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485" windowWidth="12000" windowHeight="4950" tabRatio="706" activeTab="1"/>
  </bookViews>
  <sheets>
    <sheet name="Events" sheetId="17" r:id="rId1"/>
    <sheet name="Over All Reaction" sheetId="18" r:id="rId2"/>
    <sheet name="Apple Apr 5, 2010" sheetId="19" r:id="rId3"/>
    <sheet name="Apple Mar 16, 2012" sheetId="9" r:id="rId4"/>
    <sheet name="Apple Mar 11, 2011" sheetId="1" r:id="rId5"/>
    <sheet name="GOOG Jul 16, 2012" sheetId="14" r:id="rId6"/>
    <sheet name="AMZN Nov 15, 2011" sheetId="12" r:id="rId7"/>
    <sheet name="Apple Oct 14, 2011" sheetId="8" r:id="rId8"/>
    <sheet name="Apple Sep 21, 2012" sheetId="10" r:id="rId9"/>
    <sheet name="Apple Nov 2, 2012" sheetId="11" r:id="rId10"/>
    <sheet name="AMZN Sep 14, 2012" sheetId="13" r:id="rId11"/>
    <sheet name="GOOG Nov 13, 2012" sheetId="15" r:id="rId12"/>
    <sheet name="DELL Jan 6, 2011" sheetId="16" r:id="rId13"/>
  </sheets>
  <definedNames>
    <definedName name="_xlnm._FilterDatabase" localSheetId="2" hidden="1">'Apple Apr 5, 2010'!$AT$8:$BD$28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'Apple Mar 11, 2011'!$AF$3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6" i="19" l="1"/>
  <c r="AR37" i="19"/>
  <c r="AR38" i="19"/>
  <c r="AR39" i="19"/>
  <c r="AR40" i="19"/>
  <c r="AR41" i="19"/>
  <c r="AR42" i="19"/>
  <c r="AR43" i="19"/>
  <c r="AR44" i="19"/>
  <c r="AR45" i="19"/>
  <c r="AR46" i="19"/>
  <c r="AR47" i="19"/>
  <c r="AR48" i="19"/>
  <c r="AR49" i="19"/>
  <c r="AR50" i="19"/>
  <c r="AR51" i="19"/>
  <c r="AR52" i="19"/>
  <c r="AR53" i="19"/>
  <c r="AR35" i="19"/>
  <c r="AX22" i="1" l="1"/>
  <c r="AY22" i="1"/>
  <c r="AZ22" i="1"/>
  <c r="AX23" i="1"/>
  <c r="AY23" i="1"/>
  <c r="AZ23" i="1"/>
  <c r="M3" i="18" l="1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" i="18"/>
  <c r="P22" i="19" l="1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P3" i="19"/>
  <c r="P2" i="19"/>
  <c r="P23" i="19" l="1"/>
  <c r="AY2" i="14"/>
  <c r="AZ2" i="14"/>
  <c r="BA2" i="14"/>
  <c r="AY3" i="14"/>
  <c r="AZ3" i="14"/>
  <c r="BA3" i="14"/>
  <c r="AY4" i="14"/>
  <c r="AZ4" i="14"/>
  <c r="BA4" i="14"/>
  <c r="AY5" i="14"/>
  <c r="AZ5" i="14"/>
  <c r="BA5" i="14"/>
  <c r="AY6" i="14"/>
  <c r="AZ6" i="14"/>
  <c r="BA6" i="14"/>
  <c r="AY7" i="14"/>
  <c r="AZ7" i="14"/>
  <c r="BA7" i="14"/>
  <c r="AY8" i="14"/>
  <c r="AZ8" i="14"/>
  <c r="BA8" i="14"/>
  <c r="AY9" i="14"/>
  <c r="AZ9" i="14"/>
  <c r="BA9" i="14"/>
  <c r="AY10" i="14"/>
  <c r="AZ10" i="14"/>
  <c r="BA10" i="14"/>
  <c r="AY11" i="14"/>
  <c r="AZ11" i="14"/>
  <c r="BA11" i="14"/>
  <c r="AY12" i="14"/>
  <c r="AZ12" i="14"/>
  <c r="BA12" i="14"/>
  <c r="AY13" i="14"/>
  <c r="AZ13" i="14"/>
  <c r="BA13" i="14"/>
  <c r="AY14" i="14"/>
  <c r="AZ14" i="14"/>
  <c r="BA14" i="14"/>
  <c r="AY15" i="14"/>
  <c r="AZ15" i="14"/>
  <c r="BA15" i="14"/>
  <c r="AY16" i="14"/>
  <c r="AZ16" i="14"/>
  <c r="BA16" i="14"/>
  <c r="AY17" i="14"/>
  <c r="AZ17" i="14"/>
  <c r="BA17" i="14"/>
  <c r="AY18" i="14"/>
  <c r="AZ18" i="14"/>
  <c r="BA18" i="14"/>
  <c r="AY19" i="14"/>
  <c r="AZ19" i="14"/>
  <c r="BA19" i="14"/>
  <c r="AY20" i="14"/>
  <c r="AZ20" i="14"/>
  <c r="BA20" i="14"/>
  <c r="AY21" i="14"/>
  <c r="AZ21" i="14"/>
  <c r="BA21" i="14"/>
  <c r="AY22" i="14"/>
  <c r="AZ22" i="14"/>
  <c r="BA22" i="14"/>
  <c r="AY23" i="14"/>
  <c r="AZ23" i="14"/>
  <c r="BA23" i="14"/>
  <c r="AY24" i="14"/>
  <c r="AZ24" i="14"/>
  <c r="BA24" i="14"/>
  <c r="AY25" i="14"/>
  <c r="AZ25" i="14"/>
  <c r="BA25" i="14"/>
  <c r="AY26" i="14"/>
  <c r="AZ26" i="14"/>
  <c r="BA26" i="14"/>
  <c r="BA28" i="12" l="1"/>
  <c r="AZ28" i="12"/>
  <c r="AY28" i="12"/>
  <c r="BA27" i="12"/>
  <c r="AZ27" i="12"/>
  <c r="AY27" i="12"/>
  <c r="BA26" i="12"/>
  <c r="AZ26" i="12"/>
  <c r="AY26" i="12"/>
  <c r="BA25" i="12"/>
  <c r="AZ25" i="12"/>
  <c r="AY25" i="12"/>
  <c r="BA24" i="12"/>
  <c r="AZ24" i="12"/>
  <c r="AY24" i="12"/>
  <c r="BA23" i="12"/>
  <c r="AZ23" i="12"/>
  <c r="AY23" i="12"/>
  <c r="BA22" i="12"/>
  <c r="AZ22" i="12"/>
  <c r="AY22" i="12"/>
  <c r="BA21" i="12"/>
  <c r="AZ21" i="12"/>
  <c r="AY21" i="12"/>
  <c r="BA20" i="12"/>
  <c r="AZ20" i="12"/>
  <c r="AY20" i="12"/>
  <c r="BA19" i="12"/>
  <c r="AZ19" i="12"/>
  <c r="AY19" i="12"/>
  <c r="BA18" i="12"/>
  <c r="AZ18" i="12"/>
  <c r="AY18" i="12"/>
  <c r="BA17" i="12"/>
  <c r="AZ17" i="12"/>
  <c r="AY17" i="12"/>
  <c r="BA16" i="12"/>
  <c r="AZ16" i="12"/>
  <c r="AY16" i="12"/>
  <c r="BA15" i="12"/>
  <c r="AZ15" i="12"/>
  <c r="AY15" i="12"/>
  <c r="BA14" i="12"/>
  <c r="AZ14" i="12"/>
  <c r="AY14" i="12"/>
  <c r="BA13" i="12"/>
  <c r="AZ13" i="12"/>
  <c r="AY13" i="12"/>
  <c r="BA12" i="12"/>
  <c r="AZ12" i="12"/>
  <c r="AY12" i="12"/>
  <c r="BA11" i="12"/>
  <c r="AZ11" i="12"/>
  <c r="AY11" i="12"/>
  <c r="BA10" i="12"/>
  <c r="AZ10" i="12"/>
  <c r="AY10" i="12"/>
  <c r="BA9" i="12"/>
  <c r="AZ9" i="12"/>
  <c r="AY9" i="12"/>
  <c r="BA8" i="12"/>
  <c r="AZ8" i="12"/>
  <c r="AY8" i="12"/>
  <c r="BA7" i="12"/>
  <c r="AZ7" i="12"/>
  <c r="AY7" i="12"/>
  <c r="BA6" i="12"/>
  <c r="AZ6" i="12"/>
  <c r="AY6" i="12"/>
  <c r="BA5" i="12"/>
  <c r="AZ5" i="12"/>
  <c r="AY5" i="12"/>
  <c r="BA4" i="12"/>
  <c r="AZ4" i="12"/>
  <c r="AY4" i="12"/>
  <c r="BA3" i="12"/>
  <c r="AZ3" i="12"/>
  <c r="AY3" i="12"/>
  <c r="BA2" i="12"/>
  <c r="AZ2" i="12"/>
  <c r="AY2" i="12"/>
  <c r="AZ24" i="1" l="1"/>
  <c r="AY24" i="1"/>
  <c r="AZ21" i="1"/>
  <c r="AY21" i="1"/>
  <c r="AZ20" i="1"/>
  <c r="AY20" i="1"/>
  <c r="AZ19" i="1"/>
  <c r="AY19" i="1"/>
  <c r="AZ18" i="1"/>
  <c r="AY18" i="1"/>
  <c r="AZ17" i="1"/>
  <c r="AY17" i="1"/>
  <c r="AZ16" i="1"/>
  <c r="AY16" i="1"/>
  <c r="AZ15" i="1"/>
  <c r="AY15" i="1"/>
  <c r="AZ14" i="1"/>
  <c r="AY14" i="1"/>
  <c r="AZ13" i="1"/>
  <c r="AY13" i="1"/>
  <c r="AZ12" i="1"/>
  <c r="AY12" i="1"/>
  <c r="AZ11" i="1"/>
  <c r="AY11" i="1"/>
  <c r="AZ10" i="1"/>
  <c r="AY10" i="1"/>
  <c r="AZ9" i="1"/>
  <c r="AY9" i="1"/>
  <c r="AZ8" i="1"/>
  <c r="AY8" i="1"/>
  <c r="AZ7" i="1"/>
  <c r="AY7" i="1"/>
  <c r="AZ6" i="1"/>
  <c r="AY6" i="1"/>
  <c r="AZ5" i="1"/>
  <c r="AY5" i="1"/>
  <c r="AZ4" i="1"/>
  <c r="AY4" i="1"/>
  <c r="AZ3" i="1"/>
  <c r="AY3" i="1"/>
  <c r="AZ2" i="1"/>
  <c r="AY2" i="1"/>
  <c r="AX24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P22" i="16" l="1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23" i="16" l="1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P23" i="1" l="1"/>
  <c r="P23" i="15"/>
  <c r="P23" i="14"/>
  <c r="P23" i="13"/>
  <c r="P23" i="12"/>
  <c r="P23" i="11"/>
  <c r="P23" i="10"/>
  <c r="P23" i="9"/>
  <c r="P23" i="8"/>
</calcChain>
</file>

<file path=xl/sharedStrings.xml><?xml version="1.0" encoding="utf-8"?>
<sst xmlns="http://schemas.openxmlformats.org/spreadsheetml/2006/main" count="859" uniqueCount="143">
  <si>
    <t>Date</t>
  </si>
  <si>
    <t>Open</t>
  </si>
  <si>
    <t>High</t>
  </si>
  <si>
    <t>Low</t>
  </si>
  <si>
    <t>Close</t>
  </si>
  <si>
    <t>Volume</t>
  </si>
  <si>
    <t>Adj Close</t>
  </si>
  <si>
    <t>APPL Event day Adj Close</t>
    <phoneticPr fontId="1" type="noConversion"/>
  </si>
  <si>
    <t>QQQ Event day Adj Close</t>
    <phoneticPr fontId="1" type="noConversion"/>
  </si>
  <si>
    <t>APPl in past 3 months Adj Close</t>
    <phoneticPr fontId="1" type="noConversion"/>
  </si>
  <si>
    <t>QQQ in Past 3 months Adj Close</t>
  </si>
  <si>
    <t>QQQ in Past 3 months Adj Close</t>
    <phoneticPr fontId="1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</si>
  <si>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</si>
  <si>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</si>
  <si>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</si>
  <si>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</si>
  <si>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</si>
  <si>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</si>
  <si>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</si>
  <si>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</si>
  <si>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</si>
  <si>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</si>
  <si>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</si>
  <si>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</si>
  <si>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</si>
  <si>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</si>
  <si>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</si>
  <si>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</si>
  <si>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</si>
  <si>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</si>
  <si>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</si>
  <si>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</si>
  <si>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</si>
  <si>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</si>
  <si>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</si>
  <si>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</si>
  <si>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Daily Residual</t>
    <phoneticPr fontId="1" type="noConversion"/>
  </si>
  <si>
    <t>Over All Reaction</t>
    <phoneticPr fontId="1" type="noConversion"/>
  </si>
  <si>
    <t>Apple</t>
    <phoneticPr fontId="2" type="noConversion"/>
  </si>
  <si>
    <t xml:space="preserve">Apple </t>
    <phoneticPr fontId="2" type="noConversion"/>
  </si>
  <si>
    <t>AMZN</t>
    <phoneticPr fontId="2" type="noConversion"/>
  </si>
  <si>
    <t>GOOG</t>
    <phoneticPr fontId="2" type="noConversion"/>
  </si>
  <si>
    <t>DELL</t>
    <phoneticPr fontId="2" type="noConversion"/>
  </si>
  <si>
    <t>pos</t>
    <phoneticPr fontId="1" type="noConversion"/>
  </si>
  <si>
    <t>neg</t>
    <phoneticPr fontId="1" type="noConversion"/>
  </si>
  <si>
    <t>pos-neg</t>
    <phoneticPr fontId="1" type="noConversion"/>
  </si>
  <si>
    <t># of tweets</t>
    <phoneticPr fontId="1" type="noConversion"/>
  </si>
  <si>
    <t>pos avg</t>
    <phoneticPr fontId="1" type="noConversion"/>
  </si>
  <si>
    <t>neg avg</t>
    <phoneticPr fontId="1" type="noConversion"/>
  </si>
  <si>
    <t>diff avg</t>
    <phoneticPr fontId="1" type="noConversion"/>
  </si>
  <si>
    <t>Wed</t>
  </si>
  <si>
    <t>Nov</t>
  </si>
  <si>
    <t>Tue</t>
  </si>
  <si>
    <t>Mon</t>
  </si>
  <si>
    <t>Sun</t>
  </si>
  <si>
    <t>Sat</t>
  </si>
  <si>
    <t>Fri</t>
  </si>
  <si>
    <t>Thu</t>
  </si>
  <si>
    <t>Jul</t>
  </si>
  <si>
    <t>Jun</t>
  </si>
  <si>
    <t>Stock Price</t>
  </si>
  <si>
    <t>NASDAQ 100</t>
  </si>
  <si>
    <t>SP in past 3 month</t>
  </si>
  <si>
    <t>Q 100 in past 3 months</t>
  </si>
  <si>
    <t>Apple</t>
  </si>
  <si>
    <t>ipad 2 or ipad2</t>
  </si>
  <si>
    <t>iphone 4s or iphone4s</t>
  </si>
  <si>
    <t>ipad 3 or ipad3</t>
  </si>
  <si>
    <t>iphone 5 or iphone5</t>
  </si>
  <si>
    <t>ipad mini or ipad 4 or ipad4</t>
  </si>
  <si>
    <t>Amazon</t>
  </si>
  <si>
    <t>Kindle Fire</t>
  </si>
  <si>
    <t>Oct 15 2011</t>
  </si>
  <si>
    <t>Dec 15 2011</t>
  </si>
  <si>
    <t>Nov 15,2011</t>
  </si>
  <si>
    <t>Kindle Fire HD; Kindle fire2;</t>
  </si>
  <si>
    <t>Aug 14 2012</t>
  </si>
  <si>
    <t>Oct 14 2012</t>
  </si>
  <si>
    <t>Sep 14,2012</t>
  </si>
  <si>
    <t>Google</t>
  </si>
  <si>
    <t>google nexus7</t>
  </si>
  <si>
    <t>Jun 15 2012</t>
  </si>
  <si>
    <t>Aug 15 2012</t>
  </si>
  <si>
    <t>Jul 15,2012</t>
  </si>
  <si>
    <t>Nexus 10; Nexus 4</t>
  </si>
  <si>
    <t>Oct 13 2012</t>
  </si>
  <si>
    <t>Dec 13 2012</t>
  </si>
  <si>
    <t>Nov 13,2012</t>
  </si>
  <si>
    <t>Dell</t>
  </si>
  <si>
    <t>Streak 7; Venue; XPS; Alienware;</t>
  </si>
  <si>
    <t>Dec 6 2010</t>
  </si>
  <si>
    <t>Feb 6 2011</t>
  </si>
  <si>
    <t>Sep 5, 2010~ Dec 5, 2010</t>
  </si>
  <si>
    <t>Company</t>
    <phoneticPr fontId="1" type="noConversion"/>
  </si>
  <si>
    <t>Keywords</t>
    <phoneticPr fontId="1" type="noConversion"/>
  </si>
  <si>
    <t>Time Range start</t>
    <phoneticPr fontId="1" type="noConversion"/>
  </si>
  <si>
    <t>Time Range End</t>
    <phoneticPr fontId="1" type="noConversion"/>
  </si>
  <si>
    <t>Product Release</t>
    <phoneticPr fontId="1" type="noConversion"/>
  </si>
  <si>
    <t xml:space="preserve">Beta Time Interval </t>
    <phoneticPr fontId="1" type="noConversion"/>
  </si>
  <si>
    <t>Jun 28, 2011~Sep 29, 2011</t>
  </si>
  <si>
    <t>Dec 1, 2011~Mar 1, 2012</t>
  </si>
  <si>
    <t>Jun 6, 2012~Sep 6, 2012</t>
  </si>
  <si>
    <t>Jul 16, 2012~Oct 16, 2012</t>
  </si>
  <si>
    <t>Oct 31, 2011~Jul 29, 2011</t>
  </si>
  <si>
    <t>May 29, 2012~Aug 29, 2012</t>
  </si>
  <si>
    <t>Mar 28, 2012~Jun 28, 2012</t>
  </si>
  <si>
    <t>Jul 25, 2012~Oct 25, 2012</t>
  </si>
  <si>
    <t>15 is Sunday.</t>
    <phoneticPr fontId="1" type="noConversion"/>
  </si>
  <si>
    <t>Date</t>
    <phoneticPr fontId="1" type="noConversion"/>
  </si>
  <si>
    <t>Over All</t>
    <phoneticPr fontId="1" type="noConversion"/>
  </si>
  <si>
    <t>Apple Mar 11, 2011</t>
  </si>
  <si>
    <t>Apple Oct 14, 2011</t>
  </si>
  <si>
    <t>Apple Mar 16, 2012</t>
  </si>
  <si>
    <t>Apple Sep 21, 2012</t>
  </si>
  <si>
    <t>Apple Nov 2, 2012</t>
  </si>
  <si>
    <t>AMZN Nov 15, 2011</t>
  </si>
  <si>
    <t>AMZN Sep 14, 2012</t>
  </si>
  <si>
    <t>GOOG Jul 16, 2012</t>
  </si>
  <si>
    <t>GOOG Nov 13, 2012</t>
  </si>
  <si>
    <t>DELL Jan 6, 2011</t>
  </si>
  <si>
    <t>date</t>
    <phoneticPr fontId="2" type="noConversion"/>
  </si>
  <si>
    <t>total neg</t>
    <phoneticPr fontId="2" type="noConversion"/>
  </si>
  <si>
    <t>pos - neg</t>
    <phoneticPr fontId="2" type="noConversion"/>
  </si>
  <si>
    <t>num tweet</t>
    <phoneticPr fontId="2" type="noConversion"/>
  </si>
  <si>
    <t>avg pos</t>
    <phoneticPr fontId="2" type="noConversion"/>
  </si>
  <si>
    <t>avg neg</t>
    <phoneticPr fontId="2" type="noConversion"/>
  </si>
  <si>
    <t>moving avg 5 days</t>
    <phoneticPr fontId="2" type="noConversion"/>
  </si>
  <si>
    <t>moving avg 3 days</t>
    <phoneticPr fontId="2" type="noConversion"/>
  </si>
  <si>
    <t>total pos</t>
    <phoneticPr fontId="2" type="noConversion"/>
  </si>
  <si>
    <t>avg pos - neg</t>
    <phoneticPr fontId="2" type="noConversion"/>
  </si>
  <si>
    <t>date</t>
    <phoneticPr fontId="1" type="noConversion"/>
  </si>
  <si>
    <t>total pos</t>
    <phoneticPr fontId="1" type="noConversion"/>
  </si>
  <si>
    <t>total neg</t>
    <phoneticPr fontId="1" type="noConversion"/>
  </si>
  <si>
    <t>pos - neg</t>
    <phoneticPr fontId="1" type="noConversion"/>
  </si>
  <si>
    <t>num tweet</t>
    <phoneticPr fontId="1" type="noConversion"/>
  </si>
  <si>
    <t>avg pos</t>
    <phoneticPr fontId="1" type="noConversion"/>
  </si>
  <si>
    <t>avg neg</t>
    <phoneticPr fontId="1" type="noConversion"/>
  </si>
  <si>
    <t>avg pos - neg</t>
    <phoneticPr fontId="1" type="noConversion"/>
  </si>
  <si>
    <t>moving avg 5 days</t>
    <phoneticPr fontId="1" type="noConversion"/>
  </si>
  <si>
    <t>moving avg 3 days</t>
    <phoneticPr fontId="1" type="noConversion"/>
  </si>
  <si>
    <t>Apple Apr 5, 2010</t>
  </si>
  <si>
    <t>Daily Average Residual</t>
  </si>
  <si>
    <t>Dates different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</si>
</sst>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Microsoft YaHei UI"/>
      <family val="2"/>
      <charset val="134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 applyAlignment="1"/>
    <xf numFmtId="14" fontId="4" fillId="0" borderId="0" xfId="0" applyNumberFormat="1" applyFont="1" applyAlignmen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right" vertical="center" wrapText="1"/>
    </xf>
    <xf numFmtId="14" fontId="5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15" fontId="5" fillId="0" borderId="3" xfId="0" applyNumberFormat="1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NumberFormat="1" applyFont="1">
      <alignment vertical="center"/>
    </xf>
    <xf numFmtId="0" fontId="4" fillId="0" borderId="2" xfId="0" applyFont="1" applyFill="1" applyBorder="1" applyAlignment="1">
      <alignment horizontal="centerContinuous"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89112860892388"/>
          <c:y val="8.9419804342639006E-2"/>
          <c:w val="0.79361553805774276"/>
          <c:h val="0.697547070767097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'Over All Reaction'!$M$1</c:f>
              <c:strCache>
                <c:ptCount val="1"/>
                <c:pt idx="0">
                  <c:v>Daily Average 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All Reaction'!$A$2:$A$22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'Over All Reaction'!$M$2:$M$22</c:f>
              <c:numCache>
                <c:formatCode>General</c:formatCode>
                <c:ptCount val="21"/>
                <c:pt idx="0">
                  <c:v>7.4293207199554168</c:v>
                </c:pt>
                <c:pt idx="1">
                  <c:v>8.9549514641710815</c:v>
                </c:pt>
                <c:pt idx="2">
                  <c:v>8.5214913348930104</c:v>
                </c:pt>
                <c:pt idx="3">
                  <c:v>8.1555963501006872</c:v>
                </c:pt>
                <c:pt idx="4">
                  <c:v>8.4495254466007186</c:v>
                </c:pt>
                <c:pt idx="5">
                  <c:v>9.524985825588864</c:v>
                </c:pt>
                <c:pt idx="6">
                  <c:v>9.185543584447462</c:v>
                </c:pt>
                <c:pt idx="7">
                  <c:v>8.177695287325232</c:v>
                </c:pt>
                <c:pt idx="8">
                  <c:v>10.618881808414388</c:v>
                </c:pt>
                <c:pt idx="9">
                  <c:v>11.275675609440656</c:v>
                </c:pt>
                <c:pt idx="10">
                  <c:v>10.30877784761671</c:v>
                </c:pt>
                <c:pt idx="11">
                  <c:v>9.6900270636964301</c:v>
                </c:pt>
                <c:pt idx="12">
                  <c:v>10.424274251098948</c:v>
                </c:pt>
                <c:pt idx="13">
                  <c:v>8.0110271488376554</c:v>
                </c:pt>
                <c:pt idx="14">
                  <c:v>8.2383359837673424</c:v>
                </c:pt>
                <c:pt idx="15">
                  <c:v>3.8470086961750227</c:v>
                </c:pt>
                <c:pt idx="16">
                  <c:v>3.1251532973869613</c:v>
                </c:pt>
                <c:pt idx="17">
                  <c:v>5.9923684475730008</c:v>
                </c:pt>
                <c:pt idx="18">
                  <c:v>1.7376676656148868</c:v>
                </c:pt>
                <c:pt idx="19">
                  <c:v>1.751308371258447</c:v>
                </c:pt>
                <c:pt idx="20">
                  <c:v>1.2902294985424603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2640"/>
        <c:axId val="39793792"/>
      </c:scatterChart>
      <c:valAx>
        <c:axId val="39792640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93792"/>
        <c:crosses val="autoZero"/>
        <c:crossBetween val="midCat"/>
        <c:majorUnit val="2"/>
      </c:valAx>
      <c:valAx>
        <c:axId val="39793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92640"/>
        <c:crossesAt val="-12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APPL Mar 16 2012 Sentiment </a:t>
            </a:r>
            <a:r>
              <a:rPr lang="en-US"/>
              <a:t>moving avg 3 days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'Apple Mar 16, 2012'!$BB$32</c:f>
              <c:strCache>
                <c:ptCount val="1"/>
                <c:pt idx="0">
                  <c:v>moving avg 3 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'Apple Mar 16, 2012'!$AS$33:$AS$50</c:f>
              <c:numCache>
                <c:formatCode>m/d/yyyy</c:formatCode>
                <c:ptCount val="18"/>
                <c:pt idx="0">
                  <c:v>40996</c:v>
                </c:pt>
                <c:pt idx="1">
                  <c:v>40995</c:v>
                </c:pt>
                <c:pt idx="2">
                  <c:v>40994</c:v>
                </c:pt>
                <c:pt idx="3">
                  <c:v>40991</c:v>
                </c:pt>
                <c:pt idx="4">
                  <c:v>40990</c:v>
                </c:pt>
                <c:pt idx="5">
                  <c:v>40989</c:v>
                </c:pt>
                <c:pt idx="6">
                  <c:v>40988</c:v>
                </c:pt>
                <c:pt idx="7">
                  <c:v>40987</c:v>
                </c:pt>
                <c:pt idx="8">
                  <c:v>40984</c:v>
                </c:pt>
                <c:pt idx="9">
                  <c:v>40983</c:v>
                </c:pt>
                <c:pt idx="10">
                  <c:v>40982</c:v>
                </c:pt>
                <c:pt idx="11">
                  <c:v>40981</c:v>
                </c:pt>
                <c:pt idx="12">
                  <c:v>40977</c:v>
                </c:pt>
                <c:pt idx="13">
                  <c:v>40976</c:v>
                </c:pt>
                <c:pt idx="14">
                  <c:v>40975</c:v>
                </c:pt>
                <c:pt idx="15">
                  <c:v>40974</c:v>
                </c:pt>
                <c:pt idx="16">
                  <c:v>40973</c:v>
                </c:pt>
                <c:pt idx="17">
                  <c:v>40970</c:v>
                </c:pt>
              </c:numCache>
            </c:numRef>
          </c:xVal>
          <c:yVal>
            <c:numRef>
              <c:f>'Apple Mar 16, 2012'!$BB$33:$BB$50</c:f>
              <c:numCache>
                <c:formatCode>General</c:formatCode>
                <c:ptCount val="18"/>
                <c:pt idx="0">
                  <c:v>3.9600000000000003E-2</c:v>
                </c:pt>
                <c:pt idx="1">
                  <c:v>4.3499999999999997E-2</c:v>
                </c:pt>
                <c:pt idx="2">
                  <c:v>5.6599999999999998E-2</c:v>
                </c:pt>
                <c:pt idx="3">
                  <c:v>3.7699999999999997E-2</c:v>
                </c:pt>
                <c:pt idx="4">
                  <c:v>3.7400000000000003E-2</c:v>
                </c:pt>
                <c:pt idx="5">
                  <c:v>4.4600000000000001E-2</c:v>
                </c:pt>
                <c:pt idx="6">
                  <c:v>4.9200000000000001E-2</c:v>
                </c:pt>
                <c:pt idx="7">
                  <c:v>4.6199999999999998E-2</c:v>
                </c:pt>
                <c:pt idx="8">
                  <c:v>3.8800000000000001E-2</c:v>
                </c:pt>
                <c:pt idx="9">
                  <c:v>3.2300000000000002E-2</c:v>
                </c:pt>
                <c:pt idx="10">
                  <c:v>-4.5999999999999999E-3</c:v>
                </c:pt>
                <c:pt idx="11">
                  <c:v>-6.8999999999999999E-3</c:v>
                </c:pt>
                <c:pt idx="12">
                  <c:v>5.2600000000000001E-2</c:v>
                </c:pt>
                <c:pt idx="13">
                  <c:v>4.3999999999999997E-2</c:v>
                </c:pt>
                <c:pt idx="14">
                  <c:v>4.4200000000000003E-2</c:v>
                </c:pt>
                <c:pt idx="15">
                  <c:v>5.0900000000000001E-2</c:v>
                </c:pt>
                <c:pt idx="16">
                  <c:v>6.3399999999999998E-2</c:v>
                </c:pt>
                <c:pt idx="17">
                  <c:v>6.4899999999999999E-2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5008"/>
        <c:axId val="42236928"/>
      </c:scatterChart>
      <c:valAx>
        <c:axId val="422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6928"/>
        <c:crosses val="autoZero"/>
        <c:crossBetween val="midCat"/>
      </c:valAx>
      <c:valAx>
        <c:axId val="422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'Apple Mar 11, 2011'!$A$2:$A$22</c:f>
              <c:numCache>
                <c:formatCode>m/d/yyyy</c:formatCode>
                <c:ptCount val="21"/>
                <c:pt idx="0">
                  <c:v>40627</c:v>
                </c:pt>
                <c:pt idx="1">
                  <c:v>40626</c:v>
                </c:pt>
                <c:pt idx="2">
                  <c:v>40625</c:v>
                </c:pt>
                <c:pt idx="3">
                  <c:v>40624</c:v>
                </c:pt>
                <c:pt idx="4">
                  <c:v>40623</c:v>
                </c:pt>
                <c:pt idx="5">
                  <c:v>40620</c:v>
                </c:pt>
                <c:pt idx="6">
                  <c:v>40619</c:v>
                </c:pt>
                <c:pt idx="7">
                  <c:v>40618</c:v>
                </c:pt>
                <c:pt idx="8">
                  <c:v>40617</c:v>
                </c:pt>
                <c:pt idx="9">
                  <c:v>40616</c:v>
                </c:pt>
                <c:pt idx="10">
                  <c:v>40613</c:v>
                </c:pt>
                <c:pt idx="11">
                  <c:v>40612</c:v>
                </c:pt>
                <c:pt idx="12">
                  <c:v>40611</c:v>
                </c:pt>
                <c:pt idx="13">
                  <c:v>40610</c:v>
                </c:pt>
                <c:pt idx="14">
                  <c:v>40609</c:v>
                </c:pt>
                <c:pt idx="15">
                  <c:v>40606</c:v>
                </c:pt>
                <c:pt idx="16">
                  <c:v>40605</c:v>
                </c:pt>
                <c:pt idx="17">
                  <c:v>40604</c:v>
                </c:pt>
                <c:pt idx="18">
                  <c:v>40603</c:v>
                </c:pt>
                <c:pt idx="19">
                  <c:v>40602</c:v>
                </c:pt>
                <c:pt idx="20">
                  <c:v>40599</c:v>
                </c:pt>
              </c:numCache>
            </c:numRef>
          </c:xVal>
          <c:yVal>
            <c:numRef>
              <c:f>'Apple Mar 11, 2011'!$P$2:$P$22</c:f>
              <c:numCache>
                <c:formatCode>General</c:formatCode>
                <c:ptCount val="21"/>
                <c:pt idx="0">
                  <c:v>9.9809330204786306</c:v>
                </c:pt>
                <c:pt idx="1">
                  <c:v>4.3942218191760389</c:v>
                </c:pt>
                <c:pt idx="2">
                  <c:v>6.5982923432570715</c:v>
                </c:pt>
                <c:pt idx="3">
                  <c:v>10.917365302429346</c:v>
                </c:pt>
                <c:pt idx="4">
                  <c:v>8.1756582987231354</c:v>
                </c:pt>
                <c:pt idx="5">
                  <c:v>7.6072537764217714</c:v>
                </c:pt>
                <c:pt idx="6">
                  <c:v>10.69277736176889</c:v>
                </c:pt>
                <c:pt idx="7">
                  <c:v>10.372295288464784</c:v>
                </c:pt>
                <c:pt idx="8">
                  <c:v>14.715079727291709</c:v>
                </c:pt>
                <c:pt idx="9">
                  <c:v>16.774428289472155</c:v>
                </c:pt>
                <c:pt idx="10">
                  <c:v>13.637850692077166</c:v>
                </c:pt>
                <c:pt idx="11">
                  <c:v>11.274064583529309</c:v>
                </c:pt>
                <c:pt idx="12">
                  <c:v>9.7001091104658599</c:v>
                </c:pt>
                <c:pt idx="13">
                  <c:v>10.104588841462601</c:v>
                </c:pt>
                <c:pt idx="14">
                  <c:v>11.49800284887516</c:v>
                </c:pt>
                <c:pt idx="15">
                  <c:v>10.008733577104522</c:v>
                </c:pt>
                <c:pt idx="16">
                  <c:v>7.3588722598610161</c:v>
                </c:pt>
                <c:pt idx="17">
                  <c:v>8.5925638414528294</c:v>
                </c:pt>
                <c:pt idx="18">
                  <c:v>8.0178692449674713</c:v>
                </c:pt>
                <c:pt idx="19">
                  <c:v>5.0962044258904484</c:v>
                </c:pt>
                <c:pt idx="20">
                  <c:v>1.0603864759789872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5504"/>
        <c:axId val="42677760"/>
      </c:scatterChart>
      <c:valAx>
        <c:axId val="422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77760"/>
        <c:crosses val="autoZero"/>
        <c:crossBetween val="midCat"/>
      </c:valAx>
      <c:valAx>
        <c:axId val="426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'Apple Mar 11, 2011'!$AS$2:$AS$24</c:f>
              <c:numCache>
                <c:formatCode>m/d/yyyy</c:formatCode>
                <c:ptCount val="23"/>
                <c:pt idx="0">
                  <c:v>40627</c:v>
                </c:pt>
                <c:pt idx="1">
                  <c:v>40626</c:v>
                </c:pt>
                <c:pt idx="2">
                  <c:v>40625</c:v>
                </c:pt>
                <c:pt idx="3">
                  <c:v>40624</c:v>
                </c:pt>
                <c:pt idx="4">
                  <c:v>40623</c:v>
                </c:pt>
                <c:pt idx="5">
                  <c:v>40622</c:v>
                </c:pt>
                <c:pt idx="6">
                  <c:v>40621</c:v>
                </c:pt>
                <c:pt idx="7">
                  <c:v>40620</c:v>
                </c:pt>
                <c:pt idx="8">
                  <c:v>40619</c:v>
                </c:pt>
                <c:pt idx="9">
                  <c:v>40618</c:v>
                </c:pt>
                <c:pt idx="10">
                  <c:v>40617</c:v>
                </c:pt>
                <c:pt idx="11">
                  <c:v>40616</c:v>
                </c:pt>
                <c:pt idx="12">
                  <c:v>40612</c:v>
                </c:pt>
                <c:pt idx="13">
                  <c:v>40609</c:v>
                </c:pt>
                <c:pt idx="14">
                  <c:v>40608</c:v>
                </c:pt>
                <c:pt idx="15">
                  <c:v>40607</c:v>
                </c:pt>
                <c:pt idx="16">
                  <c:v>40606</c:v>
                </c:pt>
                <c:pt idx="17">
                  <c:v>40605</c:v>
                </c:pt>
                <c:pt idx="18">
                  <c:v>40604</c:v>
                </c:pt>
                <c:pt idx="19">
                  <c:v>40602</c:v>
                </c:pt>
                <c:pt idx="20">
                  <c:v>40601</c:v>
                </c:pt>
                <c:pt idx="21">
                  <c:v>40600</c:v>
                </c:pt>
                <c:pt idx="22">
                  <c:v>40599</c:v>
                </c:pt>
              </c:numCache>
            </c:numRef>
          </c:xVal>
          <c:yVal>
            <c:numRef>
              <c:f>'Apple Mar 11, 2011'!$AZ$2:$AZ$24</c:f>
              <c:numCache>
                <c:formatCode>General</c:formatCode>
                <c:ptCount val="23"/>
                <c:pt idx="0">
                  <c:v>4.4991538461538465E-2</c:v>
                </c:pt>
                <c:pt idx="1">
                  <c:v>5.1427290076335876E-2</c:v>
                </c:pt>
                <c:pt idx="2">
                  <c:v>4.2417884130982367E-2</c:v>
                </c:pt>
                <c:pt idx="3">
                  <c:v>3.8928752642706128E-2</c:v>
                </c:pt>
                <c:pt idx="4">
                  <c:v>2.4777659574468085E-2</c:v>
                </c:pt>
                <c:pt idx="5">
                  <c:v>5.1125357142857139E-2</c:v>
                </c:pt>
                <c:pt idx="6">
                  <c:v>2.3583274021352314E-2</c:v>
                </c:pt>
                <c:pt idx="7">
                  <c:v>3.2445594713656385E-2</c:v>
                </c:pt>
                <c:pt idx="8">
                  <c:v>3.3136475409836066E-2</c:v>
                </c:pt>
                <c:pt idx="9">
                  <c:v>5.3718181818181818E-2</c:v>
                </c:pt>
                <c:pt idx="10">
                  <c:v>5.1410965630114568E-2</c:v>
                </c:pt>
                <c:pt idx="11">
                  <c:v>4.4946909090909093E-2</c:v>
                </c:pt>
                <c:pt idx="12">
                  <c:v>2.4878571428571427E-2</c:v>
                </c:pt>
                <c:pt idx="13">
                  <c:v>5.5483568075117368E-2</c:v>
                </c:pt>
                <c:pt idx="14">
                  <c:v>4.6448126801152734E-2</c:v>
                </c:pt>
                <c:pt idx="15">
                  <c:v>4.9702173913043483E-2</c:v>
                </c:pt>
                <c:pt idx="16">
                  <c:v>3.8695810564663022E-2</c:v>
                </c:pt>
                <c:pt idx="17">
                  <c:v>4.9654435483870968E-2</c:v>
                </c:pt>
                <c:pt idx="18">
                  <c:v>5.1340963855421688E-2</c:v>
                </c:pt>
                <c:pt idx="19">
                  <c:v>4.3176266666666664E-2</c:v>
                </c:pt>
                <c:pt idx="20">
                  <c:v>1.2949011857707511E-2</c:v>
                </c:pt>
                <c:pt idx="21">
                  <c:v>2.3699999999999999E-2</c:v>
                </c:pt>
                <c:pt idx="22">
                  <c:v>1.7734219269102989E-2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3376"/>
        <c:axId val="42695296"/>
      </c:scatterChart>
      <c:valAx>
        <c:axId val="426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5296"/>
        <c:crosses val="autoZero"/>
        <c:crossBetween val="midCat"/>
      </c:valAx>
      <c:valAx>
        <c:axId val="426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 Jul 16, 2012 Daily Residual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'GOOG Jul 16, 2012'!$A$2:$A$22</c:f>
              <c:numCache>
                <c:formatCode>m/d/yyyy</c:formatCode>
                <c:ptCount val="21"/>
                <c:pt idx="0">
                  <c:v>41120</c:v>
                </c:pt>
                <c:pt idx="1">
                  <c:v>41117</c:v>
                </c:pt>
                <c:pt idx="2">
                  <c:v>41116</c:v>
                </c:pt>
                <c:pt idx="3">
                  <c:v>41115</c:v>
                </c:pt>
                <c:pt idx="4">
                  <c:v>41114</c:v>
                </c:pt>
                <c:pt idx="5">
                  <c:v>41113</c:v>
                </c:pt>
                <c:pt idx="6">
                  <c:v>41110</c:v>
                </c:pt>
                <c:pt idx="7">
                  <c:v>41109</c:v>
                </c:pt>
                <c:pt idx="8">
                  <c:v>41108</c:v>
                </c:pt>
                <c:pt idx="9">
                  <c:v>41107</c:v>
                </c:pt>
                <c:pt idx="10">
                  <c:v>41106</c:v>
                </c:pt>
                <c:pt idx="11">
                  <c:v>41103</c:v>
                </c:pt>
                <c:pt idx="12">
                  <c:v>41102</c:v>
                </c:pt>
                <c:pt idx="13">
                  <c:v>41101</c:v>
                </c:pt>
                <c:pt idx="14">
                  <c:v>41100</c:v>
                </c:pt>
                <c:pt idx="15">
                  <c:v>41099</c:v>
                </c:pt>
                <c:pt idx="16">
                  <c:v>41096</c:v>
                </c:pt>
                <c:pt idx="17">
                  <c:v>41095</c:v>
                </c:pt>
                <c:pt idx="18">
                  <c:v>41093</c:v>
                </c:pt>
                <c:pt idx="19">
                  <c:v>41092</c:v>
                </c:pt>
                <c:pt idx="20">
                  <c:v>41089</c:v>
                </c:pt>
              </c:numCache>
            </c:numRef>
          </c:xVal>
          <c:yVal>
            <c:numRef>
              <c:f>'GOOG Jul 16, 2012'!$P$2:$P$22</c:f>
              <c:numCache>
                <c:formatCode>General</c:formatCode>
                <c:ptCount val="21"/>
                <c:pt idx="0">
                  <c:v>27.498272248524245</c:v>
                </c:pt>
                <c:pt idx="1">
                  <c:v>29.140149421687966</c:v>
                </c:pt>
                <c:pt idx="2">
                  <c:v>20.433607135065017</c:v>
                </c:pt>
                <c:pt idx="3">
                  <c:v>22.455883871666742</c:v>
                </c:pt>
                <c:pt idx="4">
                  <c:v>18.249545212189901</c:v>
                </c:pt>
                <c:pt idx="5">
                  <c:v>21.530233619723163</c:v>
                </c:pt>
                <c:pt idx="6">
                  <c:v>11.011428596837618</c:v>
                </c:pt>
                <c:pt idx="7">
                  <c:v>-14.580444961127341</c:v>
                </c:pt>
                <c:pt idx="8">
                  <c:v>-20.67217664432917</c:v>
                </c:pt>
                <c:pt idx="9">
                  <c:v>-17.606420405156314</c:v>
                </c:pt>
                <c:pt idx="10">
                  <c:v>-16.389008333504762</c:v>
                </c:pt>
                <c:pt idx="11">
                  <c:v>-16.431275703880033</c:v>
                </c:pt>
                <c:pt idx="12">
                  <c:v>-14.245423862618168</c:v>
                </c:pt>
                <c:pt idx="13">
                  <c:v>-18.862424966777894</c:v>
                </c:pt>
                <c:pt idx="14">
                  <c:v>-11.365322049045062</c:v>
                </c:pt>
                <c:pt idx="15">
                  <c:v>-12.195701861116731</c:v>
                </c:pt>
                <c:pt idx="16">
                  <c:v>-12.636268703710584</c:v>
                </c:pt>
                <c:pt idx="17">
                  <c:v>-9.9910876544440725</c:v>
                </c:pt>
                <c:pt idx="18">
                  <c:v>-17.743095758773279</c:v>
                </c:pt>
                <c:pt idx="19">
                  <c:v>-20.787996771713551</c:v>
                </c:pt>
                <c:pt idx="20">
                  <c:v>-19.257503183557446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904"/>
        <c:axId val="42402176"/>
      </c:scatterChart>
      <c:valAx>
        <c:axId val="423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02176"/>
        <c:crosses val="autoZero"/>
        <c:crossBetween val="midCat"/>
      </c:valAx>
      <c:valAx>
        <c:axId val="424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 Jul 16, 2012 Sentiment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'GOOG Jul 16, 2012'!$AS$2:$AS$26</c:f>
              <c:numCache>
                <c:formatCode>m/d/yyyy</c:formatCode>
                <c:ptCount val="25"/>
                <c:pt idx="0">
                  <c:v>41120</c:v>
                </c:pt>
                <c:pt idx="1">
                  <c:v>41119</c:v>
                </c:pt>
                <c:pt idx="2">
                  <c:v>41118</c:v>
                </c:pt>
                <c:pt idx="3">
                  <c:v>41117</c:v>
                </c:pt>
                <c:pt idx="4">
                  <c:v>41116</c:v>
                </c:pt>
                <c:pt idx="5">
                  <c:v>41115</c:v>
                </c:pt>
                <c:pt idx="6">
                  <c:v>41108</c:v>
                </c:pt>
                <c:pt idx="7">
                  <c:v>41107</c:v>
                </c:pt>
                <c:pt idx="8">
                  <c:v>41106</c:v>
                </c:pt>
                <c:pt idx="9">
                  <c:v>41105</c:v>
                </c:pt>
                <c:pt idx="10">
                  <c:v>41104</c:v>
                </c:pt>
                <c:pt idx="11">
                  <c:v>41103</c:v>
                </c:pt>
                <c:pt idx="12">
                  <c:v>41102</c:v>
                </c:pt>
                <c:pt idx="13">
                  <c:v>41101</c:v>
                </c:pt>
                <c:pt idx="14">
                  <c:v>41099</c:v>
                </c:pt>
                <c:pt idx="15">
                  <c:v>41098</c:v>
                </c:pt>
                <c:pt idx="16">
                  <c:v>41097</c:v>
                </c:pt>
                <c:pt idx="17">
                  <c:v>41096</c:v>
                </c:pt>
                <c:pt idx="18">
                  <c:v>41095</c:v>
                </c:pt>
                <c:pt idx="19">
                  <c:v>41094</c:v>
                </c:pt>
                <c:pt idx="20">
                  <c:v>41093</c:v>
                </c:pt>
                <c:pt idx="21">
                  <c:v>41092</c:v>
                </c:pt>
                <c:pt idx="22">
                  <c:v>41091</c:v>
                </c:pt>
                <c:pt idx="23">
                  <c:v>41090</c:v>
                </c:pt>
                <c:pt idx="24">
                  <c:v>41089</c:v>
                </c:pt>
              </c:numCache>
            </c:numRef>
          </c:xVal>
          <c:yVal>
            <c:numRef>
              <c:f>'GOOG Jul 16, 2012'!$BA$2:$BA$26</c:f>
              <c:numCache>
                <c:formatCode>General</c:formatCode>
                <c:ptCount val="25"/>
                <c:pt idx="0">
                  <c:v>3.5770731707317073E-2</c:v>
                </c:pt>
                <c:pt idx="1">
                  <c:v>5.7374999999999995E-2</c:v>
                </c:pt>
                <c:pt idx="2">
                  <c:v>5.1806896551724137E-2</c:v>
                </c:pt>
                <c:pt idx="3">
                  <c:v>5.890212765957447E-2</c:v>
                </c:pt>
                <c:pt idx="4">
                  <c:v>3.4122448979591838E-2</c:v>
                </c:pt>
                <c:pt idx="5">
                  <c:v>3.7776923076923076E-2</c:v>
                </c:pt>
                <c:pt idx="6">
                  <c:v>4.817887323943662E-2</c:v>
                </c:pt>
                <c:pt idx="7">
                  <c:v>4.057979797979798E-2</c:v>
                </c:pt>
                <c:pt idx="8">
                  <c:v>2.6030232558139535E-2</c:v>
                </c:pt>
                <c:pt idx="9">
                  <c:v>5.8654166666666667E-2</c:v>
                </c:pt>
                <c:pt idx="10">
                  <c:v>8.0434090909090913E-2</c:v>
                </c:pt>
                <c:pt idx="11">
                  <c:v>3.5171428571428576E-2</c:v>
                </c:pt>
                <c:pt idx="12">
                  <c:v>6.4349253731343287E-2</c:v>
                </c:pt>
                <c:pt idx="13">
                  <c:v>2.5553030303030303E-2</c:v>
                </c:pt>
                <c:pt idx="14">
                  <c:v>2.8230555555555554E-2</c:v>
                </c:pt>
                <c:pt idx="15">
                  <c:v>1.1844444444444444E-2</c:v>
                </c:pt>
                <c:pt idx="16">
                  <c:v>3.0200000000000001E-2</c:v>
                </c:pt>
                <c:pt idx="17">
                  <c:v>6.4893617021276597E-3</c:v>
                </c:pt>
                <c:pt idx="18">
                  <c:v>2.7663235294117648E-2</c:v>
                </c:pt>
                <c:pt idx="19">
                  <c:v>4.052321428571428E-2</c:v>
                </c:pt>
                <c:pt idx="20">
                  <c:v>1.8179999999999998E-2</c:v>
                </c:pt>
                <c:pt idx="21">
                  <c:v>1.511206896551724E-2</c:v>
                </c:pt>
                <c:pt idx="22">
                  <c:v>4.2337999999999994E-2</c:v>
                </c:pt>
                <c:pt idx="23">
                  <c:v>3.2792982456140353E-2</c:v>
                </c:pt>
                <c:pt idx="24">
                  <c:v>3.5983211678832117E-2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8576"/>
        <c:axId val="42439424"/>
      </c:scatterChart>
      <c:valAx>
        <c:axId val="424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39424"/>
        <c:crosses val="autoZero"/>
        <c:crossBetween val="midCat"/>
      </c:valAx>
      <c:valAx>
        <c:axId val="424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'AMZN Nov 15, 2011'!$A$2:$A$22</c:f>
              <c:numCache>
                <c:formatCode>m/d/yyyy</c:formatCode>
                <c:ptCount val="21"/>
                <c:pt idx="0">
                  <c:v>40877</c:v>
                </c:pt>
                <c:pt idx="1">
                  <c:v>40876</c:v>
                </c:pt>
                <c:pt idx="2">
                  <c:v>40875</c:v>
                </c:pt>
                <c:pt idx="3">
                  <c:v>40872</c:v>
                </c:pt>
                <c:pt idx="4">
                  <c:v>40870</c:v>
                </c:pt>
                <c:pt idx="5">
                  <c:v>40869</c:v>
                </c:pt>
                <c:pt idx="6">
                  <c:v>40868</c:v>
                </c:pt>
                <c:pt idx="7">
                  <c:v>40865</c:v>
                </c:pt>
                <c:pt idx="8">
                  <c:v>40864</c:v>
                </c:pt>
                <c:pt idx="9">
                  <c:v>40863</c:v>
                </c:pt>
                <c:pt idx="10">
                  <c:v>40862</c:v>
                </c:pt>
                <c:pt idx="11">
                  <c:v>40861</c:v>
                </c:pt>
                <c:pt idx="12">
                  <c:v>40858</c:v>
                </c:pt>
                <c:pt idx="13">
                  <c:v>40857</c:v>
                </c:pt>
                <c:pt idx="14">
                  <c:v>40856</c:v>
                </c:pt>
                <c:pt idx="15">
                  <c:v>40855</c:v>
                </c:pt>
                <c:pt idx="16">
                  <c:v>40854</c:v>
                </c:pt>
                <c:pt idx="17">
                  <c:v>40851</c:v>
                </c:pt>
                <c:pt idx="18">
                  <c:v>40850</c:v>
                </c:pt>
                <c:pt idx="19">
                  <c:v>40849</c:v>
                </c:pt>
                <c:pt idx="20">
                  <c:v>40848</c:v>
                </c:pt>
              </c:numCache>
            </c:numRef>
          </c:xVal>
          <c:yVal>
            <c:numRef>
              <c:f>'AMZN Nov 15, 2011'!$P$2:$P$22</c:f>
              <c:numCache>
                <c:formatCode>General</c:formatCode>
                <c:ptCount val="21"/>
                <c:pt idx="0">
                  <c:v>-32.119849629040459</c:v>
                </c:pt>
                <c:pt idx="1">
                  <c:v>-25.108446832109053</c:v>
                </c:pt>
                <c:pt idx="2">
                  <c:v>-21.018811918430799</c:v>
                </c:pt>
                <c:pt idx="3">
                  <c:v>-23.220520770274902</c:v>
                </c:pt>
                <c:pt idx="4">
                  <c:v>-18.669329597383239</c:v>
                </c:pt>
                <c:pt idx="5">
                  <c:v>-21.801595976803469</c:v>
                </c:pt>
                <c:pt idx="6">
                  <c:v>-24.215898798470676</c:v>
                </c:pt>
                <c:pt idx="7">
                  <c:v>-21.899424078707341</c:v>
                </c:pt>
                <c:pt idx="8">
                  <c:v>-16.881109399508375</c:v>
                </c:pt>
                <c:pt idx="9">
                  <c:v>-16.217554193966976</c:v>
                </c:pt>
                <c:pt idx="10">
                  <c:v>-15.828698867723233</c:v>
                </c:pt>
                <c:pt idx="11">
                  <c:v>-11.484310874649282</c:v>
                </c:pt>
                <c:pt idx="12">
                  <c:v>-14.906889140293401</c:v>
                </c:pt>
                <c:pt idx="13">
                  <c:v>-15.816190938958528</c:v>
                </c:pt>
                <c:pt idx="14">
                  <c:v>-15.650480972102173</c:v>
                </c:pt>
                <c:pt idx="15">
                  <c:v>-20.065287251596033</c:v>
                </c:pt>
                <c:pt idx="16">
                  <c:v>-17.283621113580239</c:v>
                </c:pt>
                <c:pt idx="17">
                  <c:v>-15.887192892952271</c:v>
                </c:pt>
                <c:pt idx="18">
                  <c:v>-15.560081305516974</c:v>
                </c:pt>
                <c:pt idx="19">
                  <c:v>-11.799891779918141</c:v>
                </c:pt>
                <c:pt idx="20">
                  <c:v>-12.722558695575117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4384"/>
        <c:axId val="42466304"/>
      </c:scatterChart>
      <c:valAx>
        <c:axId val="424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66304"/>
        <c:crosses val="autoZero"/>
        <c:crossBetween val="midCat"/>
      </c:valAx>
      <c:valAx>
        <c:axId val="42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6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'AMZN Nov 15, 2011'!$AS$2:$AS$28</c:f>
              <c:numCache>
                <c:formatCode>m/d/yyyy</c:formatCode>
                <c:ptCount val="27"/>
                <c:pt idx="0">
                  <c:v>40877</c:v>
                </c:pt>
                <c:pt idx="1">
                  <c:v>40876</c:v>
                </c:pt>
                <c:pt idx="2">
                  <c:v>40875</c:v>
                </c:pt>
                <c:pt idx="3">
                  <c:v>40874</c:v>
                </c:pt>
                <c:pt idx="4">
                  <c:v>40873</c:v>
                </c:pt>
                <c:pt idx="5">
                  <c:v>40872</c:v>
                </c:pt>
                <c:pt idx="6">
                  <c:v>40871</c:v>
                </c:pt>
                <c:pt idx="7">
                  <c:v>40870</c:v>
                </c:pt>
                <c:pt idx="8">
                  <c:v>40869</c:v>
                </c:pt>
                <c:pt idx="9">
                  <c:v>40868</c:v>
                </c:pt>
                <c:pt idx="10">
                  <c:v>40865</c:v>
                </c:pt>
                <c:pt idx="11">
                  <c:v>40864</c:v>
                </c:pt>
                <c:pt idx="12">
                  <c:v>40863</c:v>
                </c:pt>
                <c:pt idx="13">
                  <c:v>40862</c:v>
                </c:pt>
                <c:pt idx="14">
                  <c:v>40861</c:v>
                </c:pt>
                <c:pt idx="15">
                  <c:v>40860</c:v>
                </c:pt>
                <c:pt idx="16">
                  <c:v>40859</c:v>
                </c:pt>
                <c:pt idx="17">
                  <c:v>40858</c:v>
                </c:pt>
                <c:pt idx="18">
                  <c:v>40857</c:v>
                </c:pt>
                <c:pt idx="19">
                  <c:v>40856</c:v>
                </c:pt>
                <c:pt idx="20">
                  <c:v>40855</c:v>
                </c:pt>
                <c:pt idx="21">
                  <c:v>40854</c:v>
                </c:pt>
                <c:pt idx="22">
                  <c:v>40853</c:v>
                </c:pt>
                <c:pt idx="23">
                  <c:v>40852</c:v>
                </c:pt>
                <c:pt idx="24">
                  <c:v>40851</c:v>
                </c:pt>
                <c:pt idx="25">
                  <c:v>40850</c:v>
                </c:pt>
                <c:pt idx="26">
                  <c:v>40848</c:v>
                </c:pt>
              </c:numCache>
            </c:numRef>
          </c:xVal>
          <c:yVal>
            <c:numRef>
              <c:f>'AMZN Nov 15, 2011'!$BA$2:$BA$28</c:f>
              <c:numCache>
                <c:formatCode>General</c:formatCode>
                <c:ptCount val="27"/>
                <c:pt idx="0">
                  <c:v>1.7880851063829788E-2</c:v>
                </c:pt>
                <c:pt idx="1">
                  <c:v>3.7576923076923077E-2</c:v>
                </c:pt>
                <c:pt idx="2">
                  <c:v>-1.8280701754385966E-3</c:v>
                </c:pt>
                <c:pt idx="3">
                  <c:v>2.0560869565217389E-2</c:v>
                </c:pt>
                <c:pt idx="4">
                  <c:v>2.4534782608695654E-2</c:v>
                </c:pt>
                <c:pt idx="5">
                  <c:v>-1.9213636363636363E-2</c:v>
                </c:pt>
                <c:pt idx="6">
                  <c:v>4.0194999999999995E-2</c:v>
                </c:pt>
                <c:pt idx="7">
                  <c:v>5.3351351351351353E-3</c:v>
                </c:pt>
                <c:pt idx="8">
                  <c:v>-1.1027777777777779E-2</c:v>
                </c:pt>
                <c:pt idx="9">
                  <c:v>-1.3284000000000001E-2</c:v>
                </c:pt>
                <c:pt idx="10">
                  <c:v>-1.8182926829268295E-3</c:v>
                </c:pt>
                <c:pt idx="11">
                  <c:v>2.7603529411764704E-2</c:v>
                </c:pt>
                <c:pt idx="12">
                  <c:v>6.6230769230769234E-3</c:v>
                </c:pt>
                <c:pt idx="13">
                  <c:v>-2.0003960396039605E-2</c:v>
                </c:pt>
                <c:pt idx="14">
                  <c:v>7.1185185185185186E-4</c:v>
                </c:pt>
                <c:pt idx="15">
                  <c:v>3.854516129032258E-2</c:v>
                </c:pt>
                <c:pt idx="16">
                  <c:v>2.6950000000000002E-2</c:v>
                </c:pt>
                <c:pt idx="17">
                  <c:v>2.404285714285714E-2</c:v>
                </c:pt>
                <c:pt idx="18">
                  <c:v>-7.8875000000000004E-3</c:v>
                </c:pt>
                <c:pt idx="19">
                  <c:v>-1.7652380952380951E-2</c:v>
                </c:pt>
                <c:pt idx="20">
                  <c:v>-1.6953846153846156E-2</c:v>
                </c:pt>
                <c:pt idx="21">
                  <c:v>-1.3520454545454546E-2</c:v>
                </c:pt>
                <c:pt idx="22">
                  <c:v>2.0015384615384615E-2</c:v>
                </c:pt>
                <c:pt idx="23">
                  <c:v>2.8899999999999999E-2</c:v>
                </c:pt>
                <c:pt idx="24">
                  <c:v>-6.03448275862069E-4</c:v>
                </c:pt>
                <c:pt idx="25">
                  <c:v>-4.1087499999999999E-2</c:v>
                </c:pt>
                <c:pt idx="26">
                  <c:v>5.0875E-3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7536"/>
        <c:axId val="42499456"/>
      </c:scatterChart>
      <c:valAx>
        <c:axId val="424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9456"/>
        <c:crosses val="autoZero"/>
        <c:crossBetween val="midCat"/>
      </c:valAx>
      <c:valAx>
        <c:axId val="42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'AMZN Sep 14, 2012'!$A$2:$A$22</c:f>
              <c:numCache>
                <c:formatCode>m/d/yyyy</c:formatCode>
                <c:ptCount val="21"/>
                <c:pt idx="0">
                  <c:v>41180</c:v>
                </c:pt>
                <c:pt idx="1">
                  <c:v>41179</c:v>
                </c:pt>
                <c:pt idx="2">
                  <c:v>41178</c:v>
                </c:pt>
                <c:pt idx="3">
                  <c:v>41177</c:v>
                </c:pt>
                <c:pt idx="4">
                  <c:v>41176</c:v>
                </c:pt>
                <c:pt idx="5">
                  <c:v>41173</c:v>
                </c:pt>
                <c:pt idx="6">
                  <c:v>41172</c:v>
                </c:pt>
                <c:pt idx="7">
                  <c:v>41171</c:v>
                </c:pt>
                <c:pt idx="8">
                  <c:v>41170</c:v>
                </c:pt>
                <c:pt idx="9">
                  <c:v>41169</c:v>
                </c:pt>
                <c:pt idx="10">
                  <c:v>41166</c:v>
                </c:pt>
                <c:pt idx="11">
                  <c:v>41165</c:v>
                </c:pt>
                <c:pt idx="12">
                  <c:v>41164</c:v>
                </c:pt>
                <c:pt idx="13">
                  <c:v>41163</c:v>
                </c:pt>
                <c:pt idx="14">
                  <c:v>41162</c:v>
                </c:pt>
                <c:pt idx="15">
                  <c:v>41159</c:v>
                </c:pt>
                <c:pt idx="16">
                  <c:v>41158</c:v>
                </c:pt>
                <c:pt idx="17">
                  <c:v>41157</c:v>
                </c:pt>
                <c:pt idx="18">
                  <c:v>41156</c:v>
                </c:pt>
                <c:pt idx="19">
                  <c:v>41152</c:v>
                </c:pt>
                <c:pt idx="20">
                  <c:v>41151</c:v>
                </c:pt>
              </c:numCache>
            </c:numRef>
          </c:xVal>
          <c:yVal>
            <c:numRef>
              <c:f>'AMZN Sep 14, 2012'!$P$2:$P$22</c:f>
              <c:numCache>
                <c:formatCode>General</c:formatCode>
                <c:ptCount val="21"/>
                <c:pt idx="0">
                  <c:v>9.6261122956800023</c:v>
                </c:pt>
                <c:pt idx="1">
                  <c:v>9.5329890203061041</c:v>
                </c:pt>
                <c:pt idx="2">
                  <c:v>6.8278055003013947</c:v>
                </c:pt>
                <c:pt idx="3">
                  <c:v>7.2030119703566129</c:v>
                </c:pt>
                <c:pt idx="4">
                  <c:v>5.3830292299059579</c:v>
                </c:pt>
                <c:pt idx="5">
                  <c:v>6.1907910753720898</c:v>
                </c:pt>
                <c:pt idx="6">
                  <c:v>9.5244641054246699</c:v>
                </c:pt>
                <c:pt idx="7">
                  <c:v>10.148766772465194</c:v>
                </c:pt>
                <c:pt idx="8">
                  <c:v>7.92000594164125</c:v>
                </c:pt>
                <c:pt idx="9">
                  <c:v>7.2691284708180319</c:v>
                </c:pt>
                <c:pt idx="10">
                  <c:v>10.6667223647583</c:v>
                </c:pt>
                <c:pt idx="11">
                  <c:v>12.15485640384486</c:v>
                </c:pt>
                <c:pt idx="12">
                  <c:v>11.728038034102951</c:v>
                </c:pt>
                <c:pt idx="13">
                  <c:v>12.484040133156441</c:v>
                </c:pt>
                <c:pt idx="14">
                  <c:v>13.539184866186645</c:v>
                </c:pt>
                <c:pt idx="15">
                  <c:v>11.712861278379989</c:v>
                </c:pt>
                <c:pt idx="16">
                  <c:v>3.4677935824086035</c:v>
                </c:pt>
                <c:pt idx="17">
                  <c:v>4.925804147445092</c:v>
                </c:pt>
                <c:pt idx="18">
                  <c:v>6.0501206918939374</c:v>
                </c:pt>
                <c:pt idx="19">
                  <c:v>6.4179762970779279</c:v>
                </c:pt>
                <c:pt idx="20">
                  <c:v>6.318792030876125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8976"/>
        <c:axId val="42560896"/>
      </c:scatterChart>
      <c:valAx>
        <c:axId val="425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60896"/>
        <c:crosses val="autoZero"/>
        <c:crossBetween val="midCat"/>
      </c:valAx>
      <c:valAx>
        <c:axId val="4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'GOOG Nov 13, 2012'!$A$2:$A$22</c:f>
              <c:numCache>
                <c:formatCode>m/d/yyyy</c:formatCode>
                <c:ptCount val="21"/>
                <c:pt idx="0">
                  <c:v>41241</c:v>
                </c:pt>
                <c:pt idx="1">
                  <c:v>41240</c:v>
                </c:pt>
                <c:pt idx="2">
                  <c:v>41239</c:v>
                </c:pt>
                <c:pt idx="3">
                  <c:v>41236</c:v>
                </c:pt>
                <c:pt idx="4">
                  <c:v>41234</c:v>
                </c:pt>
                <c:pt idx="5">
                  <c:v>41233</c:v>
                </c:pt>
                <c:pt idx="6">
                  <c:v>41232</c:v>
                </c:pt>
                <c:pt idx="7">
                  <c:v>41229</c:v>
                </c:pt>
                <c:pt idx="8">
                  <c:v>41228</c:v>
                </c:pt>
                <c:pt idx="9">
                  <c:v>41227</c:v>
                </c:pt>
                <c:pt idx="10">
                  <c:v>41226</c:v>
                </c:pt>
                <c:pt idx="11">
                  <c:v>41225</c:v>
                </c:pt>
                <c:pt idx="12">
                  <c:v>41222</c:v>
                </c:pt>
                <c:pt idx="13">
                  <c:v>41221</c:v>
                </c:pt>
                <c:pt idx="14">
                  <c:v>41220</c:v>
                </c:pt>
                <c:pt idx="15">
                  <c:v>41219</c:v>
                </c:pt>
                <c:pt idx="16">
                  <c:v>41218</c:v>
                </c:pt>
                <c:pt idx="17">
                  <c:v>41215</c:v>
                </c:pt>
                <c:pt idx="18">
                  <c:v>41214</c:v>
                </c:pt>
                <c:pt idx="19">
                  <c:v>41213</c:v>
                </c:pt>
                <c:pt idx="20">
                  <c:v>41208</c:v>
                </c:pt>
              </c:numCache>
            </c:numRef>
          </c:xVal>
          <c:yVal>
            <c:numRef>
              <c:f>'GOOG Nov 13, 2012'!$P$2:$P$22</c:f>
              <c:numCache>
                <c:formatCode>General</c:formatCode>
                <c:ptCount val="21"/>
                <c:pt idx="0">
                  <c:v>26.583961152814936</c:v>
                </c:pt>
                <c:pt idx="1">
                  <c:v>23.864317619689018</c:v>
                </c:pt>
                <c:pt idx="2">
                  <c:v>9.9033258467138694</c:v>
                </c:pt>
                <c:pt idx="3">
                  <c:v>21.910055663059211</c:v>
                </c:pt>
                <c:pt idx="4">
                  <c:v>36.602522808528875</c:v>
                </c:pt>
                <c:pt idx="5">
                  <c:v>43.201427405477034</c:v>
                </c:pt>
                <c:pt idx="6">
                  <c:v>40.939070295781448</c:v>
                </c:pt>
                <c:pt idx="7">
                  <c:v>46.388012992306813</c:v>
                </c:pt>
                <c:pt idx="8">
                  <c:v>50.675790492322449</c:v>
                </c:pt>
                <c:pt idx="9">
                  <c:v>52.741258959147217</c:v>
                </c:pt>
                <c:pt idx="10">
                  <c:v>46.364601078998021</c:v>
                </c:pt>
                <c:pt idx="11">
                  <c:v>44.23657786212857</c:v>
                </c:pt>
                <c:pt idx="12">
                  <c:v>40.795522344269102</c:v>
                </c:pt>
                <c:pt idx="13">
                  <c:v>35.006101382552515</c:v>
                </c:pt>
                <c:pt idx="14">
                  <c:v>32.609975535550575</c:v>
                </c:pt>
                <c:pt idx="15">
                  <c:v>17.858580647687859</c:v>
                </c:pt>
                <c:pt idx="16">
                  <c:v>22.593612163007037</c:v>
                </c:pt>
                <c:pt idx="17">
                  <c:v>34.693952961502418</c:v>
                </c:pt>
                <c:pt idx="18">
                  <c:v>20.950588767575709</c:v>
                </c:pt>
                <c:pt idx="19">
                  <c:v>30.663444788046036</c:v>
                </c:pt>
                <c:pt idx="20">
                  <c:v>17.823516724242609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6768"/>
        <c:axId val="42898944"/>
      </c:scatterChart>
      <c:valAx>
        <c:axId val="428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8944"/>
        <c:crosses val="autoZero"/>
        <c:crossBetween val="midCat"/>
      </c:valAx>
      <c:valAx>
        <c:axId val="428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'Apple Apr 5, 2010'!$P$1</c:f>
              <c:strCache>
                <c:ptCount val="1"/>
                <c:pt idx="0">
                  <c:v>Daily 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'Apple Apr 5, 2010'!$I$2:$I$22</c:f>
              <c:numCache>
                <c:formatCode>m/d/yyyy</c:formatCode>
                <c:ptCount val="21"/>
                <c:pt idx="0">
                  <c:v>40287</c:v>
                </c:pt>
                <c:pt idx="1">
                  <c:v>40284</c:v>
                </c:pt>
                <c:pt idx="2">
                  <c:v>40283</c:v>
                </c:pt>
                <c:pt idx="3">
                  <c:v>40282</c:v>
                </c:pt>
                <c:pt idx="4">
                  <c:v>40281</c:v>
                </c:pt>
                <c:pt idx="5">
                  <c:v>40280</c:v>
                </c:pt>
                <c:pt idx="6">
                  <c:v>40277</c:v>
                </c:pt>
                <c:pt idx="7">
                  <c:v>40276</c:v>
                </c:pt>
                <c:pt idx="8">
                  <c:v>40275</c:v>
                </c:pt>
                <c:pt idx="9">
                  <c:v>40274</c:v>
                </c:pt>
                <c:pt idx="10">
                  <c:v>40273</c:v>
                </c:pt>
                <c:pt idx="11">
                  <c:v>40269</c:v>
                </c:pt>
                <c:pt idx="12">
                  <c:v>40268</c:v>
                </c:pt>
                <c:pt idx="13">
                  <c:v>40267</c:v>
                </c:pt>
                <c:pt idx="14">
                  <c:v>40266</c:v>
                </c:pt>
                <c:pt idx="15">
                  <c:v>40263</c:v>
                </c:pt>
                <c:pt idx="16">
                  <c:v>40262</c:v>
                </c:pt>
                <c:pt idx="17">
                  <c:v>40261</c:v>
                </c:pt>
                <c:pt idx="18">
                  <c:v>40260</c:v>
                </c:pt>
                <c:pt idx="19">
                  <c:v>40259</c:v>
                </c:pt>
                <c:pt idx="20">
                  <c:v>40256</c:v>
                </c:pt>
              </c:numCache>
            </c:numRef>
          </c:xVal>
          <c:yVal>
            <c:numRef>
              <c:f>'Apple Apr 5, 2010'!$P$2:$P$22</c:f>
              <c:numCache>
                <c:formatCode>General</c:formatCode>
                <c:ptCount val="21"/>
                <c:pt idx="0">
                  <c:v>12.29863642671944</c:v>
                </c:pt>
                <c:pt idx="1">
                  <c:v>12.723163447247885</c:v>
                </c:pt>
                <c:pt idx="2">
                  <c:v>10.284761810095858</c:v>
                </c:pt>
                <c:pt idx="3">
                  <c:v>8.652378247182412</c:v>
                </c:pt>
                <c:pt idx="4">
                  <c:v>9.2911040202511117</c:v>
                </c:pt>
                <c:pt idx="5">
                  <c:v>10.387249654327093</c:v>
                </c:pt>
                <c:pt idx="6">
                  <c:v>10.092065545696244</c:v>
                </c:pt>
                <c:pt idx="7">
                  <c:v>10.387457112711104</c:v>
                </c:pt>
                <c:pt idx="8">
                  <c:v>11.537062446642608</c:v>
                </c:pt>
                <c:pt idx="9">
                  <c:v>9.8026412213419576</c:v>
                </c:pt>
                <c:pt idx="10">
                  <c:v>9.4167735758018694</c:v>
                </c:pt>
                <c:pt idx="11">
                  <c:v>9.7444672932734306</c:v>
                </c:pt>
                <c:pt idx="12">
                  <c:v>8.9892831846426589</c:v>
                </c:pt>
                <c:pt idx="13">
                  <c:v>8.3619644346657651</c:v>
                </c:pt>
                <c:pt idx="14">
                  <c:v>6.0329964902628603</c:v>
                </c:pt>
                <c:pt idx="15">
                  <c:v>5.8942821516247363</c:v>
                </c:pt>
                <c:pt idx="16">
                  <c:v>2.3114619073335803</c:v>
                </c:pt>
                <c:pt idx="17">
                  <c:v>4.5339580157080945</c:v>
                </c:pt>
                <c:pt idx="18">
                  <c:v>1.8330493878767697</c:v>
                </c:pt>
                <c:pt idx="19">
                  <c:v>0.40480699569224043</c:v>
                </c:pt>
                <c:pt idx="20">
                  <c:v>0.59434854970498918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5488"/>
        <c:axId val="40185856"/>
      </c:scatterChart>
      <c:valAx>
        <c:axId val="401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85856"/>
        <c:crosses val="autoZero"/>
        <c:crossBetween val="midCat"/>
      </c:valAx>
      <c:valAx>
        <c:axId val="401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Apr 5, 2010 Daily</a:t>
            </a:r>
            <a:r>
              <a:rPr lang="en-US" baseline="0"/>
              <a:t> Residual Return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'Apple Apr 5, 2010'!$AT$35:$AT$53</c:f>
              <c:numCache>
                <c:formatCode>m/d/yyyy</c:formatCode>
                <c:ptCount val="19"/>
                <c:pt idx="0">
                  <c:v>40283</c:v>
                </c:pt>
                <c:pt idx="1">
                  <c:v>40282</c:v>
                </c:pt>
                <c:pt idx="2">
                  <c:v>40281</c:v>
                </c:pt>
                <c:pt idx="3">
                  <c:v>40280</c:v>
                </c:pt>
                <c:pt idx="4">
                  <c:v>40277</c:v>
                </c:pt>
                <c:pt idx="5">
                  <c:v>40276</c:v>
                </c:pt>
                <c:pt idx="6">
                  <c:v>40275</c:v>
                </c:pt>
                <c:pt idx="7">
                  <c:v>40274</c:v>
                </c:pt>
                <c:pt idx="8">
                  <c:v>40273</c:v>
                </c:pt>
                <c:pt idx="9">
                  <c:v>40269</c:v>
                </c:pt>
                <c:pt idx="10">
                  <c:v>40268</c:v>
                </c:pt>
                <c:pt idx="11">
                  <c:v>40267</c:v>
                </c:pt>
                <c:pt idx="12">
                  <c:v>40266</c:v>
                </c:pt>
                <c:pt idx="13">
                  <c:v>40263</c:v>
                </c:pt>
                <c:pt idx="14">
                  <c:v>40262</c:v>
                </c:pt>
                <c:pt idx="15">
                  <c:v>40261</c:v>
                </c:pt>
                <c:pt idx="16">
                  <c:v>40260</c:v>
                </c:pt>
                <c:pt idx="17">
                  <c:v>40259</c:v>
                </c:pt>
                <c:pt idx="18">
                  <c:v>40256</c:v>
                </c:pt>
              </c:numCache>
            </c:numRef>
          </c:xVal>
          <c:yVal>
            <c:numRef>
              <c:f>'Apple Apr 5, 2010'!$AU$35:$AU$53</c:f>
              <c:numCache>
                <c:formatCode>General</c:formatCode>
                <c:ptCount val="19"/>
                <c:pt idx="0">
                  <c:v>10.284761810095858</c:v>
                </c:pt>
                <c:pt idx="1">
                  <c:v>8.652378247182412</c:v>
                </c:pt>
                <c:pt idx="2">
                  <c:v>9.2911040202511117</c:v>
                </c:pt>
                <c:pt idx="3">
                  <c:v>10.387249654327093</c:v>
                </c:pt>
                <c:pt idx="4">
                  <c:v>10.092065545696244</c:v>
                </c:pt>
                <c:pt idx="5">
                  <c:v>10.387457112711104</c:v>
                </c:pt>
                <c:pt idx="6">
                  <c:v>11.537062446642608</c:v>
                </c:pt>
                <c:pt idx="7">
                  <c:v>9.8026412213419576</c:v>
                </c:pt>
                <c:pt idx="8">
                  <c:v>9.4167735758018694</c:v>
                </c:pt>
                <c:pt idx="9">
                  <c:v>9.7444672932734306</c:v>
                </c:pt>
                <c:pt idx="10">
                  <c:v>8.9892831846426589</c:v>
                </c:pt>
                <c:pt idx="11">
                  <c:v>8.3619644346657651</c:v>
                </c:pt>
                <c:pt idx="12">
                  <c:v>6.0329964902628603</c:v>
                </c:pt>
                <c:pt idx="13">
                  <c:v>5.8942821516247363</c:v>
                </c:pt>
                <c:pt idx="14">
                  <c:v>2.3114619073335803</c:v>
                </c:pt>
                <c:pt idx="15">
                  <c:v>4.5339580157080945</c:v>
                </c:pt>
                <c:pt idx="16">
                  <c:v>1.8330493878767697</c:v>
                </c:pt>
                <c:pt idx="17">
                  <c:v>0.40480699569224043</c:v>
                </c:pt>
                <c:pt idx="18">
                  <c:v>0.59434854970498918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2256"/>
        <c:axId val="40214912"/>
      </c:scatterChart>
      <c:valAx>
        <c:axId val="4019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14912"/>
        <c:crosses val="autoZero"/>
        <c:crossBetween val="midCat"/>
      </c:valAx>
      <c:valAx>
        <c:axId val="40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9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'Apple Apr 5, 2010'!$BD$32</c:f>
              <c:strCache>
                <c:ptCount val="1"/>
                <c:pt idx="0">
                  <c:v>moving avg 5 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'Apple Apr 5, 2010'!$AV$35:$AV$53</c:f>
              <c:numCache>
                <c:formatCode>m/d/yyyy</c:formatCode>
                <c:ptCount val="19"/>
                <c:pt idx="0">
                  <c:v>40283</c:v>
                </c:pt>
                <c:pt idx="1">
                  <c:v>40282</c:v>
                </c:pt>
                <c:pt idx="2">
                  <c:v>40281</c:v>
                </c:pt>
                <c:pt idx="3">
                  <c:v>40280</c:v>
                </c:pt>
                <c:pt idx="4">
                  <c:v>40277</c:v>
                </c:pt>
                <c:pt idx="5">
                  <c:v>40276</c:v>
                </c:pt>
                <c:pt idx="6">
                  <c:v>40275</c:v>
                </c:pt>
                <c:pt idx="7">
                  <c:v>40274</c:v>
                </c:pt>
                <c:pt idx="8">
                  <c:v>40273</c:v>
                </c:pt>
                <c:pt idx="9">
                  <c:v>40269</c:v>
                </c:pt>
                <c:pt idx="10">
                  <c:v>40268</c:v>
                </c:pt>
                <c:pt idx="11">
                  <c:v>40267</c:v>
                </c:pt>
                <c:pt idx="12">
                  <c:v>40266</c:v>
                </c:pt>
                <c:pt idx="13">
                  <c:v>40263</c:v>
                </c:pt>
                <c:pt idx="14">
                  <c:v>40262</c:v>
                </c:pt>
                <c:pt idx="15">
                  <c:v>40261</c:v>
                </c:pt>
                <c:pt idx="16">
                  <c:v>40260</c:v>
                </c:pt>
                <c:pt idx="17">
                  <c:v>40259</c:v>
                </c:pt>
                <c:pt idx="18">
                  <c:v>40256</c:v>
                </c:pt>
              </c:numCache>
            </c:numRef>
          </c:xVal>
          <c:yVal>
            <c:numRef>
              <c:f>'Apple Apr 5, 2010'!$BD$35:$BD$53</c:f>
              <c:numCache>
                <c:formatCode>General</c:formatCode>
                <c:ptCount val="19"/>
                <c:pt idx="0">
                  <c:v>7.2999999999999995E-2</c:v>
                </c:pt>
                <c:pt idx="1">
                  <c:v>7.9299999999999995E-2</c:v>
                </c:pt>
                <c:pt idx="2">
                  <c:v>8.2500000000000004E-2</c:v>
                </c:pt>
                <c:pt idx="3">
                  <c:v>7.4999999999999997E-2</c:v>
                </c:pt>
                <c:pt idx="4">
                  <c:v>3.2899999999999999E-2</c:v>
                </c:pt>
                <c:pt idx="5">
                  <c:v>2.1100000000000001E-2</c:v>
                </c:pt>
                <c:pt idx="6">
                  <c:v>2.2499999999999999E-2</c:v>
                </c:pt>
                <c:pt idx="7">
                  <c:v>2.5999999999999999E-2</c:v>
                </c:pt>
                <c:pt idx="8">
                  <c:v>2.7799999999999998E-2</c:v>
                </c:pt>
                <c:pt idx="9">
                  <c:v>3.3599999999999998E-2</c:v>
                </c:pt>
                <c:pt idx="10">
                  <c:v>3.3500000000000002E-2</c:v>
                </c:pt>
                <c:pt idx="11">
                  <c:v>3.1099999999999999E-2</c:v>
                </c:pt>
                <c:pt idx="12">
                  <c:v>3.0700000000000002E-2</c:v>
                </c:pt>
                <c:pt idx="13">
                  <c:v>8.0100000000000005E-2</c:v>
                </c:pt>
                <c:pt idx="14">
                  <c:v>0.1043</c:v>
                </c:pt>
                <c:pt idx="15">
                  <c:v>0.12759999999999999</c:v>
                </c:pt>
                <c:pt idx="16">
                  <c:v>0.14030000000000001</c:v>
                </c:pt>
                <c:pt idx="17">
                  <c:v>0.1477</c:v>
                </c:pt>
                <c:pt idx="18">
                  <c:v>0.18529999999999999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464"/>
        <c:axId val="40388096"/>
      </c:scatterChart>
      <c:valAx>
        <c:axId val="402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88096"/>
        <c:crosses val="autoZero"/>
        <c:crossBetween val="midCat"/>
      </c:valAx>
      <c:valAx>
        <c:axId val="403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Apr 5, 2010 moving avg 3 days</a:t>
            </a:r>
          </a:p>
        </c:rich>
      </c:tx>
      <c:layout>
        <c:manualLayout>
          <c:xMode val="edge"/>
          <c:yMode val="edge"/>
          <c:x val="0.21768744531933512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'Apple Apr 5, 2010'!$BE$32</c:f>
              <c:strCache>
                <c:ptCount val="1"/>
                <c:pt idx="0">
                  <c:v>moving avg 3 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'Apple Apr 5, 2010'!$AV$35:$AV$53</c:f>
              <c:numCache>
                <c:formatCode>m/d/yyyy</c:formatCode>
                <c:ptCount val="19"/>
                <c:pt idx="0">
                  <c:v>40283</c:v>
                </c:pt>
                <c:pt idx="1">
                  <c:v>40282</c:v>
                </c:pt>
                <c:pt idx="2">
                  <c:v>40281</c:v>
                </c:pt>
                <c:pt idx="3">
                  <c:v>40280</c:v>
                </c:pt>
                <c:pt idx="4">
                  <c:v>40277</c:v>
                </c:pt>
                <c:pt idx="5">
                  <c:v>40276</c:v>
                </c:pt>
                <c:pt idx="6">
                  <c:v>40275</c:v>
                </c:pt>
                <c:pt idx="7">
                  <c:v>40274</c:v>
                </c:pt>
                <c:pt idx="8">
                  <c:v>40273</c:v>
                </c:pt>
                <c:pt idx="9">
                  <c:v>40269</c:v>
                </c:pt>
                <c:pt idx="10">
                  <c:v>40268</c:v>
                </c:pt>
                <c:pt idx="11">
                  <c:v>40267</c:v>
                </c:pt>
                <c:pt idx="12">
                  <c:v>40266</c:v>
                </c:pt>
                <c:pt idx="13">
                  <c:v>40263</c:v>
                </c:pt>
                <c:pt idx="14">
                  <c:v>40262</c:v>
                </c:pt>
                <c:pt idx="15">
                  <c:v>40261</c:v>
                </c:pt>
                <c:pt idx="16">
                  <c:v>40260</c:v>
                </c:pt>
                <c:pt idx="17">
                  <c:v>40259</c:v>
                </c:pt>
                <c:pt idx="18">
                  <c:v>40256</c:v>
                </c:pt>
              </c:numCache>
            </c:numRef>
          </c:xVal>
          <c:yVal>
            <c:numRef>
              <c:f>'Apple Apr 5, 2010'!$BE$35:$BE$53</c:f>
              <c:numCache>
                <c:formatCode>General</c:formatCode>
                <c:ptCount val="19"/>
                <c:pt idx="0">
                  <c:v>6.3600000000000004E-2</c:v>
                </c:pt>
                <c:pt idx="1">
                  <c:v>6.9800000000000001E-2</c:v>
                </c:pt>
                <c:pt idx="2">
                  <c:v>8.09E-2</c:v>
                </c:pt>
                <c:pt idx="3">
                  <c:v>9.0200000000000002E-2</c:v>
                </c:pt>
                <c:pt idx="4">
                  <c:v>3.9399999999999998E-2</c:v>
                </c:pt>
                <c:pt idx="5">
                  <c:v>2.3199999999999998E-2</c:v>
                </c:pt>
                <c:pt idx="6">
                  <c:v>0.02</c:v>
                </c:pt>
                <c:pt idx="7">
                  <c:v>2.0299999999999999E-2</c:v>
                </c:pt>
                <c:pt idx="8">
                  <c:v>2.46E-2</c:v>
                </c:pt>
                <c:pt idx="9">
                  <c:v>3.0800000000000001E-2</c:v>
                </c:pt>
                <c:pt idx="10">
                  <c:v>3.0300000000000001E-2</c:v>
                </c:pt>
                <c:pt idx="11">
                  <c:v>3.5400000000000001E-2</c:v>
                </c:pt>
                <c:pt idx="12">
                  <c:v>3.6400000000000002E-2</c:v>
                </c:pt>
                <c:pt idx="13">
                  <c:v>5.5399999999999998E-2</c:v>
                </c:pt>
                <c:pt idx="14">
                  <c:v>8.6999999999999994E-2</c:v>
                </c:pt>
                <c:pt idx="15">
                  <c:v>0.1187</c:v>
                </c:pt>
                <c:pt idx="16">
                  <c:v>0.12379999999999999</c:v>
                </c:pt>
                <c:pt idx="17">
                  <c:v>0.13519999999999999</c:v>
                </c:pt>
                <c:pt idx="18">
                  <c:v>0.18529999999999999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7920"/>
        <c:axId val="40420096"/>
      </c:scatterChart>
      <c:valAx>
        <c:axId val="404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20096"/>
        <c:crosses val="autoZero"/>
        <c:crossBetween val="midCat"/>
      </c:valAx>
      <c:valAx>
        <c:axId val="40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88668444003555"/>
          <c:y val="4.4926729049147233E-2"/>
          <c:w val="0.71026894267176743"/>
          <c:h val="0.74444445860554509"/>
        </c:manualLayout>
      </c:layout>
      <c:scatterChart>
        <c:scatterStyle val="smoothMarker"/>
        <c:varyColors val="0"/>
        <c:ser>
          <c:idx val="0"/>
          <c:order val="0"/>
          <c:tx>
            <c:v>Daily Residual</c:v>
          </c:tx>
          <c:xVal>
            <c:numRef>
              <c:f>'Apple Apr 5, 2010'!$AR$35:$AR$53</c:f>
              <c:numCache>
                <c:formatCode>General</c:formatCode>
                <c:ptCount val="1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-4</c:v>
                </c:pt>
                <c:pt idx="10">
                  <c:v>-5</c:v>
                </c:pt>
                <c:pt idx="11">
                  <c:v>-6</c:v>
                </c:pt>
                <c:pt idx="12">
                  <c:v>-7</c:v>
                </c:pt>
                <c:pt idx="13">
                  <c:v>-10</c:v>
                </c:pt>
                <c:pt idx="14">
                  <c:v>-11</c:v>
                </c:pt>
                <c:pt idx="15">
                  <c:v>-12</c:v>
                </c:pt>
                <c:pt idx="16">
                  <c:v>-13</c:v>
                </c:pt>
                <c:pt idx="17">
                  <c:v>-14</c:v>
                </c:pt>
                <c:pt idx="18">
                  <c:v>-17</c:v>
                </c:pt>
              </c:numCache>
            </c:numRef>
          </c:xVal>
          <c:yVal>
            <c:numRef>
              <c:f>'Apple Apr 5, 2010'!$AU$35:$AU$53</c:f>
              <c:numCache>
                <c:formatCode>General</c:formatCode>
                <c:ptCount val="19"/>
                <c:pt idx="0">
                  <c:v>10.284761810095858</c:v>
                </c:pt>
                <c:pt idx="1">
                  <c:v>8.652378247182412</c:v>
                </c:pt>
                <c:pt idx="2">
                  <c:v>9.2911040202511117</c:v>
                </c:pt>
                <c:pt idx="3">
                  <c:v>10.387249654327093</c:v>
                </c:pt>
                <c:pt idx="4">
                  <c:v>10.092065545696244</c:v>
                </c:pt>
                <c:pt idx="5">
                  <c:v>10.387457112711104</c:v>
                </c:pt>
                <c:pt idx="6">
                  <c:v>11.537062446642608</c:v>
                </c:pt>
                <c:pt idx="7">
                  <c:v>9.8026412213419576</c:v>
                </c:pt>
                <c:pt idx="8">
                  <c:v>9.4167735758018694</c:v>
                </c:pt>
                <c:pt idx="9">
                  <c:v>9.7444672932734306</c:v>
                </c:pt>
                <c:pt idx="10">
                  <c:v>8.9892831846426589</c:v>
                </c:pt>
                <c:pt idx="11">
                  <c:v>8.3619644346657651</c:v>
                </c:pt>
                <c:pt idx="12">
                  <c:v>6.0329964902628603</c:v>
                </c:pt>
                <c:pt idx="13">
                  <c:v>5.8942821516247363</c:v>
                </c:pt>
                <c:pt idx="14">
                  <c:v>2.3114619073335803</c:v>
                </c:pt>
                <c:pt idx="15">
                  <c:v>4.5339580157080945</c:v>
                </c:pt>
                <c:pt idx="16">
                  <c:v>1.8330493878767697</c:v>
                </c:pt>
                <c:pt idx="17">
                  <c:v>0.40480699569224043</c:v>
                </c:pt>
                <c:pt idx="18">
                  <c:v>0.59434854970498918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4592"/>
        <c:axId val="40980480"/>
      </c:scatterChart>
      <c:scatterChart>
        <c:scatterStyle val="smoothMarker"/>
        <c:varyColors val="0"/>
        <c:ser>
          <c:idx val="1"/>
          <c:order val="1"/>
          <c:tx>
            <c:v>Twitter Sentiment</c:v>
          </c:tx>
          <c:xVal>
            <c:numRef>
              <c:f>'Apple Apr 5, 2010'!$AR$35:$AR$53</c:f>
              <c:numCache>
                <c:formatCode>General</c:formatCode>
                <c:ptCount val="1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-4</c:v>
                </c:pt>
                <c:pt idx="10">
                  <c:v>-5</c:v>
                </c:pt>
                <c:pt idx="11">
                  <c:v>-6</c:v>
                </c:pt>
                <c:pt idx="12">
                  <c:v>-7</c:v>
                </c:pt>
                <c:pt idx="13">
                  <c:v>-10</c:v>
                </c:pt>
                <c:pt idx="14">
                  <c:v>-11</c:v>
                </c:pt>
                <c:pt idx="15">
                  <c:v>-12</c:v>
                </c:pt>
                <c:pt idx="16">
                  <c:v>-13</c:v>
                </c:pt>
                <c:pt idx="17">
                  <c:v>-14</c:v>
                </c:pt>
                <c:pt idx="18">
                  <c:v>-17</c:v>
                </c:pt>
              </c:numCache>
            </c:numRef>
          </c:xVal>
          <c:yVal>
            <c:numRef>
              <c:f>'Apple Apr 5, 2010'!$BE$35:$BE$53</c:f>
              <c:numCache>
                <c:formatCode>General</c:formatCode>
                <c:ptCount val="19"/>
                <c:pt idx="0">
                  <c:v>6.3600000000000004E-2</c:v>
                </c:pt>
                <c:pt idx="1">
                  <c:v>6.9800000000000001E-2</c:v>
                </c:pt>
                <c:pt idx="2">
                  <c:v>8.09E-2</c:v>
                </c:pt>
                <c:pt idx="3">
                  <c:v>9.0200000000000002E-2</c:v>
                </c:pt>
                <c:pt idx="4">
                  <c:v>3.9399999999999998E-2</c:v>
                </c:pt>
                <c:pt idx="5">
                  <c:v>2.3199999999999998E-2</c:v>
                </c:pt>
                <c:pt idx="6">
                  <c:v>0.02</c:v>
                </c:pt>
                <c:pt idx="7">
                  <c:v>2.0299999999999999E-2</c:v>
                </c:pt>
                <c:pt idx="8">
                  <c:v>2.46E-2</c:v>
                </c:pt>
                <c:pt idx="9">
                  <c:v>3.0800000000000001E-2</c:v>
                </c:pt>
                <c:pt idx="10">
                  <c:v>3.0300000000000001E-2</c:v>
                </c:pt>
                <c:pt idx="11">
                  <c:v>3.5400000000000001E-2</c:v>
                </c:pt>
                <c:pt idx="12">
                  <c:v>3.6400000000000002E-2</c:v>
                </c:pt>
                <c:pt idx="13">
                  <c:v>5.5399999999999998E-2</c:v>
                </c:pt>
                <c:pt idx="14">
                  <c:v>8.6999999999999994E-2</c:v>
                </c:pt>
                <c:pt idx="15">
                  <c:v>0.1187</c:v>
                </c:pt>
                <c:pt idx="16">
                  <c:v>0.12379999999999999</c:v>
                </c:pt>
                <c:pt idx="17">
                  <c:v>0.13519999999999999</c:v>
                </c:pt>
                <c:pt idx="18">
                  <c:v>0.18529999999999999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552"/>
        <c:axId val="40982016"/>
      </c:scatterChart>
      <c:valAx>
        <c:axId val="40974592"/>
        <c:scaling>
          <c:orientation val="minMax"/>
          <c:max val="12"/>
          <c:min val="-2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zh-CN"/>
          </a:p>
        </c:txPr>
        <c:crossAx val="40980480"/>
        <c:crosses val="autoZero"/>
        <c:crossBetween val="midCat"/>
        <c:majorUnit val="3"/>
      </c:valAx>
      <c:valAx>
        <c:axId val="40980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zh-CN"/>
          </a:p>
        </c:txPr>
        <c:crossAx val="40974592"/>
        <c:crossesAt val="-20"/>
        <c:crossBetween val="midCat"/>
      </c:valAx>
      <c:valAx>
        <c:axId val="40982016"/>
        <c:scaling>
          <c:orientation val="minMax"/>
        </c:scaling>
        <c:delete val="0"/>
        <c:axPos val="r"/>
        <c:numFmt formatCode="#,##0.00_);[Red]\(#,##0.00\)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zh-CN"/>
          </a:p>
        </c:txPr>
        <c:crossAx val="40983552"/>
        <c:crosses val="max"/>
        <c:crossBetween val="midCat"/>
      </c:valAx>
      <c:valAx>
        <c:axId val="4098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820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5502837408481832"/>
          <c:y val="6.5858920122526643E-2"/>
          <c:w val="0.31317717916839344"/>
          <c:h val="0.15931219824785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0986001749781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'Apple Mar 16, 2012'!$P$1</c:f>
              <c:strCache>
                <c:ptCount val="1"/>
                <c:pt idx="0">
                  <c:v>Daily 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'Apple Mar 16, 2012'!$A$2:$A$22</c:f>
              <c:numCache>
                <c:formatCode>m/d/yyyy</c:formatCode>
                <c:ptCount val="21"/>
                <c:pt idx="0">
                  <c:v>40998</c:v>
                </c:pt>
                <c:pt idx="1">
                  <c:v>40997</c:v>
                </c:pt>
                <c:pt idx="2">
                  <c:v>40996</c:v>
                </c:pt>
                <c:pt idx="3">
                  <c:v>40995</c:v>
                </c:pt>
                <c:pt idx="4">
                  <c:v>40994</c:v>
                </c:pt>
                <c:pt idx="5">
                  <c:v>40991</c:v>
                </c:pt>
                <c:pt idx="6">
                  <c:v>40990</c:v>
                </c:pt>
                <c:pt idx="7">
                  <c:v>40989</c:v>
                </c:pt>
                <c:pt idx="8">
                  <c:v>40988</c:v>
                </c:pt>
                <c:pt idx="9">
                  <c:v>40987</c:v>
                </c:pt>
                <c:pt idx="10">
                  <c:v>40984</c:v>
                </c:pt>
                <c:pt idx="11">
                  <c:v>40983</c:v>
                </c:pt>
                <c:pt idx="12">
                  <c:v>40982</c:v>
                </c:pt>
                <c:pt idx="13">
                  <c:v>40981</c:v>
                </c:pt>
                <c:pt idx="14">
                  <c:v>40980</c:v>
                </c:pt>
                <c:pt idx="15">
                  <c:v>40977</c:v>
                </c:pt>
                <c:pt idx="16">
                  <c:v>40976</c:v>
                </c:pt>
                <c:pt idx="17">
                  <c:v>40975</c:v>
                </c:pt>
                <c:pt idx="18">
                  <c:v>40974</c:v>
                </c:pt>
                <c:pt idx="19">
                  <c:v>40973</c:v>
                </c:pt>
                <c:pt idx="20">
                  <c:v>40970</c:v>
                </c:pt>
              </c:numCache>
            </c:numRef>
          </c:xVal>
          <c:yVal>
            <c:numRef>
              <c:f>'Apple Mar 16, 2012'!$P$2:$P$22</c:f>
              <c:numCache>
                <c:formatCode>General</c:formatCode>
                <c:ptCount val="21"/>
                <c:pt idx="0">
                  <c:v>37.545355632894598</c:v>
                </c:pt>
                <c:pt idx="1">
                  <c:v>45.171191079006235</c:v>
                </c:pt>
                <c:pt idx="2">
                  <c:v>49.558189925513261</c:v>
                </c:pt>
                <c:pt idx="3">
                  <c:v>42.544438483647014</c:v>
                </c:pt>
                <c:pt idx="4">
                  <c:v>36.708284305319808</c:v>
                </c:pt>
                <c:pt idx="5">
                  <c:v>43.620175231699022</c:v>
                </c:pt>
                <c:pt idx="6">
                  <c:v>45.774115433178167</c:v>
                </c:pt>
                <c:pt idx="7">
                  <c:v>46.936386037910097</c:v>
                </c:pt>
                <c:pt idx="8">
                  <c:v>50.04043863150639</c:v>
                </c:pt>
                <c:pt idx="9">
                  <c:v>46.860025519484452</c:v>
                </c:pt>
                <c:pt idx="10">
                  <c:v>39.022162697011254</c:v>
                </c:pt>
                <c:pt idx="11">
                  <c:v>38.299423647849721</c:v>
                </c:pt>
                <c:pt idx="12">
                  <c:v>44.471749584989311</c:v>
                </c:pt>
                <c:pt idx="13">
                  <c:v>27.475219614737625</c:v>
                </c:pt>
                <c:pt idx="14">
                  <c:v>29.750712702594001</c:v>
                </c:pt>
                <c:pt idx="15">
                  <c:v>23.110712702594128</c:v>
                </c:pt>
                <c:pt idx="16">
                  <c:v>23.439661262490631</c:v>
                </c:pt>
                <c:pt idx="17">
                  <c:v>22.849977835579352</c:v>
                </c:pt>
                <c:pt idx="18">
                  <c:v>29.141852476949339</c:v>
                </c:pt>
                <c:pt idx="19">
                  <c:v>22.752980284548357</c:v>
                </c:pt>
                <c:pt idx="20">
                  <c:v>24.989436478256494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5536"/>
        <c:axId val="41027456"/>
      </c:scatterChart>
      <c:valAx>
        <c:axId val="410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7456"/>
        <c:crosses val="autoZero"/>
        <c:crossBetween val="midCat"/>
      </c:valAx>
      <c:valAx>
        <c:axId val="410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</a:t>
            </a:r>
            <a:r>
              <a:rPr lang="en-US" baseline="0"/>
              <a:t> Mar 16 2012 </a:t>
            </a:r>
            <a:r>
              <a:rPr lang="en-US"/>
              <a:t>Daily Residual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'Apple Mar 16, 2012'!$AR$32</c:f>
              <c:strCache>
                <c:ptCount val="1"/>
                <c:pt idx="0">
                  <c:v>Daily 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'Apple Mar 16, 2012'!$AQ$33:$AQ$50</c:f>
              <c:numCache>
                <c:formatCode>m/d/yyyy</c:formatCode>
                <c:ptCount val="18"/>
                <c:pt idx="0">
                  <c:v>40996</c:v>
                </c:pt>
                <c:pt idx="1">
                  <c:v>40995</c:v>
                </c:pt>
                <c:pt idx="2">
                  <c:v>40994</c:v>
                </c:pt>
                <c:pt idx="3">
                  <c:v>40991</c:v>
                </c:pt>
                <c:pt idx="4">
                  <c:v>40990</c:v>
                </c:pt>
                <c:pt idx="5">
                  <c:v>40989</c:v>
                </c:pt>
                <c:pt idx="6">
                  <c:v>40988</c:v>
                </c:pt>
                <c:pt idx="7">
                  <c:v>40987</c:v>
                </c:pt>
                <c:pt idx="8">
                  <c:v>40984</c:v>
                </c:pt>
                <c:pt idx="9">
                  <c:v>40983</c:v>
                </c:pt>
                <c:pt idx="10">
                  <c:v>40982</c:v>
                </c:pt>
                <c:pt idx="11">
                  <c:v>40981</c:v>
                </c:pt>
                <c:pt idx="12">
                  <c:v>40977</c:v>
                </c:pt>
                <c:pt idx="13">
                  <c:v>40976</c:v>
                </c:pt>
                <c:pt idx="14">
                  <c:v>40975</c:v>
                </c:pt>
                <c:pt idx="15">
                  <c:v>40974</c:v>
                </c:pt>
                <c:pt idx="16">
                  <c:v>40973</c:v>
                </c:pt>
                <c:pt idx="17">
                  <c:v>40970</c:v>
                </c:pt>
              </c:numCache>
            </c:numRef>
          </c:xVal>
          <c:yVal>
            <c:numRef>
              <c:f>'Apple Mar 16, 2012'!$AR$33:$AR$50</c:f>
              <c:numCache>
                <c:formatCode>General</c:formatCode>
                <c:ptCount val="18"/>
                <c:pt idx="0">
                  <c:v>49.558189925513261</c:v>
                </c:pt>
                <c:pt idx="1">
                  <c:v>42.544438483647014</c:v>
                </c:pt>
                <c:pt idx="2">
                  <c:v>36.708284305319808</c:v>
                </c:pt>
                <c:pt idx="3">
                  <c:v>43.620175231699022</c:v>
                </c:pt>
                <c:pt idx="4">
                  <c:v>45.774115433178167</c:v>
                </c:pt>
                <c:pt idx="5">
                  <c:v>46.936386037910097</c:v>
                </c:pt>
                <c:pt idx="6">
                  <c:v>50.04043863150639</c:v>
                </c:pt>
                <c:pt idx="7">
                  <c:v>46.860025519484452</c:v>
                </c:pt>
                <c:pt idx="8">
                  <c:v>39.022162697011254</c:v>
                </c:pt>
                <c:pt idx="9">
                  <c:v>38.299423647849721</c:v>
                </c:pt>
                <c:pt idx="10">
                  <c:v>44.471749584989311</c:v>
                </c:pt>
                <c:pt idx="11">
                  <c:v>27.475219614737625</c:v>
                </c:pt>
                <c:pt idx="12">
                  <c:v>23.110712702594128</c:v>
                </c:pt>
                <c:pt idx="13">
                  <c:v>23.439661262490631</c:v>
                </c:pt>
                <c:pt idx="14">
                  <c:v>22.849977835579352</c:v>
                </c:pt>
                <c:pt idx="15">
                  <c:v>29.141852476949339</c:v>
                </c:pt>
                <c:pt idx="16">
                  <c:v>22.752980284548357</c:v>
                </c:pt>
                <c:pt idx="17">
                  <c:v>24.989436478256494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4608"/>
        <c:axId val="42271488"/>
      </c:scatterChart>
      <c:valAx>
        <c:axId val="410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71488"/>
        <c:crosses val="autoZero"/>
        <c:crossBetween val="midCat"/>
      </c:valAx>
      <c:valAx>
        <c:axId val="42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'Apple Mar 16, 2012'!$BA$32</c:f>
              <c:strCache>
                <c:ptCount val="1"/>
                <c:pt idx="0">
                  <c:v>moving avg 5 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'Apple Mar 16, 2012'!$AS$33:$AS$50</c:f>
              <c:numCache>
                <c:formatCode>m/d/yyyy</c:formatCode>
                <c:ptCount val="18"/>
                <c:pt idx="0">
                  <c:v>40996</c:v>
                </c:pt>
                <c:pt idx="1">
                  <c:v>40995</c:v>
                </c:pt>
                <c:pt idx="2">
                  <c:v>40994</c:v>
                </c:pt>
                <c:pt idx="3">
                  <c:v>40991</c:v>
                </c:pt>
                <c:pt idx="4">
                  <c:v>40990</c:v>
                </c:pt>
                <c:pt idx="5">
                  <c:v>40989</c:v>
                </c:pt>
                <c:pt idx="6">
                  <c:v>40988</c:v>
                </c:pt>
                <c:pt idx="7">
                  <c:v>40987</c:v>
                </c:pt>
                <c:pt idx="8">
                  <c:v>40984</c:v>
                </c:pt>
                <c:pt idx="9">
                  <c:v>40983</c:v>
                </c:pt>
                <c:pt idx="10">
                  <c:v>40982</c:v>
                </c:pt>
                <c:pt idx="11">
                  <c:v>40981</c:v>
                </c:pt>
                <c:pt idx="12">
                  <c:v>40977</c:v>
                </c:pt>
                <c:pt idx="13">
                  <c:v>40976</c:v>
                </c:pt>
                <c:pt idx="14">
                  <c:v>40975</c:v>
                </c:pt>
                <c:pt idx="15">
                  <c:v>40974</c:v>
                </c:pt>
                <c:pt idx="16">
                  <c:v>40973</c:v>
                </c:pt>
                <c:pt idx="17">
                  <c:v>40970</c:v>
                </c:pt>
              </c:numCache>
            </c:numRef>
          </c:xVal>
          <c:yVal>
            <c:numRef>
              <c:f>'Apple Mar 16, 2012'!$BA$33:$BA$50</c:f>
              <c:numCache>
                <c:formatCode>General</c:formatCode>
                <c:ptCount val="18"/>
                <c:pt idx="0">
                  <c:v>4.9700000000000001E-2</c:v>
                </c:pt>
                <c:pt idx="1">
                  <c:v>5.2200000000000003E-2</c:v>
                </c:pt>
                <c:pt idx="2">
                  <c:v>5.11E-2</c:v>
                </c:pt>
                <c:pt idx="3">
                  <c:v>4.3900000000000002E-2</c:v>
                </c:pt>
                <c:pt idx="4">
                  <c:v>4.2500000000000003E-2</c:v>
                </c:pt>
                <c:pt idx="5">
                  <c:v>4.2599999999999999E-2</c:v>
                </c:pt>
                <c:pt idx="6">
                  <c:v>4.58E-2</c:v>
                </c:pt>
                <c:pt idx="7">
                  <c:v>4.41E-2</c:v>
                </c:pt>
                <c:pt idx="8">
                  <c:v>1.3599999999999999E-2</c:v>
                </c:pt>
                <c:pt idx="9">
                  <c:v>1.04E-2</c:v>
                </c:pt>
                <c:pt idx="10">
                  <c:v>1.23E-2</c:v>
                </c:pt>
                <c:pt idx="11">
                  <c:v>1.6400000000000001E-2</c:v>
                </c:pt>
                <c:pt idx="12">
                  <c:v>4.9299999999999997E-2</c:v>
                </c:pt>
                <c:pt idx="13">
                  <c:v>5.11E-2</c:v>
                </c:pt>
                <c:pt idx="14">
                  <c:v>5.2600000000000001E-2</c:v>
                </c:pt>
                <c:pt idx="15">
                  <c:v>5.6800000000000003E-2</c:v>
                </c:pt>
                <c:pt idx="16">
                  <c:v>6.3799999999999996E-2</c:v>
                </c:pt>
                <c:pt idx="17">
                  <c:v>6.4899999999999999E-2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3104"/>
        <c:axId val="56625024"/>
      </c:scatterChart>
      <c:valAx>
        <c:axId val="566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25024"/>
        <c:crosses val="autoZero"/>
        <c:crossBetween val="midCat"/>
      </c:valAx>
      <c:valAx>
        <c:axId val="566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2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1257300</xdr:colOff>
      <xdr:row>25</xdr:row>
      <xdr:rowOff>47625</xdr:rowOff>
    </xdr:from>
    <xdr:to>
      <xdr:col>5</xdr:col>
      <xdr:colOff>1238250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28</xdr:row>
      <xdr:rowOff>9525</xdr:rowOff>
    </xdr:from>
    <xdr:to>
      <xdr:col>3</xdr:col>
      <xdr:colOff>295275</xdr:colOff>
      <xdr:row>34</xdr:row>
      <xdr:rowOff>104775</xdr:rowOff>
    </xdr:to>
    <xdr:sp macro="" textlink="">
      <xdr:nvSpPr>
        <xdr:cNvPr id="3" name="TextBox 2"/>
        <xdr:cNvSpPr txBox="1"/>
      </xdr:nvSpPr>
      <xdr:spPr>
        <a:xfrm>
          <a:off x="3076575" y="5343525"/>
          <a:ext cx="276225" cy="1238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en-US" altLang="zh-CN" sz="900" b="1">
              <a:latin typeface="Times New Roman" pitchFamily="18" charset="0"/>
              <a:cs typeface="Times New Roman" pitchFamily="18" charset="0"/>
            </a:rPr>
            <a:t>Daily</a:t>
          </a:r>
          <a:r>
            <a:rPr lang="en-US" altLang="zh-CN" sz="900" b="1" baseline="0">
              <a:latin typeface="Times New Roman" pitchFamily="18" charset="0"/>
              <a:cs typeface="Times New Roman" pitchFamily="18" charset="0"/>
            </a:rPr>
            <a:t> Residule($)</a:t>
          </a:r>
          <a:endParaRPr lang="zh-CN" altLang="en-US" sz="9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304799</xdr:colOff>
      <xdr:row>16</xdr:row>
      <xdr:rowOff>21770</xdr:rowOff>
    </xdr:from>
    <xdr:to>
      <xdr:col>41</xdr:col>
      <xdr:colOff>522514</xdr:colOff>
      <xdr:row>35</xdr:row>
      <xdr:rowOff>130628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0.26448</cdr:x>
      <cdr:y>0.87088</cdr:y>
    </cdr:from>
    <cdr:to>
      <cdr:x>0.87406</cdr:x>
      <cdr:y>0.96487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0126" y="2198221"/>
          <a:ext cx="2305049" cy="237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900" b="1">
              <a:latin typeface="Times New Roman" pitchFamily="18" charset="0"/>
              <a:cs typeface="Times New Roman" pitchFamily="18" charset="0"/>
            </a:rPr>
            <a:t>Relatvie</a:t>
          </a:r>
          <a:r>
            <a:rPr lang="en-US" altLang="zh-CN" sz="900" b="1" baseline="0">
              <a:latin typeface="Times New Roman" pitchFamily="18" charset="0"/>
              <a:cs typeface="Times New Roman" pitchFamily="18" charset="0"/>
            </a:rPr>
            <a:t> Dates with Release Date(days)</a:t>
          </a:r>
          <a:endParaRPr lang="zh-CN" altLang="en-US" sz="9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0.05</cdr:x>
      <cdr:y>0.28758</cdr:y>
    </cdr:from>
    <cdr:to>
      <cdr:x>0.108</cdr:x>
      <cdr:y>0.66993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8125" y="838200"/>
          <a:ext cx="276225" cy="1114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18</xdr:row>
      <xdr:rowOff>179070</xdr:rowOff>
    </xdr:from>
    <xdr:to>
      <xdr:col>39</xdr:col>
      <xdr:colOff>304800</xdr:colOff>
      <xdr:row>33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419100</xdr:colOff>
      <xdr:row>70</xdr:row>
      <xdr:rowOff>19050</xdr:rowOff>
    </xdr:from>
    <xdr:to>
      <xdr:col>51</xdr:col>
      <xdr:colOff>657225</xdr:colOff>
      <xdr:row>84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285750</xdr:colOff>
      <xdr:row>69</xdr:row>
      <xdr:rowOff>104775</xdr:rowOff>
    </xdr:from>
    <xdr:to>
      <xdr:col>59</xdr:col>
      <xdr:colOff>647700</xdr:colOff>
      <xdr:row>84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190500</xdr:colOff>
      <xdr:row>53</xdr:row>
      <xdr:rowOff>114300</xdr:rowOff>
    </xdr:from>
    <xdr:to>
      <xdr:col>59</xdr:col>
      <xdr:colOff>0</xdr:colOff>
      <xdr:row>68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466726</xdr:colOff>
      <xdr:row>54</xdr:row>
      <xdr:rowOff>128587</xdr:rowOff>
    </xdr:from>
    <xdr:to>
      <xdr:col>50</xdr:col>
      <xdr:colOff>533400</xdr:colOff>
      <xdr:row>71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0.22703</cdr:x>
      <cdr:y>0.87992</cdr:y>
    </cdr:from>
    <cdr:to>
      <cdr:x>0.77216</cdr:x>
      <cdr:y>0.93741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5793" y="2434755"/>
          <a:ext cx="2295038" cy="159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 b="1">
              <a:latin typeface="Times New Roman" pitchFamily="18" charset="0"/>
              <a:cs typeface="Times New Roman" pitchFamily="18" charset="0"/>
            </a:rPr>
            <a:t>Relatvie</a:t>
          </a:r>
          <a:r>
            <a:rPr lang="en-US" altLang="zh-CN" sz="900" b="1" baseline="0">
              <a:latin typeface="Times New Roman" pitchFamily="18" charset="0"/>
              <a:cs typeface="Times New Roman" pitchFamily="18" charset="0"/>
            </a:rPr>
            <a:t> Dates with Release Date(days)</a:t>
          </a:r>
          <a:endParaRPr lang="zh-CN" altLang="en-US" sz="9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0.02402</cdr:x>
      <cdr:y>0.16175</cdr:y>
    </cdr:from>
    <cdr:to>
      <cdr:x>0.11771</cdr:x>
      <cdr:y>0.63501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1112" y="447562"/>
          <a:ext cx="394434" cy="13095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>
          <a:outerShdw blurRad="50800" dist="50800" dir="5400000" algn="ctr" rotWithShape="0">
            <a:srgbClr val="000000">
              <a:alpha val="0"/>
            </a:srgbClr>
          </a:outerShdw>
        </a:effectLst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Aft>
              <a:spcPts val="0"/>
            </a:spcAft>
          </a:pPr>
          <a:r>
            <a:rPr lang="en-US" sz="900" b="1">
              <a:solidFill>
                <a:srgbClr val="000000"/>
              </a:solidFill>
              <a:effectLst/>
              <a:latin typeface="Times New Roman"/>
              <a:ea typeface="宋体"/>
              <a:cs typeface="宋体"/>
            </a:rPr>
            <a:t>Daily Residual($)</a:t>
          </a:r>
          <a:endParaRPr lang="zh-CN" sz="1200">
            <a:effectLst/>
            <a:latin typeface="宋体"/>
            <a:cs typeface="宋体"/>
          </a:endParaRPr>
        </a:p>
      </cdr:txBody>
    </cdr:sp>
  </cdr:relSizeAnchor>
  <cdr:relSizeAnchor xmlns:cdr="http://schemas.openxmlformats.org/drawingml/2006/chartDrawing">
    <cdr:from>
      <cdr:x>0.89931</cdr:x>
      <cdr:y>0.13884</cdr:y>
    </cdr:from>
    <cdr:to>
      <cdr:x>1</cdr:x>
      <cdr:y>0.72117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74768" y="384174"/>
          <a:ext cx="411456" cy="16113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>
          <a:outerShdw blurRad="50800" dist="50800" dir="5400000" algn="ctr" rotWithShape="0">
            <a:srgbClr val="000000">
              <a:alpha val="0"/>
            </a:srgbClr>
          </a:outerShdw>
        </a:effectLst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spcAft>
              <a:spcPts val="0"/>
            </a:spcAft>
          </a:pPr>
          <a:r>
            <a:rPr lang="en-US" sz="900" b="1">
              <a:solidFill>
                <a:srgbClr val="000000"/>
              </a:solidFill>
              <a:effectLst/>
              <a:latin typeface="Times New Roman"/>
              <a:ea typeface="宋体"/>
              <a:cs typeface="宋体"/>
            </a:rPr>
            <a:t>Twitter Sentiment (Pos</a:t>
          </a:r>
          <a:r>
            <a:rPr lang="en-US" sz="900" b="1" baseline="0">
              <a:solidFill>
                <a:srgbClr val="000000"/>
              </a:solidFill>
              <a:effectLst/>
              <a:latin typeface="Times New Roman"/>
              <a:ea typeface="宋体"/>
              <a:cs typeface="宋体"/>
            </a:rPr>
            <a:t> - Neg</a:t>
          </a:r>
          <a:r>
            <a:rPr lang="en-US" sz="900" b="1">
              <a:solidFill>
                <a:srgbClr val="000000"/>
              </a:solidFill>
              <a:effectLst/>
              <a:latin typeface="Times New Roman"/>
              <a:ea typeface="宋体"/>
              <a:cs typeface="宋体"/>
            </a:rPr>
            <a:t>)</a:t>
          </a:r>
          <a:endParaRPr lang="zh-CN" sz="1200">
            <a:effectLst/>
            <a:latin typeface="宋体"/>
            <a:cs typeface="宋体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38100</xdr:colOff>
      <xdr:row>20</xdr:row>
      <xdr:rowOff>45720</xdr:rowOff>
    </xdr:from>
    <xdr:to>
      <xdr:col>40</xdr:col>
      <xdr:colOff>45720</xdr:colOff>
      <xdr:row>35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481853</xdr:colOff>
      <xdr:row>51</xdr:row>
      <xdr:rowOff>85165</xdr:rowOff>
    </xdr:from>
    <xdr:to>
      <xdr:col>48</xdr:col>
      <xdr:colOff>123265</xdr:colOff>
      <xdr:row>65</xdr:row>
      <xdr:rowOff>161365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481853</xdr:colOff>
      <xdr:row>65</xdr:row>
      <xdr:rowOff>141194</xdr:rowOff>
    </xdr:from>
    <xdr:to>
      <xdr:col>48</xdr:col>
      <xdr:colOff>123265</xdr:colOff>
      <xdr:row>80</xdr:row>
      <xdr:rowOff>26894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168088</xdr:colOff>
      <xdr:row>51</xdr:row>
      <xdr:rowOff>73959</xdr:rowOff>
    </xdr:from>
    <xdr:to>
      <xdr:col>55</xdr:col>
      <xdr:colOff>504265</xdr:colOff>
      <xdr:row>65</xdr:row>
      <xdr:rowOff>150159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489857</xdr:colOff>
      <xdr:row>20</xdr:row>
      <xdr:rowOff>141514</xdr:rowOff>
    </xdr:from>
    <xdr:to>
      <xdr:col>40</xdr:col>
      <xdr:colOff>185057</xdr:colOff>
      <xdr:row>34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533400</xdr:colOff>
      <xdr:row>35</xdr:row>
      <xdr:rowOff>174171</xdr:rowOff>
    </xdr:from>
    <xdr:to>
      <xdr:col>40</xdr:col>
      <xdr:colOff>228600</xdr:colOff>
      <xdr:row>50</xdr:row>
      <xdr:rowOff>141514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8964</xdr:colOff>
      <xdr:row>19</xdr:row>
      <xdr:rowOff>35860</xdr:rowOff>
    </xdr:from>
    <xdr:to>
      <xdr:col>39</xdr:col>
      <xdr:colOff>313764</xdr:colOff>
      <xdr:row>34</xdr:row>
      <xdr:rowOff>89648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53788</xdr:colOff>
      <xdr:row>34</xdr:row>
      <xdr:rowOff>161364</xdr:rowOff>
    </xdr:from>
    <xdr:to>
      <xdr:col>39</xdr:col>
      <xdr:colOff>358588</xdr:colOff>
      <xdr:row>50</xdr:row>
      <xdr:rowOff>35858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582704</xdr:colOff>
      <xdr:row>18</xdr:row>
      <xdr:rowOff>125506</xdr:rowOff>
    </xdr:from>
    <xdr:to>
      <xdr:col>41</xdr:col>
      <xdr:colOff>179293</xdr:colOff>
      <xdr:row>37</xdr:row>
      <xdr:rowOff>17929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98611</xdr:colOff>
      <xdr:row>37</xdr:row>
      <xdr:rowOff>152400</xdr:rowOff>
    </xdr:from>
    <xdr:to>
      <xdr:col>39</xdr:col>
      <xdr:colOff>403411</xdr:colOff>
      <xdr:row>53</xdr:row>
      <xdr:rowOff>26895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424541</xdr:colOff>
      <xdr:row>16</xdr:row>
      <xdr:rowOff>21770</xdr:rowOff>
    </xdr:from>
    <xdr:to>
      <xdr:col>41</xdr:col>
      <xdr:colOff>337456</xdr:colOff>
      <xdr:row>35</xdr:row>
      <xdr:rowOff>119742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5" sqref="F5"/>
    </sheetView>
  </sheetViews>
  <sheetFormatPr defaultColWidth="8.875" defaultRowHeight="11.25"/>
  <cols>
    <col min="1" max="1" width="8.875" style="8"/>
    <col min="2" max="2" width="12.375" style="8" customWidth="1"/>
    <col min="3" max="3" width="17.625" style="8" customWidth="1"/>
    <col min="4" max="4" width="15.375" style="8" customWidth="1"/>
    <col min="5" max="5" width="15.5" style="8" customWidth="1"/>
    <col min="6" max="7" width="8.875" style="8"/>
    <col min="8" max="8" width="17.375" style="8" customWidth="1"/>
    <col min="9" max="16384" width="8.875" style="8"/>
  </cols>
  <sheetData>
    <row r="1" spans="1:10" ht="45.75" thickBot="1">
      <c r="A1" s="11" t="s">
        <v>93</v>
      </c>
      <c r="B1" s="11" t="s">
        <v>94</v>
      </c>
      <c r="C1" s="11" t="s">
        <v>95</v>
      </c>
      <c r="D1" s="11" t="s">
        <v>96</v>
      </c>
      <c r="E1" s="11" t="s">
        <v>97</v>
      </c>
      <c r="F1" s="11" t="s">
        <v>60</v>
      </c>
      <c r="G1" s="11" t="s">
        <v>61</v>
      </c>
      <c r="H1" s="11" t="s">
        <v>98</v>
      </c>
      <c r="I1" s="11" t="s">
        <v>62</v>
      </c>
      <c r="J1" s="11" t="s">
        <v>63</v>
      </c>
    </row>
    <row r="2" spans="1:10" ht="35.450000000000003" customHeight="1" thickBot="1">
      <c r="A2" s="12" t="s">
        <v>64</v>
      </c>
      <c r="B2" s="12" t="s">
        <v>65</v>
      </c>
      <c r="C2" s="13">
        <v>40594</v>
      </c>
      <c r="D2" s="13">
        <v>40632</v>
      </c>
      <c r="E2" s="13">
        <v>40613</v>
      </c>
      <c r="F2" s="12"/>
      <c r="G2" s="12"/>
      <c r="H2" s="14">
        <v>40599</v>
      </c>
      <c r="I2" s="12"/>
      <c r="J2" s="12"/>
    </row>
    <row r="3" spans="1:10" ht="34.15" customHeight="1" thickBot="1">
      <c r="A3" s="12"/>
      <c r="B3" s="12" t="s">
        <v>66</v>
      </c>
      <c r="C3" s="13">
        <v>40811</v>
      </c>
      <c r="D3" s="13">
        <v>40846</v>
      </c>
      <c r="E3" s="13">
        <v>40830</v>
      </c>
      <c r="F3" s="12"/>
      <c r="G3" s="12"/>
      <c r="H3" s="15" t="s">
        <v>99</v>
      </c>
      <c r="I3" s="12"/>
      <c r="J3" s="12"/>
    </row>
    <row r="4" spans="1:10" ht="32.450000000000003" customHeight="1" thickBot="1">
      <c r="A4" s="12"/>
      <c r="B4" s="12" t="s">
        <v>67</v>
      </c>
      <c r="C4" s="13">
        <v>40968</v>
      </c>
      <c r="D4" s="13">
        <v>41000</v>
      </c>
      <c r="E4" s="13">
        <v>40984</v>
      </c>
      <c r="F4" s="12"/>
      <c r="G4" s="12"/>
      <c r="H4" s="15" t="s">
        <v>100</v>
      </c>
      <c r="I4" s="12"/>
      <c r="J4" s="12"/>
    </row>
    <row r="5" spans="1:10" ht="29.45" customHeight="1" thickBot="1">
      <c r="A5" s="12"/>
      <c r="B5" s="12" t="s">
        <v>68</v>
      </c>
      <c r="C5" s="13">
        <v>41157</v>
      </c>
      <c r="D5" s="13">
        <v>41189</v>
      </c>
      <c r="E5" s="13">
        <v>41173</v>
      </c>
      <c r="F5" s="12"/>
      <c r="G5" s="12"/>
      <c r="H5" s="16" t="s">
        <v>101</v>
      </c>
      <c r="I5" s="12"/>
      <c r="J5" s="12"/>
    </row>
    <row r="6" spans="1:10" ht="47.45" customHeight="1" thickBot="1">
      <c r="A6" s="12"/>
      <c r="B6" s="12" t="s">
        <v>69</v>
      </c>
      <c r="C6" s="13">
        <v>41199</v>
      </c>
      <c r="D6" s="13">
        <v>41232</v>
      </c>
      <c r="E6" s="13">
        <v>41215</v>
      </c>
      <c r="F6" s="12"/>
      <c r="G6" s="12"/>
      <c r="H6" s="16" t="s">
        <v>102</v>
      </c>
      <c r="I6" s="12"/>
      <c r="J6" s="12"/>
    </row>
    <row r="7" spans="1:10" ht="25.9" customHeight="1" thickBot="1">
      <c r="A7" s="12" t="s">
        <v>70</v>
      </c>
      <c r="B7" s="12" t="s">
        <v>71</v>
      </c>
      <c r="C7" s="12" t="s">
        <v>72</v>
      </c>
      <c r="D7" s="12" t="s">
        <v>73</v>
      </c>
      <c r="E7" s="12" t="s">
        <v>74</v>
      </c>
      <c r="F7" s="12"/>
      <c r="G7" s="12"/>
      <c r="H7" s="16" t="s">
        <v>103</v>
      </c>
      <c r="I7" s="12"/>
      <c r="J7" s="12"/>
    </row>
    <row r="8" spans="1:10" ht="51" customHeight="1" thickBot="1">
      <c r="A8" s="12"/>
      <c r="B8" s="12" t="s">
        <v>75</v>
      </c>
      <c r="C8" s="12" t="s">
        <v>76</v>
      </c>
      <c r="D8" s="12" t="s">
        <v>77</v>
      </c>
      <c r="E8" s="12" t="s">
        <v>78</v>
      </c>
      <c r="F8" s="12"/>
      <c r="G8" s="12"/>
      <c r="H8" s="16" t="s">
        <v>104</v>
      </c>
      <c r="I8" s="12"/>
      <c r="J8" s="12"/>
    </row>
    <row r="9" spans="1:10" ht="35.450000000000003" customHeight="1" thickBot="1">
      <c r="A9" s="12" t="s">
        <v>79</v>
      </c>
      <c r="B9" s="12" t="s">
        <v>80</v>
      </c>
      <c r="C9" s="12" t="s">
        <v>81</v>
      </c>
      <c r="D9" s="12" t="s">
        <v>82</v>
      </c>
      <c r="E9" s="12" t="s">
        <v>83</v>
      </c>
      <c r="F9" s="12"/>
      <c r="G9" s="12"/>
      <c r="H9" s="16" t="s">
        <v>105</v>
      </c>
      <c r="I9" s="12"/>
      <c r="J9" s="12"/>
    </row>
    <row r="10" spans="1:10" ht="22.15" customHeight="1" thickBot="1">
      <c r="A10" s="17"/>
      <c r="B10" s="17"/>
      <c r="C10" s="17"/>
      <c r="D10" s="17"/>
      <c r="E10" s="17" t="s">
        <v>107</v>
      </c>
      <c r="F10" s="17"/>
      <c r="G10" s="17"/>
      <c r="H10" s="18"/>
      <c r="I10" s="17"/>
      <c r="J10" s="17"/>
    </row>
    <row r="11" spans="1:10" ht="31.9" customHeight="1" thickBot="1">
      <c r="A11" s="12"/>
      <c r="B11" s="12" t="s">
        <v>84</v>
      </c>
      <c r="C11" s="12" t="s">
        <v>85</v>
      </c>
      <c r="D11" s="12" t="s">
        <v>86</v>
      </c>
      <c r="E11" s="12" t="s">
        <v>87</v>
      </c>
      <c r="F11" s="12"/>
      <c r="G11" s="12"/>
      <c r="H11" s="16" t="s">
        <v>106</v>
      </c>
      <c r="I11" s="12"/>
      <c r="J11" s="12"/>
    </row>
    <row r="12" spans="1:10" ht="40.9" customHeight="1" thickBot="1">
      <c r="A12" s="11" t="s">
        <v>88</v>
      </c>
      <c r="B12" s="11" t="s">
        <v>89</v>
      </c>
      <c r="C12" s="11" t="s">
        <v>90</v>
      </c>
      <c r="D12" s="11" t="s">
        <v>91</v>
      </c>
      <c r="E12" s="19">
        <v>40549</v>
      </c>
      <c r="F12" s="11"/>
      <c r="G12" s="11"/>
      <c r="H12" s="11" t="s">
        <v>92</v>
      </c>
      <c r="I12" s="11"/>
      <c r="J12" s="1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topLeftCell="H1" workbookViewId="0">
      <selection activeCell="AE15" sqref="AE15"/>
    </sheetView>
  </sheetViews>
  <sheetFormatPr defaultRowHeight="15"/>
  <cols>
    <col min="1" max="1" width="11.625" style="20" customWidth="1"/>
    <col min="2" max="5" width="7.5" style="20" hidden="1" customWidth="1"/>
    <col min="6" max="6" width="9.5" style="20" hidden="1" customWidth="1"/>
    <col min="7" max="8" width="9" style="20"/>
    <col min="9" max="9" width="12.5" style="20" customWidth="1"/>
    <col min="10" max="13" width="8.5" style="20" hidden="1" customWidth="1"/>
    <col min="14" max="14" width="11.625" style="20" hidden="1" customWidth="1"/>
    <col min="15" max="16" width="9" style="20"/>
    <col min="17" max="17" width="11.375" style="9" customWidth="1"/>
    <col min="18" max="22" width="0" style="9" hidden="1" customWidth="1"/>
    <col min="23" max="24" width="8.875" style="9"/>
    <col min="25" max="25" width="12.375" style="9" customWidth="1"/>
    <col min="26" max="30" width="0" style="9" hidden="1" customWidth="1"/>
    <col min="31" max="31" width="8.875" style="9"/>
    <col min="32" max="16384" width="9" style="20"/>
  </cols>
  <sheetData>
    <row r="1" spans="1:4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38</v>
      </c>
      <c r="I1" s="23" t="s">
        <v>0</v>
      </c>
      <c r="J1" s="23" t="s">
        <v>1</v>
      </c>
      <c r="K1" s="23" t="s">
        <v>2</v>
      </c>
      <c r="L1" s="23" t="s">
        <v>3</v>
      </c>
      <c r="M1" s="23" t="s">
        <v>4</v>
      </c>
      <c r="N1" s="23" t="s">
        <v>5</v>
      </c>
      <c r="O1" s="23" t="s">
        <v>6</v>
      </c>
      <c r="P1" s="20" t="s">
        <v>36</v>
      </c>
      <c r="Q1" s="23" t="s">
        <v>0</v>
      </c>
      <c r="R1" s="23" t="s">
        <v>1</v>
      </c>
      <c r="S1" s="23" t="s">
        <v>2</v>
      </c>
      <c r="T1" s="23" t="s">
        <v>3</v>
      </c>
      <c r="U1" s="23" t="s">
        <v>4</v>
      </c>
      <c r="V1" s="23" t="s">
        <v>5</v>
      </c>
      <c r="W1" s="23" t="s">
        <v>6</v>
      </c>
      <c r="Y1" s="23" t="s">
        <v>0</v>
      </c>
      <c r="Z1" s="23" t="s">
        <v>1</v>
      </c>
      <c r="AA1" s="23" t="s">
        <v>2</v>
      </c>
      <c r="AB1" s="23" t="s">
        <v>3</v>
      </c>
      <c r="AC1" s="23" t="s">
        <v>4</v>
      </c>
      <c r="AD1" s="23" t="s">
        <v>5</v>
      </c>
      <c r="AE1" s="23" t="s">
        <v>6</v>
      </c>
      <c r="AG1" s="20" t="s">
        <v>12</v>
      </c>
    </row>
    <row r="2" spans="1:41" ht="15.75" thickBot="1">
      <c r="A2" s="29">
        <v>41229</v>
      </c>
      <c r="B2" s="23">
        <v>525.20000000000005</v>
      </c>
      <c r="C2" s="23">
        <v>530</v>
      </c>
      <c r="D2" s="23">
        <v>505.75</v>
      </c>
      <c r="E2" s="23">
        <v>527.67999999999995</v>
      </c>
      <c r="F2" s="23">
        <v>45246200</v>
      </c>
      <c r="G2" s="23">
        <v>517.75</v>
      </c>
      <c r="H2" s="9"/>
      <c r="I2" s="29">
        <v>41229</v>
      </c>
      <c r="J2" s="23">
        <v>2525.89</v>
      </c>
      <c r="K2" s="23">
        <v>2541.34</v>
      </c>
      <c r="L2" s="23">
        <v>2494.38</v>
      </c>
      <c r="M2" s="23">
        <v>2534.16</v>
      </c>
      <c r="N2" s="23">
        <v>2187730000</v>
      </c>
      <c r="O2" s="23">
        <v>2534.16</v>
      </c>
      <c r="P2" s="20">
        <f>G2-$AH$17-$AH$18*O2</f>
        <v>-30.270590083232378</v>
      </c>
      <c r="Q2" s="29">
        <v>41198</v>
      </c>
      <c r="R2" s="23">
        <v>635.37</v>
      </c>
      <c r="S2" s="23">
        <v>650.29999999999995</v>
      </c>
      <c r="T2" s="23">
        <v>631</v>
      </c>
      <c r="U2" s="23">
        <v>649.79</v>
      </c>
      <c r="V2" s="23">
        <v>19634700</v>
      </c>
      <c r="W2" s="23">
        <v>630.98</v>
      </c>
      <c r="Y2" s="29">
        <v>41198</v>
      </c>
      <c r="Z2" s="23">
        <v>2746.14</v>
      </c>
      <c r="AA2" s="23">
        <v>2781.01</v>
      </c>
      <c r="AB2" s="23">
        <v>2743.45</v>
      </c>
      <c r="AC2" s="23">
        <v>2778.38</v>
      </c>
      <c r="AD2" s="23">
        <v>1736930000</v>
      </c>
      <c r="AE2" s="23">
        <v>2778.38</v>
      </c>
    </row>
    <row r="3" spans="1:41">
      <c r="A3" s="29">
        <v>41228</v>
      </c>
      <c r="B3" s="23">
        <v>537.53</v>
      </c>
      <c r="C3" s="23">
        <v>539.5</v>
      </c>
      <c r="D3" s="23">
        <v>522.62</v>
      </c>
      <c r="E3" s="23">
        <v>525.62</v>
      </c>
      <c r="F3" s="23">
        <v>28211100</v>
      </c>
      <c r="G3" s="23">
        <v>515.73</v>
      </c>
      <c r="H3" s="9"/>
      <c r="I3" s="29">
        <v>41228</v>
      </c>
      <c r="J3" s="23">
        <v>2534.2399999999998</v>
      </c>
      <c r="K3" s="23">
        <v>2542.17</v>
      </c>
      <c r="L3" s="23">
        <v>2514.86</v>
      </c>
      <c r="M3" s="23">
        <v>2524.36</v>
      </c>
      <c r="N3" s="23">
        <v>2010300000</v>
      </c>
      <c r="O3" s="23">
        <v>2524.36</v>
      </c>
      <c r="P3" s="20">
        <f t="shared" ref="P3:P22" si="0">G3-$AH$17-$AH$18*O3</f>
        <v>-28.600290046032683</v>
      </c>
      <c r="Q3" s="29">
        <v>41197</v>
      </c>
      <c r="R3" s="23">
        <v>632.35</v>
      </c>
      <c r="S3" s="23">
        <v>635.13</v>
      </c>
      <c r="T3" s="23">
        <v>623.85</v>
      </c>
      <c r="U3" s="23">
        <v>634.76</v>
      </c>
      <c r="V3" s="23">
        <v>15446500</v>
      </c>
      <c r="W3" s="23">
        <v>616.39</v>
      </c>
      <c r="Y3" s="29">
        <v>41197</v>
      </c>
      <c r="Z3" s="23">
        <v>2729.2</v>
      </c>
      <c r="AA3" s="23">
        <v>2742.7</v>
      </c>
      <c r="AB3" s="23">
        <v>2713.22</v>
      </c>
      <c r="AC3" s="23">
        <v>2739.87</v>
      </c>
      <c r="AD3" s="23">
        <v>1563440000</v>
      </c>
      <c r="AE3" s="23">
        <v>2739.87</v>
      </c>
      <c r="AG3" s="25" t="s">
        <v>13</v>
      </c>
      <c r="AH3" s="25"/>
    </row>
    <row r="4" spans="1:41">
      <c r="A4" s="29">
        <v>41227</v>
      </c>
      <c r="B4" s="23">
        <v>545.5</v>
      </c>
      <c r="C4" s="23">
        <v>547.45000000000005</v>
      </c>
      <c r="D4" s="23">
        <v>536.17999999999995</v>
      </c>
      <c r="E4" s="23">
        <v>536.88</v>
      </c>
      <c r="F4" s="23">
        <v>17041800</v>
      </c>
      <c r="G4" s="23">
        <v>526.78</v>
      </c>
      <c r="H4" s="9"/>
      <c r="I4" s="29">
        <v>41227</v>
      </c>
      <c r="J4" s="23">
        <v>2574.62</v>
      </c>
      <c r="K4" s="23">
        <v>2577.5700000000002</v>
      </c>
      <c r="L4" s="23">
        <v>2528.36</v>
      </c>
      <c r="M4" s="23">
        <v>2531.87</v>
      </c>
      <c r="N4" s="23">
        <v>2106590000</v>
      </c>
      <c r="O4" s="23">
        <v>2531.87</v>
      </c>
      <c r="P4" s="20">
        <f t="shared" si="0"/>
        <v>-20.378264870458111</v>
      </c>
      <c r="Q4" s="29">
        <v>41194</v>
      </c>
      <c r="R4" s="23">
        <v>629.55999999999995</v>
      </c>
      <c r="S4" s="23">
        <v>635.38</v>
      </c>
      <c r="T4" s="23">
        <v>625.29999999999995</v>
      </c>
      <c r="U4" s="23">
        <v>629.71</v>
      </c>
      <c r="V4" s="23">
        <v>16429100</v>
      </c>
      <c r="W4" s="23">
        <v>611.49</v>
      </c>
      <c r="Y4" s="29">
        <v>41194</v>
      </c>
      <c r="Z4" s="23">
        <v>2719.69</v>
      </c>
      <c r="AA4" s="23">
        <v>2734.4</v>
      </c>
      <c r="AB4" s="23">
        <v>2714.17</v>
      </c>
      <c r="AC4" s="23">
        <v>2720.14</v>
      </c>
      <c r="AD4" s="23">
        <v>1524840000</v>
      </c>
      <c r="AE4" s="23">
        <v>2720.14</v>
      </c>
      <c r="AG4" s="26" t="s">
        <v>14</v>
      </c>
      <c r="AH4" s="26">
        <v>0.94303577597864585</v>
      </c>
    </row>
    <row r="5" spans="1:41">
      <c r="A5" s="29">
        <v>41226</v>
      </c>
      <c r="B5" s="23">
        <v>538.91</v>
      </c>
      <c r="C5" s="23">
        <v>550.48</v>
      </c>
      <c r="D5" s="23">
        <v>536.36</v>
      </c>
      <c r="E5" s="23">
        <v>542.9</v>
      </c>
      <c r="F5" s="23">
        <v>19033900</v>
      </c>
      <c r="G5" s="23">
        <v>532.69000000000005</v>
      </c>
      <c r="H5" s="9"/>
      <c r="I5" s="29">
        <v>41226</v>
      </c>
      <c r="J5" s="23">
        <v>2558.86</v>
      </c>
      <c r="K5" s="23">
        <v>2586.59</v>
      </c>
      <c r="L5" s="23">
        <v>2554.52</v>
      </c>
      <c r="M5" s="23">
        <v>2561.86</v>
      </c>
      <c r="N5" s="23">
        <v>1816260000</v>
      </c>
      <c r="O5" s="23">
        <v>2561.86</v>
      </c>
      <c r="P5" s="20">
        <f t="shared" si="0"/>
        <v>-25.761336106745944</v>
      </c>
      <c r="Q5" s="29">
        <v>41193</v>
      </c>
      <c r="R5" s="23">
        <v>646.5</v>
      </c>
      <c r="S5" s="23">
        <v>647.20000000000005</v>
      </c>
      <c r="T5" s="23">
        <v>628.1</v>
      </c>
      <c r="U5" s="23">
        <v>628.1</v>
      </c>
      <c r="V5" s="23">
        <v>19502900</v>
      </c>
      <c r="W5" s="23">
        <v>609.91999999999996</v>
      </c>
      <c r="Y5" s="29">
        <v>41193</v>
      </c>
      <c r="Z5" s="23">
        <v>2750.81</v>
      </c>
      <c r="AA5" s="23">
        <v>2750.81</v>
      </c>
      <c r="AB5" s="23">
        <v>2718.49</v>
      </c>
      <c r="AC5" s="23">
        <v>2719.21</v>
      </c>
      <c r="AD5" s="23">
        <v>1595020000</v>
      </c>
      <c r="AE5" s="23">
        <v>2719.21</v>
      </c>
      <c r="AG5" s="26" t="s">
        <v>15</v>
      </c>
      <c r="AH5" s="26">
        <v>0.88931647477564668</v>
      </c>
    </row>
    <row r="6" spans="1:41">
      <c r="A6" s="29">
        <v>41225</v>
      </c>
      <c r="B6" s="23">
        <v>554.15</v>
      </c>
      <c r="C6" s="23">
        <v>554.5</v>
      </c>
      <c r="D6" s="23">
        <v>538.65</v>
      </c>
      <c r="E6" s="23">
        <v>542.83000000000004</v>
      </c>
      <c r="F6" s="23">
        <v>18421500</v>
      </c>
      <c r="G6" s="23">
        <v>532.62</v>
      </c>
      <c r="H6" s="9"/>
      <c r="I6" s="29">
        <v>41225</v>
      </c>
      <c r="J6" s="23">
        <v>2596.5700000000002</v>
      </c>
      <c r="K6" s="23">
        <v>2600.65</v>
      </c>
      <c r="L6" s="23">
        <v>2575.61</v>
      </c>
      <c r="M6" s="23">
        <v>2582.77</v>
      </c>
      <c r="N6" s="23">
        <v>1379240000</v>
      </c>
      <c r="O6" s="23">
        <v>2582.77</v>
      </c>
      <c r="P6" s="20">
        <f t="shared" si="0"/>
        <v>-33.705231390199742</v>
      </c>
      <c r="Q6" s="29">
        <v>41192</v>
      </c>
      <c r="R6" s="23">
        <v>639.74</v>
      </c>
      <c r="S6" s="23">
        <v>644.98</v>
      </c>
      <c r="T6" s="23">
        <v>637</v>
      </c>
      <c r="U6" s="23">
        <v>640.91</v>
      </c>
      <c r="V6" s="23">
        <v>18227000</v>
      </c>
      <c r="W6" s="23">
        <v>622.36</v>
      </c>
      <c r="Y6" s="29">
        <v>41192</v>
      </c>
      <c r="Z6" s="23">
        <v>2743.58</v>
      </c>
      <c r="AA6" s="23">
        <v>2749.42</v>
      </c>
      <c r="AB6" s="23">
        <v>2724.38</v>
      </c>
      <c r="AC6" s="23">
        <v>2728.54</v>
      </c>
      <c r="AD6" s="23">
        <v>1788970000</v>
      </c>
      <c r="AE6" s="23">
        <v>2728.54</v>
      </c>
      <c r="AG6" s="26" t="s">
        <v>16</v>
      </c>
      <c r="AH6" s="26">
        <v>0.88758704469401617</v>
      </c>
    </row>
    <row r="7" spans="1:41">
      <c r="A7" s="29">
        <v>41222</v>
      </c>
      <c r="B7" s="23">
        <v>540.41999999999996</v>
      </c>
      <c r="C7" s="23">
        <v>554.88</v>
      </c>
      <c r="D7" s="23">
        <v>533.72</v>
      </c>
      <c r="E7" s="23">
        <v>547.05999999999995</v>
      </c>
      <c r="F7" s="23">
        <v>33211200</v>
      </c>
      <c r="G7" s="23">
        <v>536.77</v>
      </c>
      <c r="H7" s="9"/>
      <c r="I7" s="29">
        <v>41222</v>
      </c>
      <c r="J7" s="23">
        <v>2574.87</v>
      </c>
      <c r="K7" s="23">
        <v>2610.17</v>
      </c>
      <c r="L7" s="23">
        <v>2571.86</v>
      </c>
      <c r="M7" s="23">
        <v>2584.1</v>
      </c>
      <c r="N7" s="23">
        <v>1802580000</v>
      </c>
      <c r="O7" s="23">
        <v>2584.1</v>
      </c>
      <c r="P7" s="20">
        <f t="shared" si="0"/>
        <v>-30.056057823819742</v>
      </c>
      <c r="Q7" s="29">
        <v>41191</v>
      </c>
      <c r="R7" s="23">
        <v>638.65</v>
      </c>
      <c r="S7" s="23">
        <v>640.49</v>
      </c>
      <c r="T7" s="23">
        <v>623.54999999999995</v>
      </c>
      <c r="U7" s="23">
        <v>635.85</v>
      </c>
      <c r="V7" s="23">
        <v>29949900</v>
      </c>
      <c r="W7" s="23">
        <v>617.45000000000005</v>
      </c>
      <c r="Y7" s="29">
        <v>41191</v>
      </c>
      <c r="Z7" s="23">
        <v>2781.81</v>
      </c>
      <c r="AA7" s="23">
        <v>2781.81</v>
      </c>
      <c r="AB7" s="23">
        <v>2736.98</v>
      </c>
      <c r="AC7" s="23">
        <v>2741.92</v>
      </c>
      <c r="AD7" s="23">
        <v>1645740000</v>
      </c>
      <c r="AE7" s="23">
        <v>2741.92</v>
      </c>
      <c r="AG7" s="26" t="s">
        <v>17</v>
      </c>
      <c r="AH7" s="26">
        <v>11.093382038511304</v>
      </c>
    </row>
    <row r="8" spans="1:41" ht="15.75" thickBot="1">
      <c r="A8" s="29">
        <v>41221</v>
      </c>
      <c r="B8" s="23">
        <v>560.63</v>
      </c>
      <c r="C8" s="23">
        <v>562.23</v>
      </c>
      <c r="D8" s="23">
        <v>535.29</v>
      </c>
      <c r="E8" s="23">
        <v>537.75</v>
      </c>
      <c r="F8" s="23">
        <v>37719500</v>
      </c>
      <c r="G8" s="23">
        <v>527.63</v>
      </c>
      <c r="H8" s="9"/>
      <c r="I8" s="29">
        <v>41221</v>
      </c>
      <c r="J8" s="23">
        <v>2620.25</v>
      </c>
      <c r="K8" s="23">
        <v>2626.42</v>
      </c>
      <c r="L8" s="23">
        <v>2572.4299999999998</v>
      </c>
      <c r="M8" s="23">
        <v>2572.5700000000002</v>
      </c>
      <c r="N8" s="23">
        <v>1876420000</v>
      </c>
      <c r="O8" s="23">
        <v>2572.5700000000002</v>
      </c>
      <c r="P8" s="20">
        <f t="shared" si="0"/>
        <v>-34.854306861685814</v>
      </c>
      <c r="Q8" s="29">
        <v>41190</v>
      </c>
      <c r="R8" s="23">
        <v>646.88</v>
      </c>
      <c r="S8" s="23">
        <v>647.55999999999995</v>
      </c>
      <c r="T8" s="23">
        <v>636.11</v>
      </c>
      <c r="U8" s="23">
        <v>638.16999999999996</v>
      </c>
      <c r="V8" s="23">
        <v>22785500</v>
      </c>
      <c r="W8" s="23">
        <v>619.70000000000005</v>
      </c>
      <c r="Y8" s="29">
        <v>41190</v>
      </c>
      <c r="Z8" s="23">
        <v>2797.33</v>
      </c>
      <c r="AA8" s="23">
        <v>2801.85</v>
      </c>
      <c r="AB8" s="23">
        <v>2781.38</v>
      </c>
      <c r="AC8" s="23">
        <v>2786.92</v>
      </c>
      <c r="AD8" s="23">
        <v>1186260000</v>
      </c>
      <c r="AE8" s="23">
        <v>2786.92</v>
      </c>
      <c r="AG8" s="27" t="s">
        <v>18</v>
      </c>
      <c r="AH8" s="27">
        <v>66</v>
      </c>
    </row>
    <row r="9" spans="1:41">
      <c r="A9" s="29">
        <v>41220</v>
      </c>
      <c r="B9" s="23">
        <v>573.84</v>
      </c>
      <c r="C9" s="23">
        <v>574.54</v>
      </c>
      <c r="D9" s="23">
        <v>555.75</v>
      </c>
      <c r="E9" s="23">
        <v>558</v>
      </c>
      <c r="F9" s="23">
        <v>28344600</v>
      </c>
      <c r="G9" s="23">
        <v>547.5</v>
      </c>
      <c r="H9" s="9"/>
      <c r="I9" s="29">
        <v>41220</v>
      </c>
      <c r="J9" s="23">
        <v>2647.51</v>
      </c>
      <c r="K9" s="23">
        <v>2651.26</v>
      </c>
      <c r="L9" s="23">
        <v>2602.29</v>
      </c>
      <c r="M9" s="23">
        <v>2612.69</v>
      </c>
      <c r="N9" s="23">
        <v>2059690000</v>
      </c>
      <c r="O9" s="23">
        <v>2612.69</v>
      </c>
      <c r="P9" s="20">
        <f t="shared" si="0"/>
        <v>-30.091943340507669</v>
      </c>
      <c r="Q9" s="29">
        <v>41187</v>
      </c>
      <c r="R9" s="23">
        <v>665.2</v>
      </c>
      <c r="S9" s="23">
        <v>666</v>
      </c>
      <c r="T9" s="23">
        <v>651.28</v>
      </c>
      <c r="U9" s="23">
        <v>652.59</v>
      </c>
      <c r="V9" s="23">
        <v>21214500</v>
      </c>
      <c r="W9" s="23">
        <v>633.70000000000005</v>
      </c>
      <c r="Y9" s="29">
        <v>41187</v>
      </c>
      <c r="Z9" s="23">
        <v>2840.19</v>
      </c>
      <c r="AA9" s="23">
        <v>2845.97</v>
      </c>
      <c r="AB9" s="23">
        <v>2806.44</v>
      </c>
      <c r="AC9" s="23">
        <v>2811.94</v>
      </c>
      <c r="AD9" s="23">
        <v>1607940000</v>
      </c>
      <c r="AE9" s="23">
        <v>2811.94</v>
      </c>
    </row>
    <row r="10" spans="1:41" ht="15.75" thickBot="1">
      <c r="A10" s="29">
        <v>41219</v>
      </c>
      <c r="B10" s="23">
        <v>590.23</v>
      </c>
      <c r="C10" s="23">
        <v>590.74</v>
      </c>
      <c r="D10" s="23">
        <v>580.09</v>
      </c>
      <c r="E10" s="23">
        <v>582.85</v>
      </c>
      <c r="F10" s="23">
        <v>13389900</v>
      </c>
      <c r="G10" s="23">
        <v>569.29</v>
      </c>
      <c r="H10" s="9"/>
      <c r="I10" s="29">
        <v>41219</v>
      </c>
      <c r="J10" s="23">
        <v>2676.15</v>
      </c>
      <c r="K10" s="23">
        <v>2696.46</v>
      </c>
      <c r="L10" s="23">
        <v>2668.45</v>
      </c>
      <c r="M10" s="23">
        <v>2681.05</v>
      </c>
      <c r="N10" s="23">
        <v>1782430000</v>
      </c>
      <c r="O10" s="23">
        <v>2681.05</v>
      </c>
      <c r="P10" s="20">
        <f t="shared" si="0"/>
        <v>-34.043668906117546</v>
      </c>
      <c r="Q10" s="29">
        <v>41186</v>
      </c>
      <c r="R10" s="23">
        <v>671.25</v>
      </c>
      <c r="S10" s="23">
        <v>674.25</v>
      </c>
      <c r="T10" s="23">
        <v>665.55</v>
      </c>
      <c r="U10" s="23">
        <v>666.8</v>
      </c>
      <c r="V10" s="23">
        <v>13240200</v>
      </c>
      <c r="W10" s="23">
        <v>647.5</v>
      </c>
      <c r="Y10" s="29">
        <v>41186</v>
      </c>
      <c r="Z10" s="23">
        <v>2824.89</v>
      </c>
      <c r="AA10" s="23">
        <v>2835.33</v>
      </c>
      <c r="AB10" s="23">
        <v>2814.45</v>
      </c>
      <c r="AC10" s="23">
        <v>2828.6</v>
      </c>
      <c r="AD10" s="23">
        <v>1585190000</v>
      </c>
      <c r="AE10" s="23">
        <v>2828.6</v>
      </c>
      <c r="AG10" s="20" t="s">
        <v>19</v>
      </c>
    </row>
    <row r="11" spans="1:41">
      <c r="A11" s="29">
        <v>41218</v>
      </c>
      <c r="B11" s="23">
        <v>583.52</v>
      </c>
      <c r="C11" s="23">
        <v>587.77</v>
      </c>
      <c r="D11" s="23">
        <v>577.6</v>
      </c>
      <c r="E11" s="23">
        <v>584.62</v>
      </c>
      <c r="F11" s="23">
        <v>18897700</v>
      </c>
      <c r="G11" s="23">
        <v>571.02</v>
      </c>
      <c r="H11" s="9"/>
      <c r="I11" s="29">
        <v>41218</v>
      </c>
      <c r="J11" s="23">
        <v>2657.73</v>
      </c>
      <c r="K11" s="23">
        <v>2678.94</v>
      </c>
      <c r="L11" s="23">
        <v>2651.37</v>
      </c>
      <c r="M11" s="23">
        <v>2672.91</v>
      </c>
      <c r="N11" s="23">
        <v>1496210000</v>
      </c>
      <c r="O11" s="23">
        <v>2672.91</v>
      </c>
      <c r="P11" s="20">
        <f t="shared" si="0"/>
        <v>-29.248460507871869</v>
      </c>
      <c r="Q11" s="29">
        <v>41185</v>
      </c>
      <c r="R11" s="23">
        <v>664.86</v>
      </c>
      <c r="S11" s="23">
        <v>671.86</v>
      </c>
      <c r="T11" s="23">
        <v>662.63</v>
      </c>
      <c r="U11" s="23">
        <v>671.45</v>
      </c>
      <c r="V11" s="23">
        <v>15152900</v>
      </c>
      <c r="W11" s="23">
        <v>652.02</v>
      </c>
      <c r="Y11" s="29">
        <v>41185</v>
      </c>
      <c r="Z11" s="23">
        <v>2810.16</v>
      </c>
      <c r="AA11" s="23">
        <v>2822.56</v>
      </c>
      <c r="AB11" s="23">
        <v>2797.28</v>
      </c>
      <c r="AC11" s="23">
        <v>2818.84</v>
      </c>
      <c r="AD11" s="23">
        <v>1704050000</v>
      </c>
      <c r="AE11" s="23">
        <v>2818.84</v>
      </c>
      <c r="AG11" s="28"/>
      <c r="AH11" s="28" t="s">
        <v>24</v>
      </c>
      <c r="AI11" s="28" t="s">
        <v>25</v>
      </c>
      <c r="AJ11" s="28" t="s">
        <v>26</v>
      </c>
      <c r="AK11" s="28" t="s">
        <v>27</v>
      </c>
      <c r="AL11" s="28" t="s">
        <v>28</v>
      </c>
    </row>
    <row r="12" spans="1:41">
      <c r="A12" s="29">
        <v>41215</v>
      </c>
      <c r="B12" s="23">
        <v>595.89</v>
      </c>
      <c r="C12" s="23">
        <v>596.95000000000005</v>
      </c>
      <c r="D12" s="23">
        <v>574.75</v>
      </c>
      <c r="E12" s="23">
        <v>576.79999999999995</v>
      </c>
      <c r="F12" s="23">
        <v>21406200</v>
      </c>
      <c r="G12" s="23">
        <v>563.38</v>
      </c>
      <c r="H12" s="9"/>
      <c r="I12" s="29">
        <v>41215</v>
      </c>
      <c r="J12" s="23">
        <v>2701.91</v>
      </c>
      <c r="K12" s="23">
        <v>2701.91</v>
      </c>
      <c r="L12" s="23">
        <v>2654.97</v>
      </c>
      <c r="M12" s="23">
        <v>2656.28</v>
      </c>
      <c r="N12" s="23">
        <v>1834590000</v>
      </c>
      <c r="O12" s="23">
        <v>2656.28</v>
      </c>
      <c r="P12" s="20">
        <f t="shared" si="0"/>
        <v>-30.626247281481028</v>
      </c>
      <c r="Q12" s="29">
        <v>41184</v>
      </c>
      <c r="R12" s="23">
        <v>661.81</v>
      </c>
      <c r="S12" s="23">
        <v>666.35</v>
      </c>
      <c r="T12" s="23">
        <v>650.65</v>
      </c>
      <c r="U12" s="23">
        <v>661.31</v>
      </c>
      <c r="V12" s="23">
        <v>22428300</v>
      </c>
      <c r="W12" s="23">
        <v>642.16999999999996</v>
      </c>
      <c r="Y12" s="29">
        <v>41184</v>
      </c>
      <c r="Z12" s="23">
        <v>2807.08</v>
      </c>
      <c r="AA12" s="23">
        <v>2812.21</v>
      </c>
      <c r="AB12" s="23">
        <v>2779.01</v>
      </c>
      <c r="AC12" s="23">
        <v>2799.29</v>
      </c>
      <c r="AD12" s="23">
        <v>1609570000</v>
      </c>
      <c r="AE12" s="23">
        <v>2799.29</v>
      </c>
      <c r="AG12" s="26" t="s">
        <v>20</v>
      </c>
      <c r="AH12" s="26">
        <v>1</v>
      </c>
      <c r="AI12" s="26">
        <v>63282.156190588008</v>
      </c>
      <c r="AJ12" s="26">
        <v>63282.156190588008</v>
      </c>
      <c r="AK12" s="26">
        <v>514.22516829196798</v>
      </c>
      <c r="AL12" s="26">
        <v>2.7068593204237745E-32</v>
      </c>
    </row>
    <row r="13" spans="1:41">
      <c r="A13" s="29">
        <v>41214</v>
      </c>
      <c r="B13" s="23">
        <v>598.22</v>
      </c>
      <c r="C13" s="23">
        <v>603</v>
      </c>
      <c r="D13" s="23">
        <v>594.16999999999996</v>
      </c>
      <c r="E13" s="23">
        <v>596.54</v>
      </c>
      <c r="F13" s="23">
        <v>12903500</v>
      </c>
      <c r="G13" s="23">
        <v>582.66</v>
      </c>
      <c r="H13" s="9"/>
      <c r="I13" s="29">
        <v>41214</v>
      </c>
      <c r="J13" s="23">
        <v>2661.05</v>
      </c>
      <c r="K13" s="23">
        <v>2690.72</v>
      </c>
      <c r="L13" s="23">
        <v>2657.11</v>
      </c>
      <c r="M13" s="23">
        <v>2687.52</v>
      </c>
      <c r="N13" s="23">
        <v>1880140000</v>
      </c>
      <c r="O13" s="23">
        <v>2687.52</v>
      </c>
      <c r="P13" s="20">
        <f t="shared" si="0"/>
        <v>-23.110020053125936</v>
      </c>
      <c r="Q13" s="29">
        <v>41183</v>
      </c>
      <c r="R13" s="23">
        <v>671.16</v>
      </c>
      <c r="S13" s="23">
        <v>676.75</v>
      </c>
      <c r="T13" s="23">
        <v>656.5</v>
      </c>
      <c r="U13" s="23">
        <v>659.39</v>
      </c>
      <c r="V13" s="23">
        <v>19414100</v>
      </c>
      <c r="W13" s="23">
        <v>640.30999999999995</v>
      </c>
      <c r="Y13" s="29">
        <v>41183</v>
      </c>
      <c r="Z13" s="23">
        <v>2811.45</v>
      </c>
      <c r="AA13" s="23">
        <v>2827.61</v>
      </c>
      <c r="AB13" s="23">
        <v>2784.54</v>
      </c>
      <c r="AC13" s="23">
        <v>2794.28</v>
      </c>
      <c r="AD13" s="23">
        <v>1758170000</v>
      </c>
      <c r="AE13" s="23">
        <v>2794.28</v>
      </c>
      <c r="AG13" s="26" t="s">
        <v>21</v>
      </c>
      <c r="AH13" s="26">
        <v>64</v>
      </c>
      <c r="AI13" s="26">
        <v>7876.0400033513752</v>
      </c>
      <c r="AJ13" s="26">
        <v>123.06312505236524</v>
      </c>
      <c r="AK13" s="26"/>
      <c r="AL13" s="26"/>
    </row>
    <row r="14" spans="1:41" ht="15.75" thickBot="1">
      <c r="A14" s="29">
        <v>41213</v>
      </c>
      <c r="B14" s="23">
        <v>594.88</v>
      </c>
      <c r="C14" s="23">
        <v>601.96</v>
      </c>
      <c r="D14" s="23">
        <v>587.70000000000005</v>
      </c>
      <c r="E14" s="23">
        <v>595.32000000000005</v>
      </c>
      <c r="F14" s="23">
        <v>18214400</v>
      </c>
      <c r="G14" s="23">
        <v>581.47</v>
      </c>
      <c r="H14" s="9"/>
      <c r="I14" s="29">
        <v>41213</v>
      </c>
      <c r="J14" s="23">
        <v>2663.56</v>
      </c>
      <c r="K14" s="23">
        <v>2665.88</v>
      </c>
      <c r="L14" s="23">
        <v>2639.63</v>
      </c>
      <c r="M14" s="23">
        <v>2647.92</v>
      </c>
      <c r="N14" s="23">
        <v>1806780000</v>
      </c>
      <c r="O14" s="23">
        <v>2647.92</v>
      </c>
      <c r="P14" s="20">
        <f t="shared" si="0"/>
        <v>-9.3881954130125678</v>
      </c>
      <c r="Q14" s="29">
        <v>41180</v>
      </c>
      <c r="R14" s="23">
        <v>678.75</v>
      </c>
      <c r="S14" s="23">
        <v>681.11</v>
      </c>
      <c r="T14" s="23">
        <v>666.75</v>
      </c>
      <c r="U14" s="23">
        <v>667.1</v>
      </c>
      <c r="V14" s="23">
        <v>19111100</v>
      </c>
      <c r="W14" s="23">
        <v>647.79</v>
      </c>
      <c r="Y14" s="29">
        <v>41180</v>
      </c>
      <c r="Z14" s="23">
        <v>2812.82</v>
      </c>
      <c r="AA14" s="23">
        <v>2820.36</v>
      </c>
      <c r="AB14" s="23">
        <v>2795.54</v>
      </c>
      <c r="AC14" s="23">
        <v>2799.19</v>
      </c>
      <c r="AD14" s="23">
        <v>1864640000</v>
      </c>
      <c r="AE14" s="23">
        <v>2799.19</v>
      </c>
      <c r="AG14" s="27" t="s">
        <v>22</v>
      </c>
      <c r="AH14" s="27">
        <v>65</v>
      </c>
      <c r="AI14" s="27">
        <v>71158.19619393938</v>
      </c>
      <c r="AJ14" s="27"/>
      <c r="AK14" s="27"/>
      <c r="AL14" s="27"/>
    </row>
    <row r="15" spans="1:41" ht="15.75" thickBot="1">
      <c r="A15" s="29">
        <v>41208</v>
      </c>
      <c r="B15" s="23">
        <v>609.42999999999995</v>
      </c>
      <c r="C15" s="23">
        <v>614</v>
      </c>
      <c r="D15" s="23">
        <v>591</v>
      </c>
      <c r="E15" s="23">
        <v>604</v>
      </c>
      <c r="F15" s="23">
        <v>36372600</v>
      </c>
      <c r="G15" s="23">
        <v>589.94000000000005</v>
      </c>
      <c r="H15" s="9"/>
      <c r="I15" s="29">
        <v>41208</v>
      </c>
      <c r="J15" s="23">
        <v>2657.91</v>
      </c>
      <c r="K15" s="23">
        <v>2675.92</v>
      </c>
      <c r="L15" s="23">
        <v>2636.83</v>
      </c>
      <c r="M15" s="23">
        <v>2665.83</v>
      </c>
      <c r="N15" s="23">
        <v>1839700000</v>
      </c>
      <c r="O15" s="23">
        <v>2665.83</v>
      </c>
      <c r="P15" s="20">
        <f t="shared" si="0"/>
        <v>-7.6624070116091616</v>
      </c>
      <c r="Q15" s="29">
        <v>41179</v>
      </c>
      <c r="R15" s="23">
        <v>664.29</v>
      </c>
      <c r="S15" s="23">
        <v>682.17</v>
      </c>
      <c r="T15" s="23">
        <v>660.35</v>
      </c>
      <c r="U15" s="23">
        <v>681.32</v>
      </c>
      <c r="V15" s="23">
        <v>21217500</v>
      </c>
      <c r="W15" s="23">
        <v>661.6</v>
      </c>
      <c r="Y15" s="29">
        <v>41179</v>
      </c>
      <c r="Z15" s="23">
        <v>2790.78</v>
      </c>
      <c r="AA15" s="23">
        <v>2827</v>
      </c>
      <c r="AB15" s="23">
        <v>2784.62</v>
      </c>
      <c r="AC15" s="23">
        <v>2821.6</v>
      </c>
      <c r="AD15" s="23">
        <v>1691800000</v>
      </c>
      <c r="AE15" s="23">
        <v>2821.6</v>
      </c>
    </row>
    <row r="16" spans="1:41">
      <c r="A16" s="29">
        <v>41207</v>
      </c>
      <c r="B16" s="23">
        <v>620</v>
      </c>
      <c r="C16" s="23">
        <v>622</v>
      </c>
      <c r="D16" s="23">
        <v>605.54999999999995</v>
      </c>
      <c r="E16" s="23">
        <v>609.54</v>
      </c>
      <c r="F16" s="23">
        <v>23440200</v>
      </c>
      <c r="G16" s="23">
        <v>595.36</v>
      </c>
      <c r="H16" s="9"/>
      <c r="I16" s="29">
        <v>41207</v>
      </c>
      <c r="J16" s="23">
        <v>2677.13</v>
      </c>
      <c r="K16" s="23">
        <v>2679.81</v>
      </c>
      <c r="L16" s="23">
        <v>2649.19</v>
      </c>
      <c r="M16" s="23">
        <v>2657.66</v>
      </c>
      <c r="N16" s="23">
        <v>1922660000</v>
      </c>
      <c r="O16" s="23">
        <v>2657.66</v>
      </c>
      <c r="P16" s="20">
        <f t="shared" si="0"/>
        <v>0.83409822348494345</v>
      </c>
      <c r="Q16" s="29">
        <v>41178</v>
      </c>
      <c r="R16" s="23">
        <v>668.74</v>
      </c>
      <c r="S16" s="23">
        <v>672.69</v>
      </c>
      <c r="T16" s="23">
        <v>661.2</v>
      </c>
      <c r="U16" s="23">
        <v>665.18</v>
      </c>
      <c r="V16" s="23">
        <v>20589400</v>
      </c>
      <c r="W16" s="23">
        <v>645.92999999999995</v>
      </c>
      <c r="Y16" s="29">
        <v>41178</v>
      </c>
      <c r="Z16" s="23">
        <v>2798.93</v>
      </c>
      <c r="AA16" s="23">
        <v>2802.28</v>
      </c>
      <c r="AB16" s="23">
        <v>2768.58</v>
      </c>
      <c r="AC16" s="23">
        <v>2781.63</v>
      </c>
      <c r="AD16" s="23">
        <v>1738010000</v>
      </c>
      <c r="AE16" s="23">
        <v>2781.63</v>
      </c>
      <c r="AG16" s="28"/>
      <c r="AH16" s="28" t="s">
        <v>29</v>
      </c>
      <c r="AI16" s="28" t="s">
        <v>17</v>
      </c>
      <c r="AJ16" s="28" t="s">
        <v>30</v>
      </c>
      <c r="AK16" s="28" t="s">
        <v>31</v>
      </c>
      <c r="AL16" s="28" t="s">
        <v>32</v>
      </c>
      <c r="AM16" s="28" t="s">
        <v>33</v>
      </c>
      <c r="AN16" s="28" t="s">
        <v>34</v>
      </c>
      <c r="AO16" s="28" t="s">
        <v>35</v>
      </c>
    </row>
    <row r="17" spans="1:41">
      <c r="A17" s="29">
        <v>41206</v>
      </c>
      <c r="B17" s="23">
        <v>621.44000000000005</v>
      </c>
      <c r="C17" s="23">
        <v>626.54999999999995</v>
      </c>
      <c r="D17" s="23">
        <v>610.64</v>
      </c>
      <c r="E17" s="23">
        <v>616.83000000000004</v>
      </c>
      <c r="F17" s="23">
        <v>19947400</v>
      </c>
      <c r="G17" s="23">
        <v>602.48</v>
      </c>
      <c r="H17" s="9"/>
      <c r="I17" s="29">
        <v>41206</v>
      </c>
      <c r="J17" s="23">
        <v>2685.55</v>
      </c>
      <c r="K17" s="23">
        <v>2686.51</v>
      </c>
      <c r="L17" s="23">
        <v>2653.43</v>
      </c>
      <c r="M17" s="23">
        <v>2655.55</v>
      </c>
      <c r="N17" s="23">
        <v>1967000000</v>
      </c>
      <c r="O17" s="23">
        <v>2655.55</v>
      </c>
      <c r="P17" s="20">
        <f t="shared" si="0"/>
        <v>8.7486424151676374</v>
      </c>
      <c r="Q17" s="29">
        <v>41177</v>
      </c>
      <c r="R17" s="23">
        <v>688.26</v>
      </c>
      <c r="S17" s="23">
        <v>692.78</v>
      </c>
      <c r="T17" s="23">
        <v>673</v>
      </c>
      <c r="U17" s="23">
        <v>673.54</v>
      </c>
      <c r="V17" s="23">
        <v>18528200</v>
      </c>
      <c r="W17" s="23">
        <v>654.04999999999995</v>
      </c>
      <c r="Y17" s="29">
        <v>41177</v>
      </c>
      <c r="Z17" s="23">
        <v>2851.65</v>
      </c>
      <c r="AA17" s="23">
        <v>2858.68</v>
      </c>
      <c r="AB17" s="23">
        <v>2804.13</v>
      </c>
      <c r="AC17" s="23">
        <v>2804.53</v>
      </c>
      <c r="AD17" s="23">
        <v>1975470000</v>
      </c>
      <c r="AE17" s="23">
        <v>2804.53</v>
      </c>
      <c r="AG17" s="26" t="s">
        <v>23</v>
      </c>
      <c r="AH17" s="26">
        <v>-406.24581218923277</v>
      </c>
      <c r="AI17" s="26">
        <v>45.599996421616765</v>
      </c>
      <c r="AJ17" s="26">
        <v>-8.9089000892256909</v>
      </c>
      <c r="AK17" s="26">
        <v>8.1590186860140794E-13</v>
      </c>
      <c r="AL17" s="26">
        <v>-497.34227727747736</v>
      </c>
      <c r="AM17" s="26">
        <v>-315.14934710098817</v>
      </c>
      <c r="AN17" s="26">
        <v>-497.34227727747736</v>
      </c>
      <c r="AO17" s="26">
        <v>-315.14934710098817</v>
      </c>
    </row>
    <row r="18" spans="1:41" ht="15.75" thickBot="1">
      <c r="A18" s="29">
        <v>41205</v>
      </c>
      <c r="B18" s="23">
        <v>631</v>
      </c>
      <c r="C18" s="23">
        <v>633.9</v>
      </c>
      <c r="D18" s="23">
        <v>611.70000000000005</v>
      </c>
      <c r="E18" s="23">
        <v>613.36</v>
      </c>
      <c r="F18" s="23">
        <v>25255200</v>
      </c>
      <c r="G18" s="23">
        <v>599.09</v>
      </c>
      <c r="H18" s="9"/>
      <c r="I18" s="29">
        <v>41205</v>
      </c>
      <c r="J18" s="23">
        <v>2670.94</v>
      </c>
      <c r="K18" s="23">
        <v>2689.48</v>
      </c>
      <c r="L18" s="23">
        <v>2658.77</v>
      </c>
      <c r="M18" s="23">
        <v>2666.02</v>
      </c>
      <c r="N18" s="23">
        <v>1830840000</v>
      </c>
      <c r="O18" s="23">
        <v>2666.02</v>
      </c>
      <c r="P18" s="20">
        <f t="shared" si="0"/>
        <v>1.4160463550165332</v>
      </c>
      <c r="Q18" s="29">
        <v>41176</v>
      </c>
      <c r="R18" s="23">
        <v>686.86</v>
      </c>
      <c r="S18" s="23">
        <v>695.12</v>
      </c>
      <c r="T18" s="23">
        <v>683</v>
      </c>
      <c r="U18" s="23">
        <v>690.79</v>
      </c>
      <c r="V18" s="23">
        <v>22848800</v>
      </c>
      <c r="W18" s="23">
        <v>670.8</v>
      </c>
      <c r="Y18" s="29">
        <v>41176</v>
      </c>
      <c r="Z18" s="23">
        <v>2836.35</v>
      </c>
      <c r="AA18" s="23">
        <v>2849.61</v>
      </c>
      <c r="AB18" s="23">
        <v>2832.53</v>
      </c>
      <c r="AC18" s="23">
        <v>2843.98</v>
      </c>
      <c r="AD18" s="23">
        <v>1704860000</v>
      </c>
      <c r="AE18" s="23">
        <v>2843.98</v>
      </c>
      <c r="AG18" s="27" t="s">
        <v>6</v>
      </c>
      <c r="AH18" s="27">
        <v>0.37656122828569039</v>
      </c>
      <c r="AI18" s="27">
        <v>1.6605766903850086E-2</v>
      </c>
      <c r="AJ18" s="27">
        <v>22.676533427575922</v>
      </c>
      <c r="AK18" s="27">
        <v>2.7068593204237745E-32</v>
      </c>
      <c r="AL18" s="27">
        <v>0.34338739530918172</v>
      </c>
      <c r="AM18" s="27">
        <v>0.40973506126219905</v>
      </c>
      <c r="AN18" s="27">
        <v>0.34338739530918172</v>
      </c>
      <c r="AO18" s="27">
        <v>0.40973506126219905</v>
      </c>
    </row>
    <row r="19" spans="1:41">
      <c r="A19" s="29">
        <v>41204</v>
      </c>
      <c r="B19" s="23">
        <v>612.41999999999996</v>
      </c>
      <c r="C19" s="23">
        <v>635.38</v>
      </c>
      <c r="D19" s="23">
        <v>610.76</v>
      </c>
      <c r="E19" s="23">
        <v>634.03</v>
      </c>
      <c r="F19" s="23">
        <v>19526100</v>
      </c>
      <c r="G19" s="23">
        <v>619.28</v>
      </c>
      <c r="H19" s="9"/>
      <c r="I19" s="29">
        <v>41204</v>
      </c>
      <c r="J19" s="23">
        <v>2678.89</v>
      </c>
      <c r="K19" s="23">
        <v>2699.08</v>
      </c>
      <c r="L19" s="23">
        <v>2671.5</v>
      </c>
      <c r="M19" s="23">
        <v>2694.56</v>
      </c>
      <c r="N19" s="23">
        <v>1654130000</v>
      </c>
      <c r="O19" s="23">
        <v>2694.56</v>
      </c>
      <c r="P19" s="20">
        <f t="shared" si="0"/>
        <v>10.858988899742826</v>
      </c>
      <c r="Q19" s="29">
        <v>41173</v>
      </c>
      <c r="R19" s="23">
        <v>702.41</v>
      </c>
      <c r="S19" s="23">
        <v>705.07</v>
      </c>
      <c r="T19" s="23">
        <v>699.36</v>
      </c>
      <c r="U19" s="23">
        <v>700.09</v>
      </c>
      <c r="V19" s="23">
        <v>20413900</v>
      </c>
      <c r="W19" s="23">
        <v>679.83</v>
      </c>
      <c r="Y19" s="29">
        <v>41173</v>
      </c>
      <c r="Z19" s="23">
        <v>2874.53</v>
      </c>
      <c r="AA19" s="23">
        <v>2878.38</v>
      </c>
      <c r="AB19" s="23">
        <v>2859.55</v>
      </c>
      <c r="AC19" s="23">
        <v>2861.64</v>
      </c>
      <c r="AD19" s="23">
        <v>2526250000</v>
      </c>
      <c r="AE19" s="23">
        <v>2861.64</v>
      </c>
    </row>
    <row r="20" spans="1:41">
      <c r="A20" s="29">
        <v>41201</v>
      </c>
      <c r="B20" s="23">
        <v>631.04999999999995</v>
      </c>
      <c r="C20" s="23">
        <v>631.77</v>
      </c>
      <c r="D20" s="23">
        <v>609.62</v>
      </c>
      <c r="E20" s="23">
        <v>609.84</v>
      </c>
      <c r="F20" s="23">
        <v>26574500</v>
      </c>
      <c r="G20" s="23">
        <v>595.65</v>
      </c>
      <c r="H20" s="9"/>
      <c r="I20" s="29">
        <v>41201</v>
      </c>
      <c r="J20" s="23">
        <v>2741.58</v>
      </c>
      <c r="K20" s="23">
        <v>2741.58</v>
      </c>
      <c r="L20" s="23">
        <v>2675.57</v>
      </c>
      <c r="M20" s="23">
        <v>2678.32</v>
      </c>
      <c r="N20" s="23">
        <v>2225580000</v>
      </c>
      <c r="O20" s="23">
        <v>2678.32</v>
      </c>
      <c r="P20" s="20">
        <f t="shared" si="0"/>
        <v>-6.6556567528975847</v>
      </c>
      <c r="Q20" s="29">
        <v>41172</v>
      </c>
      <c r="R20" s="23">
        <v>699.16</v>
      </c>
      <c r="S20" s="23">
        <v>700.06</v>
      </c>
      <c r="T20" s="23">
        <v>693.62</v>
      </c>
      <c r="U20" s="23">
        <v>698.7</v>
      </c>
      <c r="V20" s="23">
        <v>12020300</v>
      </c>
      <c r="W20" s="23">
        <v>678.48</v>
      </c>
      <c r="Y20" s="29">
        <v>41172</v>
      </c>
      <c r="Z20" s="23">
        <v>2850.44</v>
      </c>
      <c r="AA20" s="23">
        <v>2863.67</v>
      </c>
      <c r="AB20" s="23">
        <v>2842.59</v>
      </c>
      <c r="AC20" s="23">
        <v>2861.7</v>
      </c>
      <c r="AD20" s="23">
        <v>1809130000</v>
      </c>
      <c r="AE20" s="23">
        <v>2861.7</v>
      </c>
    </row>
    <row r="21" spans="1:41">
      <c r="A21" s="29">
        <v>41200</v>
      </c>
      <c r="B21" s="23">
        <v>639.59</v>
      </c>
      <c r="C21" s="23">
        <v>642.05999999999995</v>
      </c>
      <c r="D21" s="23">
        <v>630</v>
      </c>
      <c r="E21" s="23">
        <v>632.64</v>
      </c>
      <c r="F21" s="23">
        <v>17022300</v>
      </c>
      <c r="G21" s="23">
        <v>617.91999999999996</v>
      </c>
      <c r="H21" s="9"/>
      <c r="I21" s="29">
        <v>41200</v>
      </c>
      <c r="J21" s="23">
        <v>2770.05</v>
      </c>
      <c r="K21" s="23">
        <v>2775.83</v>
      </c>
      <c r="L21" s="23">
        <v>2734.6</v>
      </c>
      <c r="M21" s="23">
        <v>2744.17</v>
      </c>
      <c r="N21" s="23">
        <v>2043290000</v>
      </c>
      <c r="O21" s="23">
        <v>2744.17</v>
      </c>
      <c r="P21" s="20">
        <f t="shared" si="0"/>
        <v>-9.182213635510152</v>
      </c>
      <c r="Q21" s="29">
        <v>41171</v>
      </c>
      <c r="R21" s="23">
        <v>700.26</v>
      </c>
      <c r="S21" s="23">
        <v>703.99</v>
      </c>
      <c r="T21" s="23">
        <v>699.57</v>
      </c>
      <c r="U21" s="23">
        <v>702.1</v>
      </c>
      <c r="V21" s="23">
        <v>11674100</v>
      </c>
      <c r="W21" s="23">
        <v>681.78</v>
      </c>
      <c r="Y21" s="29">
        <v>41171</v>
      </c>
      <c r="Z21" s="23">
        <v>2858.54</v>
      </c>
      <c r="AA21" s="23">
        <v>2871.1</v>
      </c>
      <c r="AB21" s="23">
        <v>2850.32</v>
      </c>
      <c r="AC21" s="23">
        <v>2864.03</v>
      </c>
      <c r="AD21" s="23">
        <v>1850920000</v>
      </c>
      <c r="AE21" s="23">
        <v>2864.03</v>
      </c>
    </row>
    <row r="22" spans="1:41">
      <c r="A22" s="29">
        <v>41199</v>
      </c>
      <c r="B22" s="23">
        <v>648.87</v>
      </c>
      <c r="C22" s="23">
        <v>652.79</v>
      </c>
      <c r="D22" s="23">
        <v>644</v>
      </c>
      <c r="E22" s="23">
        <v>644.61</v>
      </c>
      <c r="F22" s="23">
        <v>13894200</v>
      </c>
      <c r="G22" s="23">
        <v>629.61</v>
      </c>
      <c r="H22" s="9"/>
      <c r="I22" s="29">
        <v>41199</v>
      </c>
      <c r="J22" s="23">
        <v>2763.7</v>
      </c>
      <c r="K22" s="23">
        <v>2784.81</v>
      </c>
      <c r="L22" s="23">
        <v>2760.3</v>
      </c>
      <c r="M22" s="23">
        <v>2775.62</v>
      </c>
      <c r="N22" s="23">
        <v>1770920000</v>
      </c>
      <c r="O22" s="23">
        <v>2775.62</v>
      </c>
      <c r="P22" s="20">
        <f t="shared" si="0"/>
        <v>-9.3350642650950704</v>
      </c>
      <c r="Q22" s="29">
        <v>41170</v>
      </c>
      <c r="R22" s="23">
        <v>699.88</v>
      </c>
      <c r="S22" s="23">
        <v>702.33</v>
      </c>
      <c r="T22" s="23">
        <v>696.42</v>
      </c>
      <c r="U22" s="23">
        <v>701.91</v>
      </c>
      <c r="V22" s="23">
        <v>13339400</v>
      </c>
      <c r="W22" s="23">
        <v>681.6</v>
      </c>
      <c r="Y22" s="29">
        <v>41170</v>
      </c>
      <c r="Z22" s="23">
        <v>2852.42</v>
      </c>
      <c r="AA22" s="23">
        <v>2859.34</v>
      </c>
      <c r="AB22" s="23">
        <v>2848.91</v>
      </c>
      <c r="AC22" s="23">
        <v>2857.38</v>
      </c>
      <c r="AD22" s="23">
        <v>1707200000</v>
      </c>
      <c r="AE22" s="23">
        <v>2857.38</v>
      </c>
    </row>
    <row r="23" spans="1:41">
      <c r="O23" s="20" t="s">
        <v>37</v>
      </c>
      <c r="P23" s="20">
        <f>SUM(P2:P22)</f>
        <v>-371.11217845599106</v>
      </c>
      <c r="Q23" s="29">
        <v>41169</v>
      </c>
      <c r="R23" s="23">
        <v>699.35</v>
      </c>
      <c r="S23" s="23">
        <v>699.8</v>
      </c>
      <c r="T23" s="23">
        <v>694.61</v>
      </c>
      <c r="U23" s="23">
        <v>699.78</v>
      </c>
      <c r="V23" s="23">
        <v>14215400</v>
      </c>
      <c r="W23" s="23">
        <v>679.53</v>
      </c>
      <c r="Y23" s="29">
        <v>41169</v>
      </c>
      <c r="Z23" s="23">
        <v>2857.52</v>
      </c>
      <c r="AA23" s="23">
        <v>2857.52</v>
      </c>
      <c r="AB23" s="23">
        <v>2846.17</v>
      </c>
      <c r="AC23" s="23">
        <v>2856.44</v>
      </c>
      <c r="AD23" s="23">
        <v>1485390000</v>
      </c>
      <c r="AE23" s="23">
        <v>2856.44</v>
      </c>
    </row>
    <row r="24" spans="1:41">
      <c r="Q24" s="29">
        <v>41166</v>
      </c>
      <c r="R24" s="23">
        <v>689.96</v>
      </c>
      <c r="S24" s="23">
        <v>696.98</v>
      </c>
      <c r="T24" s="23">
        <v>687.89</v>
      </c>
      <c r="U24" s="23">
        <v>691.28</v>
      </c>
      <c r="V24" s="23">
        <v>21445500</v>
      </c>
      <c r="W24" s="23">
        <v>671.27</v>
      </c>
      <c r="Y24" s="29">
        <v>41166</v>
      </c>
      <c r="Z24" s="23">
        <v>2841.82</v>
      </c>
      <c r="AA24" s="23">
        <v>2865.37</v>
      </c>
      <c r="AB24" s="23">
        <v>2839.48</v>
      </c>
      <c r="AC24" s="23">
        <v>2855.23</v>
      </c>
      <c r="AD24" s="23">
        <v>1984720000</v>
      </c>
      <c r="AE24" s="23">
        <v>2855.23</v>
      </c>
    </row>
    <row r="25" spans="1:41">
      <c r="Q25" s="29">
        <v>41165</v>
      </c>
      <c r="R25" s="23">
        <v>677.37</v>
      </c>
      <c r="S25" s="23">
        <v>685.5</v>
      </c>
      <c r="T25" s="23">
        <v>674.77</v>
      </c>
      <c r="U25" s="23">
        <v>682.98</v>
      </c>
      <c r="V25" s="23">
        <v>21370000</v>
      </c>
      <c r="W25" s="23">
        <v>663.21</v>
      </c>
      <c r="Y25" s="29">
        <v>41165</v>
      </c>
      <c r="Z25" s="23">
        <v>2796.72</v>
      </c>
      <c r="AA25" s="23">
        <v>2841.68</v>
      </c>
      <c r="AB25" s="23">
        <v>2792.18</v>
      </c>
      <c r="AC25" s="23">
        <v>2831.35</v>
      </c>
      <c r="AD25" s="23">
        <v>1870050000</v>
      </c>
      <c r="AE25" s="23">
        <v>2831.35</v>
      </c>
    </row>
    <row r="26" spans="1:41">
      <c r="Q26" s="29">
        <v>41164</v>
      </c>
      <c r="R26" s="23">
        <v>666.85</v>
      </c>
      <c r="S26" s="23">
        <v>669.9</v>
      </c>
      <c r="T26" s="23">
        <v>656</v>
      </c>
      <c r="U26" s="23">
        <v>669.79</v>
      </c>
      <c r="V26" s="23">
        <v>25436900</v>
      </c>
      <c r="W26" s="23">
        <v>650.41</v>
      </c>
      <c r="Y26" s="29">
        <v>41164</v>
      </c>
      <c r="Z26" s="23">
        <v>2794.38</v>
      </c>
      <c r="AA26" s="23">
        <v>2798.97</v>
      </c>
      <c r="AB26" s="23">
        <v>2775.4</v>
      </c>
      <c r="AC26" s="23">
        <v>2791.68</v>
      </c>
      <c r="AD26" s="23">
        <v>1689140000</v>
      </c>
      <c r="AE26" s="23">
        <v>2791.68</v>
      </c>
    </row>
    <row r="27" spans="1:41">
      <c r="Q27" s="29">
        <v>41163</v>
      </c>
      <c r="R27" s="23">
        <v>665.11</v>
      </c>
      <c r="S27" s="23">
        <v>670.1</v>
      </c>
      <c r="T27" s="23">
        <v>656.5</v>
      </c>
      <c r="U27" s="23">
        <v>660.59</v>
      </c>
      <c r="V27" s="23">
        <v>17999400</v>
      </c>
      <c r="W27" s="23">
        <v>641.47</v>
      </c>
      <c r="Y27" s="29">
        <v>41163</v>
      </c>
      <c r="Z27" s="23">
        <v>2789.09</v>
      </c>
      <c r="AA27" s="23">
        <v>2799.85</v>
      </c>
      <c r="AB27" s="23">
        <v>2780.24</v>
      </c>
      <c r="AC27" s="23">
        <v>2784.89</v>
      </c>
      <c r="AD27" s="23">
        <v>1586250000</v>
      </c>
      <c r="AE27" s="23">
        <v>2784.89</v>
      </c>
    </row>
    <row r="28" spans="1:41">
      <c r="Q28" s="29">
        <v>41162</v>
      </c>
      <c r="R28" s="23">
        <v>680.45</v>
      </c>
      <c r="S28" s="23">
        <v>683.29</v>
      </c>
      <c r="T28" s="23">
        <v>662.1</v>
      </c>
      <c r="U28" s="23">
        <v>662.74</v>
      </c>
      <c r="V28" s="23">
        <v>17428500</v>
      </c>
      <c r="W28" s="23">
        <v>643.55999999999995</v>
      </c>
      <c r="Y28" s="29">
        <v>41162</v>
      </c>
      <c r="Z28" s="23">
        <v>2821.03</v>
      </c>
      <c r="AA28" s="23">
        <v>2823.34</v>
      </c>
      <c r="AB28" s="23">
        <v>2787.33</v>
      </c>
      <c r="AC28" s="23">
        <v>2788.35</v>
      </c>
      <c r="AD28" s="23">
        <v>1575370000</v>
      </c>
      <c r="AE28" s="23">
        <v>2788.35</v>
      </c>
    </row>
    <row r="29" spans="1:41">
      <c r="Q29" s="29">
        <v>41159</v>
      </c>
      <c r="R29" s="23">
        <v>678.05</v>
      </c>
      <c r="S29" s="23">
        <v>682.48</v>
      </c>
      <c r="T29" s="23">
        <v>675.77</v>
      </c>
      <c r="U29" s="23">
        <v>680.44</v>
      </c>
      <c r="V29" s="23">
        <v>11773800</v>
      </c>
      <c r="W29" s="23">
        <v>660.75</v>
      </c>
      <c r="Y29" s="29">
        <v>41159</v>
      </c>
      <c r="Z29" s="23">
        <v>2823.22</v>
      </c>
      <c r="AA29" s="23">
        <v>2829.95</v>
      </c>
      <c r="AB29" s="23">
        <v>2817.48</v>
      </c>
      <c r="AC29" s="23">
        <v>2825.11</v>
      </c>
      <c r="AD29" s="23">
        <v>1740640000</v>
      </c>
      <c r="AE29" s="23">
        <v>2825.11</v>
      </c>
    </row>
    <row r="30" spans="1:41">
      <c r="Q30" s="29">
        <v>41158</v>
      </c>
      <c r="R30" s="23">
        <v>673.17</v>
      </c>
      <c r="S30" s="23">
        <v>678.29</v>
      </c>
      <c r="T30" s="23">
        <v>670.8</v>
      </c>
      <c r="U30" s="23">
        <v>676.27</v>
      </c>
      <c r="V30" s="23">
        <v>13971300</v>
      </c>
      <c r="W30" s="23">
        <v>656.7</v>
      </c>
      <c r="Y30" s="29">
        <v>41158</v>
      </c>
      <c r="Z30" s="23">
        <v>2785.01</v>
      </c>
      <c r="AA30" s="23">
        <v>2829.71</v>
      </c>
      <c r="AB30" s="23">
        <v>2784.81</v>
      </c>
      <c r="AC30" s="23">
        <v>2829.71</v>
      </c>
      <c r="AD30" s="23">
        <v>1918900000</v>
      </c>
      <c r="AE30" s="23">
        <v>2829.71</v>
      </c>
    </row>
    <row r="31" spans="1:41">
      <c r="Q31" s="29">
        <v>41157</v>
      </c>
      <c r="R31" s="23">
        <v>675.57</v>
      </c>
      <c r="S31" s="23">
        <v>676.35</v>
      </c>
      <c r="T31" s="23">
        <v>669.6</v>
      </c>
      <c r="U31" s="23">
        <v>670.23</v>
      </c>
      <c r="V31" s="23">
        <v>12013400</v>
      </c>
      <c r="W31" s="23">
        <v>650.83000000000004</v>
      </c>
      <c r="Y31" s="29">
        <v>41157</v>
      </c>
      <c r="Z31" s="23">
        <v>2769.19</v>
      </c>
      <c r="AA31" s="23">
        <v>2780.56</v>
      </c>
      <c r="AB31" s="23">
        <v>2760.66</v>
      </c>
      <c r="AC31" s="23">
        <v>2766.95</v>
      </c>
      <c r="AD31" s="23">
        <v>1495030000</v>
      </c>
      <c r="AE31" s="23">
        <v>2766.95</v>
      </c>
    </row>
    <row r="32" spans="1:41">
      <c r="Q32" s="29">
        <v>41156</v>
      </c>
      <c r="R32" s="23">
        <v>665.76</v>
      </c>
      <c r="S32" s="23">
        <v>675.14</v>
      </c>
      <c r="T32" s="23">
        <v>664.5</v>
      </c>
      <c r="U32" s="23">
        <v>674.97</v>
      </c>
      <c r="V32" s="23">
        <v>13139000</v>
      </c>
      <c r="W32" s="23">
        <v>655.44</v>
      </c>
      <c r="Y32" s="29">
        <v>41156</v>
      </c>
      <c r="Z32" s="23">
        <v>2766.93</v>
      </c>
      <c r="AA32" s="23">
        <v>2781.08</v>
      </c>
      <c r="AB32" s="23">
        <v>2744.29</v>
      </c>
      <c r="AC32" s="23">
        <v>2772.03</v>
      </c>
      <c r="AD32" s="23">
        <v>1505960000</v>
      </c>
      <c r="AE32" s="23">
        <v>2772.03</v>
      </c>
    </row>
    <row r="33" spans="17:31">
      <c r="Q33" s="29">
        <v>41152</v>
      </c>
      <c r="R33" s="23">
        <v>667.25</v>
      </c>
      <c r="S33" s="23">
        <v>668.6</v>
      </c>
      <c r="T33" s="23">
        <v>657.25</v>
      </c>
      <c r="U33" s="23">
        <v>665.24</v>
      </c>
      <c r="V33" s="23">
        <v>12082900</v>
      </c>
      <c r="W33" s="23">
        <v>645.99</v>
      </c>
      <c r="Y33" s="29">
        <v>41152</v>
      </c>
      <c r="Z33" s="23">
        <v>2773.24</v>
      </c>
      <c r="AA33" s="23">
        <v>2785.08</v>
      </c>
      <c r="AB33" s="23">
        <v>2746.68</v>
      </c>
      <c r="AC33" s="23">
        <v>2772.24</v>
      </c>
      <c r="AD33" s="23">
        <v>1394760000</v>
      </c>
      <c r="AE33" s="23">
        <v>2772.24</v>
      </c>
    </row>
    <row r="34" spans="17:31">
      <c r="Q34" s="29">
        <v>41151</v>
      </c>
      <c r="R34" s="23">
        <v>670.64</v>
      </c>
      <c r="S34" s="23">
        <v>671.55</v>
      </c>
      <c r="T34" s="23">
        <v>662.85</v>
      </c>
      <c r="U34" s="23">
        <v>663.87</v>
      </c>
      <c r="V34" s="23">
        <v>10810700</v>
      </c>
      <c r="W34" s="23">
        <v>644.66</v>
      </c>
      <c r="Y34" s="29">
        <v>41151</v>
      </c>
      <c r="Z34" s="23">
        <v>2771.44</v>
      </c>
      <c r="AA34" s="23">
        <v>2772.62</v>
      </c>
      <c r="AB34" s="23">
        <v>2751.53</v>
      </c>
      <c r="AC34" s="23">
        <v>2753.74</v>
      </c>
      <c r="AD34" s="23">
        <v>1216640000</v>
      </c>
      <c r="AE34" s="23">
        <v>2753.74</v>
      </c>
    </row>
    <row r="35" spans="17:31">
      <c r="Q35" s="29">
        <v>41150</v>
      </c>
      <c r="R35" s="23">
        <v>675.25</v>
      </c>
      <c r="S35" s="23">
        <v>677.67</v>
      </c>
      <c r="T35" s="23">
        <v>672.6</v>
      </c>
      <c r="U35" s="23">
        <v>673.47</v>
      </c>
      <c r="V35" s="23">
        <v>7243100</v>
      </c>
      <c r="W35" s="23">
        <v>653.98</v>
      </c>
      <c r="Y35" s="29">
        <v>41150</v>
      </c>
      <c r="Z35" s="23">
        <v>2782.98</v>
      </c>
      <c r="AA35" s="23">
        <v>2790.17</v>
      </c>
      <c r="AB35" s="23">
        <v>2771.99</v>
      </c>
      <c r="AC35" s="23">
        <v>2784</v>
      </c>
      <c r="AD35" s="23">
        <v>1282900000</v>
      </c>
      <c r="AE35" s="23">
        <v>2784</v>
      </c>
    </row>
    <row r="36" spans="17:31">
      <c r="Q36" s="29">
        <v>41149</v>
      </c>
      <c r="R36" s="23">
        <v>674.98</v>
      </c>
      <c r="S36" s="23">
        <v>676.1</v>
      </c>
      <c r="T36" s="23">
        <v>670.67</v>
      </c>
      <c r="U36" s="23">
        <v>674.8</v>
      </c>
      <c r="V36" s="23">
        <v>9550600</v>
      </c>
      <c r="W36" s="23">
        <v>655.27</v>
      </c>
      <c r="Y36" s="29">
        <v>41149</v>
      </c>
      <c r="Z36" s="23">
        <v>2779.17</v>
      </c>
      <c r="AA36" s="23">
        <v>2790.51</v>
      </c>
      <c r="AB36" s="23">
        <v>2772.25</v>
      </c>
      <c r="AC36" s="23">
        <v>2782.69</v>
      </c>
      <c r="AD36" s="23">
        <v>1364740000</v>
      </c>
      <c r="AE36" s="23">
        <v>2782.69</v>
      </c>
    </row>
    <row r="37" spans="17:31">
      <c r="Q37" s="29">
        <v>41148</v>
      </c>
      <c r="R37" s="23">
        <v>679.99</v>
      </c>
      <c r="S37" s="23">
        <v>680.87</v>
      </c>
      <c r="T37" s="23">
        <v>673.54</v>
      </c>
      <c r="U37" s="23">
        <v>675.68</v>
      </c>
      <c r="V37" s="23">
        <v>15250300</v>
      </c>
      <c r="W37" s="23">
        <v>656.13</v>
      </c>
      <c r="Y37" s="29">
        <v>41148</v>
      </c>
      <c r="Z37" s="23">
        <v>2792</v>
      </c>
      <c r="AA37" s="23">
        <v>2794.27</v>
      </c>
      <c r="AB37" s="23">
        <v>2777.36</v>
      </c>
      <c r="AC37" s="23">
        <v>2782.55</v>
      </c>
      <c r="AD37" s="23">
        <v>1383530000</v>
      </c>
      <c r="AE37" s="23">
        <v>2782.55</v>
      </c>
    </row>
    <row r="38" spans="17:31">
      <c r="Q38" s="29">
        <v>41145</v>
      </c>
      <c r="R38" s="23">
        <v>659.51</v>
      </c>
      <c r="S38" s="23">
        <v>669.48</v>
      </c>
      <c r="T38" s="23">
        <v>655.55</v>
      </c>
      <c r="U38" s="23">
        <v>663.22</v>
      </c>
      <c r="V38" s="23">
        <v>15619300</v>
      </c>
      <c r="W38" s="23">
        <v>644.03</v>
      </c>
      <c r="Y38" s="29">
        <v>41145</v>
      </c>
      <c r="Z38" s="23">
        <v>2754.43</v>
      </c>
      <c r="AA38" s="23">
        <v>2785.34</v>
      </c>
      <c r="AB38" s="23">
        <v>2750.64</v>
      </c>
      <c r="AC38" s="23">
        <v>2778.05</v>
      </c>
      <c r="AD38" s="23">
        <v>1349740000</v>
      </c>
      <c r="AE38" s="23">
        <v>2778.05</v>
      </c>
    </row>
    <row r="39" spans="17:31">
      <c r="Q39" s="29">
        <v>41144</v>
      </c>
      <c r="R39" s="23">
        <v>666.11</v>
      </c>
      <c r="S39" s="23">
        <v>669.9</v>
      </c>
      <c r="T39" s="23">
        <v>661.15</v>
      </c>
      <c r="U39" s="23">
        <v>662.63</v>
      </c>
      <c r="V39" s="23">
        <v>15004600</v>
      </c>
      <c r="W39" s="23">
        <v>643.45000000000005</v>
      </c>
      <c r="Y39" s="29">
        <v>41144</v>
      </c>
      <c r="Z39" s="23">
        <v>2773.98</v>
      </c>
      <c r="AA39" s="23">
        <v>2780.71</v>
      </c>
      <c r="AB39" s="23">
        <v>2755.14</v>
      </c>
      <c r="AC39" s="23">
        <v>2762.02</v>
      </c>
      <c r="AD39" s="23">
        <v>1383860000</v>
      </c>
      <c r="AE39" s="23">
        <v>2762.02</v>
      </c>
    </row>
    <row r="40" spans="17:31">
      <c r="Q40" s="29">
        <v>41143</v>
      </c>
      <c r="R40" s="23">
        <v>654.41999999999996</v>
      </c>
      <c r="S40" s="23">
        <v>669</v>
      </c>
      <c r="T40" s="23">
        <v>648.11</v>
      </c>
      <c r="U40" s="23">
        <v>668.87</v>
      </c>
      <c r="V40" s="23">
        <v>20190100</v>
      </c>
      <c r="W40" s="23">
        <v>649.51</v>
      </c>
      <c r="Y40" s="29">
        <v>41143</v>
      </c>
      <c r="Z40" s="23">
        <v>2765.1</v>
      </c>
      <c r="AA40" s="23">
        <v>2790.3</v>
      </c>
      <c r="AB40" s="23">
        <v>2759.14</v>
      </c>
      <c r="AC40" s="23">
        <v>2783.42</v>
      </c>
      <c r="AD40" s="23">
        <v>1459130000</v>
      </c>
      <c r="AE40" s="23">
        <v>2783.42</v>
      </c>
    </row>
    <row r="41" spans="17:31">
      <c r="Q41" s="29">
        <v>41142</v>
      </c>
      <c r="R41" s="23">
        <v>670.82</v>
      </c>
      <c r="S41" s="23">
        <v>674.88</v>
      </c>
      <c r="T41" s="23">
        <v>650.33000000000004</v>
      </c>
      <c r="U41" s="23">
        <v>656.06</v>
      </c>
      <c r="V41" s="23">
        <v>29025700</v>
      </c>
      <c r="W41" s="23">
        <v>637.07000000000005</v>
      </c>
      <c r="Y41" s="29">
        <v>41142</v>
      </c>
      <c r="Z41" s="23">
        <v>2791.74</v>
      </c>
      <c r="AA41" s="23">
        <v>2802.91</v>
      </c>
      <c r="AB41" s="23">
        <v>2762.9</v>
      </c>
      <c r="AC41" s="23">
        <v>2772.2</v>
      </c>
      <c r="AD41" s="23">
        <v>1574220000</v>
      </c>
      <c r="AE41" s="23">
        <v>2772.2</v>
      </c>
    </row>
    <row r="42" spans="17:31">
      <c r="Q42" s="29">
        <v>41141</v>
      </c>
      <c r="R42" s="23">
        <v>650.01</v>
      </c>
      <c r="S42" s="23">
        <v>665.15</v>
      </c>
      <c r="T42" s="23">
        <v>649.9</v>
      </c>
      <c r="U42" s="23">
        <v>665.15</v>
      </c>
      <c r="V42" s="23">
        <v>21906600</v>
      </c>
      <c r="W42" s="23">
        <v>645.9</v>
      </c>
      <c r="Y42" s="29">
        <v>41141</v>
      </c>
      <c r="Z42" s="23">
        <v>2777.71</v>
      </c>
      <c r="AA42" s="23">
        <v>2784.57</v>
      </c>
      <c r="AB42" s="23">
        <v>2767.73</v>
      </c>
      <c r="AC42" s="23">
        <v>2784.33</v>
      </c>
      <c r="AD42" s="23">
        <v>1451550000</v>
      </c>
      <c r="AE42" s="23">
        <v>2784.33</v>
      </c>
    </row>
    <row r="43" spans="17:31">
      <c r="Q43" s="29">
        <v>41138</v>
      </c>
      <c r="R43" s="23">
        <v>640</v>
      </c>
      <c r="S43" s="23">
        <v>648.19000000000005</v>
      </c>
      <c r="T43" s="23">
        <v>638.80999999999995</v>
      </c>
      <c r="U43" s="23">
        <v>648.11</v>
      </c>
      <c r="V43" s="23">
        <v>15812900</v>
      </c>
      <c r="W43" s="23">
        <v>629.35</v>
      </c>
      <c r="Y43" s="29">
        <v>41138</v>
      </c>
      <c r="Z43" s="23">
        <v>2775.53</v>
      </c>
      <c r="AA43" s="23">
        <v>2780.77</v>
      </c>
      <c r="AB43" s="23">
        <v>2767.04</v>
      </c>
      <c r="AC43" s="23">
        <v>2780.3</v>
      </c>
      <c r="AD43" s="23">
        <v>1640640000</v>
      </c>
      <c r="AE43" s="23">
        <v>2780.3</v>
      </c>
    </row>
    <row r="44" spans="17:31">
      <c r="Q44" s="29">
        <v>41137</v>
      </c>
      <c r="R44" s="23">
        <v>631.21</v>
      </c>
      <c r="S44" s="23">
        <v>636.76</v>
      </c>
      <c r="T44" s="23">
        <v>630.5</v>
      </c>
      <c r="U44" s="23">
        <v>636.34</v>
      </c>
      <c r="V44" s="23">
        <v>9090500</v>
      </c>
      <c r="W44" s="23">
        <v>617.91999999999996</v>
      </c>
      <c r="Y44" s="29">
        <v>41137</v>
      </c>
      <c r="Z44" s="23">
        <v>2743.88</v>
      </c>
      <c r="AA44" s="23">
        <v>2774.22</v>
      </c>
      <c r="AB44" s="23">
        <v>2742.82</v>
      </c>
      <c r="AC44" s="23">
        <v>2768.09</v>
      </c>
      <c r="AD44" s="23">
        <v>1937430000</v>
      </c>
      <c r="AE44" s="23">
        <v>2768.09</v>
      </c>
    </row>
    <row r="45" spans="17:31">
      <c r="Q45" s="29">
        <v>41136</v>
      </c>
      <c r="R45" s="23">
        <v>631.29999999999995</v>
      </c>
      <c r="S45" s="23">
        <v>634</v>
      </c>
      <c r="T45" s="23">
        <v>627.75</v>
      </c>
      <c r="U45" s="23">
        <v>630.83000000000004</v>
      </c>
      <c r="V45" s="23">
        <v>9190800</v>
      </c>
      <c r="W45" s="23">
        <v>612.57000000000005</v>
      </c>
      <c r="Y45" s="29">
        <v>41136</v>
      </c>
      <c r="Z45" s="23">
        <v>2724.71</v>
      </c>
      <c r="AA45" s="23">
        <v>2739.14</v>
      </c>
      <c r="AB45" s="23">
        <v>2724.71</v>
      </c>
      <c r="AC45" s="23">
        <v>2735.47</v>
      </c>
      <c r="AD45" s="23">
        <v>1536730000</v>
      </c>
      <c r="AE45" s="23">
        <v>2735.47</v>
      </c>
    </row>
    <row r="46" spans="17:31">
      <c r="Q46" s="29">
        <v>41135</v>
      </c>
      <c r="R46" s="23">
        <v>631.87</v>
      </c>
      <c r="S46" s="23">
        <v>638.61</v>
      </c>
      <c r="T46" s="23">
        <v>630.21</v>
      </c>
      <c r="U46" s="23">
        <v>631.69000000000005</v>
      </c>
      <c r="V46" s="23">
        <v>12148900</v>
      </c>
      <c r="W46" s="23">
        <v>613.41</v>
      </c>
      <c r="Y46" s="29">
        <v>41135</v>
      </c>
      <c r="Z46" s="23">
        <v>2737.85</v>
      </c>
      <c r="AA46" s="23">
        <v>2742.83</v>
      </c>
      <c r="AB46" s="23">
        <v>2721.12</v>
      </c>
      <c r="AC46" s="23">
        <v>2727.79</v>
      </c>
      <c r="AD46" s="23">
        <v>1567830000</v>
      </c>
      <c r="AE46" s="23">
        <v>2727.79</v>
      </c>
    </row>
    <row r="47" spans="17:31">
      <c r="Q47" s="29">
        <v>41134</v>
      </c>
      <c r="R47" s="23">
        <v>623.39</v>
      </c>
      <c r="S47" s="23">
        <v>630</v>
      </c>
      <c r="T47" s="23">
        <v>623.25</v>
      </c>
      <c r="U47" s="23">
        <v>630</v>
      </c>
      <c r="V47" s="23">
        <v>9958300</v>
      </c>
      <c r="W47" s="23">
        <v>611.77</v>
      </c>
      <c r="Y47" s="29">
        <v>41134</v>
      </c>
      <c r="Z47" s="23">
        <v>2721.49</v>
      </c>
      <c r="AA47" s="23">
        <v>2728.88</v>
      </c>
      <c r="AB47" s="23">
        <v>2708.38</v>
      </c>
      <c r="AC47" s="23">
        <v>2728.68</v>
      </c>
      <c r="AD47" s="23">
        <v>1353380000</v>
      </c>
      <c r="AE47" s="23">
        <v>2728.68</v>
      </c>
    </row>
    <row r="48" spans="17:31">
      <c r="Q48" s="29">
        <v>41131</v>
      </c>
      <c r="R48" s="23">
        <v>618.71</v>
      </c>
      <c r="S48" s="23">
        <v>621.76</v>
      </c>
      <c r="T48" s="23">
        <v>618.70000000000005</v>
      </c>
      <c r="U48" s="23">
        <v>621.70000000000005</v>
      </c>
      <c r="V48" s="23">
        <v>6962100</v>
      </c>
      <c r="W48" s="23">
        <v>603.71</v>
      </c>
      <c r="Y48" s="29">
        <v>41131</v>
      </c>
      <c r="Z48" s="23">
        <v>2710.55</v>
      </c>
      <c r="AA48" s="23">
        <v>2722.96</v>
      </c>
      <c r="AB48" s="23">
        <v>2704.91</v>
      </c>
      <c r="AC48" s="23">
        <v>2722.96</v>
      </c>
      <c r="AD48" s="23">
        <v>1556460000</v>
      </c>
      <c r="AE48" s="23">
        <v>2722.96</v>
      </c>
    </row>
    <row r="49" spans="17:31">
      <c r="Q49" s="29">
        <v>41130</v>
      </c>
      <c r="R49" s="23">
        <v>617.85</v>
      </c>
      <c r="S49" s="23">
        <v>621.73</v>
      </c>
      <c r="T49" s="23">
        <v>617.79999999999995</v>
      </c>
      <c r="U49" s="23">
        <v>620.73</v>
      </c>
      <c r="V49" s="23">
        <v>7915800</v>
      </c>
      <c r="W49" s="23">
        <v>602.77</v>
      </c>
      <c r="Y49" s="29">
        <v>41130</v>
      </c>
      <c r="Z49" s="23">
        <v>2712.97</v>
      </c>
      <c r="AA49" s="23">
        <v>2724.43</v>
      </c>
      <c r="AB49" s="23">
        <v>2708.24</v>
      </c>
      <c r="AC49" s="23">
        <v>2719.61</v>
      </c>
      <c r="AD49" s="23">
        <v>1677970000</v>
      </c>
      <c r="AE49" s="23">
        <v>2719.61</v>
      </c>
    </row>
    <row r="50" spans="17:31">
      <c r="Q50" s="29">
        <v>41129</v>
      </c>
      <c r="R50" s="23">
        <v>619.39</v>
      </c>
      <c r="S50" s="23">
        <v>623.88</v>
      </c>
      <c r="T50" s="23">
        <v>617.1</v>
      </c>
      <c r="U50" s="23">
        <v>619.86</v>
      </c>
      <c r="V50" s="23">
        <v>8739500</v>
      </c>
      <c r="W50" s="23">
        <v>599.35</v>
      </c>
      <c r="Y50" s="29">
        <v>41129</v>
      </c>
      <c r="Z50" s="23">
        <v>2707.29</v>
      </c>
      <c r="AA50" s="23">
        <v>2721.02</v>
      </c>
      <c r="AB50" s="23">
        <v>2705.47</v>
      </c>
      <c r="AC50" s="23">
        <v>2714.02</v>
      </c>
      <c r="AD50" s="23">
        <v>1874580000</v>
      </c>
      <c r="AE50" s="23">
        <v>2714.02</v>
      </c>
    </row>
    <row r="51" spans="17:31">
      <c r="Q51" s="29">
        <v>41128</v>
      </c>
      <c r="R51" s="23">
        <v>622.77</v>
      </c>
      <c r="S51" s="23">
        <v>625</v>
      </c>
      <c r="T51" s="23">
        <v>618.04</v>
      </c>
      <c r="U51" s="23">
        <v>620.91</v>
      </c>
      <c r="V51" s="23">
        <v>10373100</v>
      </c>
      <c r="W51" s="23">
        <v>600.36</v>
      </c>
      <c r="Y51" s="29">
        <v>41128</v>
      </c>
      <c r="Z51" s="23">
        <v>2705.97</v>
      </c>
      <c r="AA51" s="23">
        <v>2727.31</v>
      </c>
      <c r="AB51" s="23">
        <v>2701.9</v>
      </c>
      <c r="AC51" s="23">
        <v>2717.16</v>
      </c>
      <c r="AD51" s="23">
        <v>1899240000</v>
      </c>
      <c r="AE51" s="23">
        <v>2717.16</v>
      </c>
    </row>
    <row r="52" spans="17:31">
      <c r="Q52" s="29">
        <v>41127</v>
      </c>
      <c r="R52" s="23">
        <v>617.29</v>
      </c>
      <c r="S52" s="23">
        <v>624.87</v>
      </c>
      <c r="T52" s="23">
        <v>615.26</v>
      </c>
      <c r="U52" s="23">
        <v>622.54999999999995</v>
      </c>
      <c r="V52" s="23">
        <v>10789400</v>
      </c>
      <c r="W52" s="23">
        <v>601.95000000000005</v>
      </c>
      <c r="Y52" s="29">
        <v>41127</v>
      </c>
      <c r="Z52" s="23">
        <v>2686.38</v>
      </c>
      <c r="AA52" s="23">
        <v>2705.71</v>
      </c>
      <c r="AB52" s="23">
        <v>2681.72</v>
      </c>
      <c r="AC52" s="23">
        <v>2694.09</v>
      </c>
      <c r="AD52" s="23">
        <v>1528260000</v>
      </c>
      <c r="AE52" s="23">
        <v>2694.09</v>
      </c>
    </row>
    <row r="53" spans="17:31">
      <c r="Q53" s="29">
        <v>41124</v>
      </c>
      <c r="R53" s="23">
        <v>613.63</v>
      </c>
      <c r="S53" s="23">
        <v>617.98</v>
      </c>
      <c r="T53" s="23">
        <v>611.55999999999995</v>
      </c>
      <c r="U53" s="23">
        <v>615.70000000000005</v>
      </c>
      <c r="V53" s="23">
        <v>12318600</v>
      </c>
      <c r="W53" s="23">
        <v>595.33000000000004</v>
      </c>
      <c r="Y53" s="29">
        <v>41124</v>
      </c>
      <c r="Z53" s="23">
        <v>2664.69</v>
      </c>
      <c r="AA53" s="23">
        <v>2684.58</v>
      </c>
      <c r="AB53" s="23">
        <v>2657.5</v>
      </c>
      <c r="AC53" s="23">
        <v>2676</v>
      </c>
      <c r="AD53" s="23">
        <v>1730210000</v>
      </c>
      <c r="AE53" s="23">
        <v>2676</v>
      </c>
    </row>
    <row r="54" spans="17:31">
      <c r="Q54" s="29">
        <v>41123</v>
      </c>
      <c r="R54" s="23">
        <v>602.84</v>
      </c>
      <c r="S54" s="23">
        <v>610.69000000000005</v>
      </c>
      <c r="T54" s="23">
        <v>600.25</v>
      </c>
      <c r="U54" s="23">
        <v>607.79</v>
      </c>
      <c r="V54" s="23">
        <v>11862800</v>
      </c>
      <c r="W54" s="23">
        <v>587.67999999999995</v>
      </c>
      <c r="Y54" s="29">
        <v>41123</v>
      </c>
      <c r="Z54" s="23">
        <v>2616.04</v>
      </c>
      <c r="AA54" s="23">
        <v>2650.98</v>
      </c>
      <c r="AB54" s="23">
        <v>2606.54</v>
      </c>
      <c r="AC54" s="23">
        <v>2625.52</v>
      </c>
      <c r="AD54" s="23">
        <v>1822620000</v>
      </c>
      <c r="AE54" s="23">
        <v>2625.52</v>
      </c>
    </row>
    <row r="55" spans="17:31">
      <c r="Q55" s="29">
        <v>41122</v>
      </c>
      <c r="R55" s="23">
        <v>615.91</v>
      </c>
      <c r="S55" s="23">
        <v>616.4</v>
      </c>
      <c r="T55" s="23">
        <v>603</v>
      </c>
      <c r="U55" s="23">
        <v>606.80999999999995</v>
      </c>
      <c r="V55" s="23">
        <v>13732200</v>
      </c>
      <c r="W55" s="23">
        <v>586.73</v>
      </c>
      <c r="Y55" s="29">
        <v>41122</v>
      </c>
      <c r="Z55" s="23">
        <v>2660.49</v>
      </c>
      <c r="AA55" s="23">
        <v>2661.84</v>
      </c>
      <c r="AB55" s="23">
        <v>2625.08</v>
      </c>
      <c r="AC55" s="23">
        <v>2635.13</v>
      </c>
      <c r="AD55" s="23">
        <v>1722530000</v>
      </c>
      <c r="AE55" s="23">
        <v>2635.13</v>
      </c>
    </row>
    <row r="56" spans="17:31">
      <c r="Q56" s="29">
        <v>41121</v>
      </c>
      <c r="R56" s="23">
        <v>603.23</v>
      </c>
      <c r="S56" s="23">
        <v>611.70000000000005</v>
      </c>
      <c r="T56" s="23">
        <v>602.72</v>
      </c>
      <c r="U56" s="23">
        <v>610.76</v>
      </c>
      <c r="V56" s="23">
        <v>16511700</v>
      </c>
      <c r="W56" s="23">
        <v>590.54999999999995</v>
      </c>
      <c r="Y56" s="29">
        <v>41121</v>
      </c>
      <c r="Z56" s="23">
        <v>2643.28</v>
      </c>
      <c r="AA56" s="23">
        <v>2657.27</v>
      </c>
      <c r="AB56" s="23">
        <v>2640.26</v>
      </c>
      <c r="AC56" s="23">
        <v>2642.53</v>
      </c>
      <c r="AD56" s="23">
        <v>1801440000</v>
      </c>
      <c r="AE56" s="23">
        <v>2642.53</v>
      </c>
    </row>
    <row r="57" spans="17:31">
      <c r="Q57" s="29">
        <v>41120</v>
      </c>
      <c r="R57" s="23">
        <v>590.91999999999996</v>
      </c>
      <c r="S57" s="23">
        <v>599.44000000000005</v>
      </c>
      <c r="T57" s="23">
        <v>587.82000000000005</v>
      </c>
      <c r="U57" s="23">
        <v>595.03</v>
      </c>
      <c r="V57" s="23">
        <v>13540800</v>
      </c>
      <c r="W57" s="23">
        <v>575.34</v>
      </c>
      <c r="Y57" s="29">
        <v>41120</v>
      </c>
      <c r="Z57" s="23">
        <v>2649.78</v>
      </c>
      <c r="AA57" s="23">
        <v>2662.62</v>
      </c>
      <c r="AB57" s="23">
        <v>2634.5</v>
      </c>
      <c r="AC57" s="23">
        <v>2642.12</v>
      </c>
      <c r="AD57" s="23">
        <v>1483990000</v>
      </c>
      <c r="AE57" s="23">
        <v>2642.12</v>
      </c>
    </row>
    <row r="58" spans="17:31">
      <c r="Q58" s="29">
        <v>41117</v>
      </c>
      <c r="R58" s="23">
        <v>575.01</v>
      </c>
      <c r="S58" s="23">
        <v>585.83000000000004</v>
      </c>
      <c r="T58" s="23">
        <v>571.59</v>
      </c>
      <c r="U58" s="23">
        <v>585.16</v>
      </c>
      <c r="V58" s="23">
        <v>14426300</v>
      </c>
      <c r="W58" s="23">
        <v>565.79999999999995</v>
      </c>
      <c r="Y58" s="29">
        <v>41117</v>
      </c>
      <c r="Z58" s="23">
        <v>2600.0300000000002</v>
      </c>
      <c r="AA58" s="23">
        <v>2649.98</v>
      </c>
      <c r="AB58" s="23">
        <v>2594.84</v>
      </c>
      <c r="AC58" s="23">
        <v>2647.03</v>
      </c>
      <c r="AD58" s="23">
        <v>2102610000</v>
      </c>
      <c r="AE58" s="23">
        <v>2647.03</v>
      </c>
    </row>
    <row r="59" spans="17:31">
      <c r="Q59" s="29">
        <v>41116</v>
      </c>
      <c r="R59" s="23">
        <v>579.76</v>
      </c>
      <c r="S59" s="23">
        <v>580.4</v>
      </c>
      <c r="T59" s="23">
        <v>570.36</v>
      </c>
      <c r="U59" s="23">
        <v>574.88</v>
      </c>
      <c r="V59" s="23">
        <v>14522600</v>
      </c>
      <c r="W59" s="23">
        <v>555.86</v>
      </c>
      <c r="Y59" s="29">
        <v>41116</v>
      </c>
      <c r="Z59" s="23">
        <v>2588.1999999999998</v>
      </c>
      <c r="AA59" s="23">
        <v>2598.36</v>
      </c>
      <c r="AB59" s="23">
        <v>2568.33</v>
      </c>
      <c r="AC59" s="23">
        <v>2584.85</v>
      </c>
      <c r="AD59" s="23">
        <v>1981520000</v>
      </c>
      <c r="AE59" s="23">
        <v>2584.85</v>
      </c>
    </row>
    <row r="60" spans="17:31">
      <c r="Q60" s="29">
        <v>41115</v>
      </c>
      <c r="R60" s="23">
        <v>574.46</v>
      </c>
      <c r="S60" s="23">
        <v>580.79999999999995</v>
      </c>
      <c r="T60" s="23">
        <v>570</v>
      </c>
      <c r="U60" s="23">
        <v>574.97</v>
      </c>
      <c r="V60" s="23">
        <v>31332600</v>
      </c>
      <c r="W60" s="23">
        <v>555.94000000000005</v>
      </c>
      <c r="Y60" s="29">
        <v>41115</v>
      </c>
      <c r="Z60" s="23">
        <v>2551.6999999999998</v>
      </c>
      <c r="AA60" s="23">
        <v>2566.46</v>
      </c>
      <c r="AB60" s="23">
        <v>2535.04</v>
      </c>
      <c r="AC60" s="23">
        <v>2549.1999999999998</v>
      </c>
      <c r="AD60" s="23">
        <v>1784150000</v>
      </c>
      <c r="AE60" s="23">
        <v>2549.1999999999998</v>
      </c>
    </row>
    <row r="61" spans="17:31">
      <c r="Q61" s="29">
        <v>41114</v>
      </c>
      <c r="R61" s="23">
        <v>607.38</v>
      </c>
      <c r="S61" s="23">
        <v>609.67999999999995</v>
      </c>
      <c r="T61" s="23">
        <v>598.51</v>
      </c>
      <c r="U61" s="23">
        <v>600.91999999999996</v>
      </c>
      <c r="V61" s="23">
        <v>20183300</v>
      </c>
      <c r="W61" s="23">
        <v>581.03</v>
      </c>
      <c r="Y61" s="29">
        <v>41114</v>
      </c>
      <c r="Z61" s="23">
        <v>2593.39</v>
      </c>
      <c r="AA61" s="23">
        <v>2596.04</v>
      </c>
      <c r="AB61" s="23">
        <v>2551.35</v>
      </c>
      <c r="AC61" s="23">
        <v>2567.46</v>
      </c>
      <c r="AD61" s="23">
        <v>1748410000</v>
      </c>
      <c r="AE61" s="23">
        <v>2567.46</v>
      </c>
    </row>
    <row r="62" spans="17:31">
      <c r="Q62" s="29">
        <v>41113</v>
      </c>
      <c r="R62" s="23">
        <v>594.4</v>
      </c>
      <c r="S62" s="23">
        <v>605.9</v>
      </c>
      <c r="T62" s="23">
        <v>587.71</v>
      </c>
      <c r="U62" s="23">
        <v>603.83000000000004</v>
      </c>
      <c r="V62" s="23">
        <v>17427700</v>
      </c>
      <c r="W62" s="23">
        <v>583.85</v>
      </c>
      <c r="Y62" s="29">
        <v>41113</v>
      </c>
      <c r="Z62" s="23">
        <v>2575.29</v>
      </c>
      <c r="AA62" s="23">
        <v>2596.61</v>
      </c>
      <c r="AB62" s="23">
        <v>2549.96</v>
      </c>
      <c r="AC62" s="23">
        <v>2589.9299999999998</v>
      </c>
      <c r="AD62" s="23">
        <v>1607140000</v>
      </c>
      <c r="AE62" s="23">
        <v>2589.9299999999998</v>
      </c>
    </row>
    <row r="63" spans="17:31">
      <c r="Q63" s="29">
        <v>41110</v>
      </c>
      <c r="R63" s="23">
        <v>613.03</v>
      </c>
      <c r="S63" s="23">
        <v>614.44000000000005</v>
      </c>
      <c r="T63" s="23">
        <v>603.70000000000005</v>
      </c>
      <c r="U63" s="23">
        <v>604.29999999999995</v>
      </c>
      <c r="V63" s="23">
        <v>14195400</v>
      </c>
      <c r="W63" s="23">
        <v>584.29999999999995</v>
      </c>
      <c r="Y63" s="29">
        <v>41110</v>
      </c>
      <c r="Z63" s="23">
        <v>2654.6</v>
      </c>
      <c r="AA63" s="23">
        <v>2654.6</v>
      </c>
      <c r="AB63" s="23">
        <v>2618.04</v>
      </c>
      <c r="AC63" s="23">
        <v>2618.04</v>
      </c>
      <c r="AD63" s="23">
        <v>1810420000</v>
      </c>
      <c r="AE63" s="23">
        <v>2618.04</v>
      </c>
    </row>
    <row r="64" spans="17:31">
      <c r="Q64" s="29">
        <v>41109</v>
      </c>
      <c r="R64" s="23">
        <v>611.28</v>
      </c>
      <c r="S64" s="23">
        <v>615.35</v>
      </c>
      <c r="T64" s="23">
        <v>606</v>
      </c>
      <c r="U64" s="23">
        <v>614.32000000000005</v>
      </c>
      <c r="V64" s="23">
        <v>15602200</v>
      </c>
      <c r="W64" s="23">
        <v>593.99</v>
      </c>
      <c r="Y64" s="29">
        <v>41109</v>
      </c>
      <c r="Z64" s="23">
        <v>2645.34</v>
      </c>
      <c r="AA64" s="23">
        <v>2663.12</v>
      </c>
      <c r="AB64" s="23">
        <v>2639.41</v>
      </c>
      <c r="AC64" s="23">
        <v>2655.81</v>
      </c>
      <c r="AD64" s="23">
        <v>1735920000</v>
      </c>
      <c r="AE64" s="23">
        <v>2655.81</v>
      </c>
    </row>
    <row r="65" spans="17:31">
      <c r="Q65" s="29">
        <v>41108</v>
      </c>
      <c r="R65" s="23">
        <v>606.59</v>
      </c>
      <c r="S65" s="23">
        <v>608.34</v>
      </c>
      <c r="T65" s="23">
        <v>603.55999999999995</v>
      </c>
      <c r="U65" s="23">
        <v>606.26</v>
      </c>
      <c r="V65" s="23">
        <v>9025000</v>
      </c>
      <c r="W65" s="23">
        <v>586.20000000000005</v>
      </c>
      <c r="Y65" s="29">
        <v>41108</v>
      </c>
      <c r="Z65" s="23">
        <v>2586.86</v>
      </c>
      <c r="AA65" s="23">
        <v>2633.02</v>
      </c>
      <c r="AB65" s="23">
        <v>2585.48</v>
      </c>
      <c r="AC65" s="23">
        <v>2625.87</v>
      </c>
      <c r="AD65" s="23">
        <v>1817040000</v>
      </c>
      <c r="AE65" s="23">
        <v>2625.87</v>
      </c>
    </row>
    <row r="66" spans="17:31">
      <c r="Q66" s="29">
        <v>41107</v>
      </c>
      <c r="R66" s="23">
        <v>610.79</v>
      </c>
      <c r="S66" s="23">
        <v>611.5</v>
      </c>
      <c r="T66" s="23">
        <v>603.15</v>
      </c>
      <c r="U66" s="23">
        <v>606.94000000000005</v>
      </c>
      <c r="V66" s="23">
        <v>10486600</v>
      </c>
      <c r="W66" s="23">
        <v>586.86</v>
      </c>
      <c r="Y66" s="29">
        <v>41107</v>
      </c>
      <c r="Z66" s="23">
        <v>2591.7800000000002</v>
      </c>
      <c r="AA66" s="23">
        <v>2598.4699999999998</v>
      </c>
      <c r="AB66" s="23">
        <v>2554.34</v>
      </c>
      <c r="AC66" s="23">
        <v>2591.65</v>
      </c>
      <c r="AD66" s="23">
        <v>1774160000</v>
      </c>
      <c r="AE66" s="23">
        <v>2591.65</v>
      </c>
    </row>
    <row r="67" spans="17:31">
      <c r="Q67" s="29">
        <v>41106</v>
      </c>
      <c r="R67" s="23">
        <v>605.12</v>
      </c>
      <c r="S67" s="23">
        <v>611.62</v>
      </c>
      <c r="T67" s="23">
        <v>605.02</v>
      </c>
      <c r="U67" s="23">
        <v>606.91</v>
      </c>
      <c r="V67" s="23">
        <v>10759300</v>
      </c>
      <c r="W67" s="23">
        <v>586.83000000000004</v>
      </c>
      <c r="Y67" s="29">
        <v>41106</v>
      </c>
      <c r="Z67" s="23">
        <v>2579.96</v>
      </c>
      <c r="AA67" s="23">
        <v>2589.5700000000002</v>
      </c>
      <c r="AB67" s="23">
        <v>2567.4499999999998</v>
      </c>
      <c r="AC67" s="23">
        <v>2577.0500000000002</v>
      </c>
      <c r="AD67" s="23">
        <v>1414470000</v>
      </c>
      <c r="AE67" s="23">
        <v>2577.0500000000002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topLeftCell="P1" zoomScale="70" zoomScaleNormal="70" workbookViewId="0">
      <selection activeCell="AV13" sqref="AV13"/>
    </sheetView>
  </sheetViews>
  <sheetFormatPr defaultRowHeight="15"/>
  <cols>
    <col min="1" max="1" width="11.875" style="20" customWidth="1"/>
    <col min="2" max="6" width="0" style="20" hidden="1" customWidth="1"/>
    <col min="7" max="8" width="9" style="20"/>
    <col min="9" max="9" width="11.625" style="20" customWidth="1"/>
    <col min="10" max="14" width="0" style="20" hidden="1" customWidth="1"/>
    <col min="15" max="16" width="9" style="20"/>
    <col min="17" max="17" width="12.125" style="9" customWidth="1"/>
    <col min="18" max="22" width="0" style="9" hidden="1" customWidth="1"/>
    <col min="23" max="24" width="8.875" style="9"/>
    <col min="25" max="25" width="12.625" style="9" customWidth="1"/>
    <col min="26" max="30" width="0" style="9" hidden="1" customWidth="1"/>
    <col min="31" max="31" width="8.875" style="9"/>
    <col min="32" max="16384" width="9" style="20"/>
  </cols>
  <sheetData>
    <row r="1" spans="1:4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40</v>
      </c>
      <c r="I1" s="23" t="s">
        <v>0</v>
      </c>
      <c r="J1" s="23" t="s">
        <v>1</v>
      </c>
      <c r="K1" s="23" t="s">
        <v>2</v>
      </c>
      <c r="L1" s="23" t="s">
        <v>3</v>
      </c>
      <c r="M1" s="23" t="s">
        <v>4</v>
      </c>
      <c r="N1" s="23" t="s">
        <v>5</v>
      </c>
      <c r="O1" s="23" t="s">
        <v>6</v>
      </c>
      <c r="P1" s="20" t="s">
        <v>36</v>
      </c>
      <c r="Q1" s="23" t="s">
        <v>0</v>
      </c>
      <c r="R1" s="23" t="s">
        <v>1</v>
      </c>
      <c r="S1" s="23" t="s">
        <v>2</v>
      </c>
      <c r="T1" s="23" t="s">
        <v>3</v>
      </c>
      <c r="U1" s="23" t="s">
        <v>4</v>
      </c>
      <c r="V1" s="23" t="s">
        <v>5</v>
      </c>
      <c r="W1" s="23" t="s">
        <v>6</v>
      </c>
      <c r="Y1" s="23" t="s">
        <v>0</v>
      </c>
      <c r="Z1" s="23" t="s">
        <v>1</v>
      </c>
      <c r="AA1" s="23" t="s">
        <v>2</v>
      </c>
      <c r="AB1" s="23" t="s">
        <v>3</v>
      </c>
      <c r="AC1" s="23" t="s">
        <v>4</v>
      </c>
      <c r="AD1" s="23" t="s">
        <v>5</v>
      </c>
      <c r="AE1" s="23" t="s">
        <v>6</v>
      </c>
      <c r="AG1" s="20" t="s">
        <v>12</v>
      </c>
    </row>
    <row r="2" spans="1:41" ht="15.75" thickBot="1">
      <c r="A2" s="29">
        <v>41180</v>
      </c>
      <c r="B2" s="23">
        <v>256.14</v>
      </c>
      <c r="C2" s="23">
        <v>257</v>
      </c>
      <c r="D2" s="23">
        <v>253.2</v>
      </c>
      <c r="E2" s="23">
        <v>254.32</v>
      </c>
      <c r="F2" s="23">
        <v>2456600</v>
      </c>
      <c r="G2" s="23">
        <v>254.32</v>
      </c>
      <c r="H2" s="9"/>
      <c r="I2" s="29">
        <v>41180</v>
      </c>
      <c r="J2" s="23">
        <v>2812.82</v>
      </c>
      <c r="K2" s="23">
        <v>2820.36</v>
      </c>
      <c r="L2" s="23">
        <v>2795.54</v>
      </c>
      <c r="M2" s="23">
        <v>2799.19</v>
      </c>
      <c r="N2" s="23">
        <v>1864640000</v>
      </c>
      <c r="O2" s="23">
        <v>2799.19</v>
      </c>
      <c r="P2" s="20">
        <f>G2-$AH$17-$AH$18*O2</f>
        <v>9.6261122956800023</v>
      </c>
      <c r="Q2" s="29">
        <v>41150</v>
      </c>
      <c r="R2" s="23">
        <v>246.78</v>
      </c>
      <c r="S2" s="23">
        <v>247.61</v>
      </c>
      <c r="T2" s="23">
        <v>244.59</v>
      </c>
      <c r="U2" s="23">
        <v>247.12</v>
      </c>
      <c r="V2" s="23">
        <v>1772600</v>
      </c>
      <c r="W2" s="23">
        <v>247.12</v>
      </c>
      <c r="Y2" s="29">
        <v>41150</v>
      </c>
      <c r="Z2" s="23">
        <v>2782.98</v>
      </c>
      <c r="AA2" s="23">
        <v>2790.17</v>
      </c>
      <c r="AB2" s="23">
        <v>2771.99</v>
      </c>
      <c r="AC2" s="23">
        <v>2784</v>
      </c>
      <c r="AD2" s="23">
        <v>1282900000</v>
      </c>
      <c r="AE2" s="23">
        <v>2784</v>
      </c>
    </row>
    <row r="3" spans="1:41">
      <c r="A3" s="29">
        <v>41179</v>
      </c>
      <c r="B3" s="23">
        <v>250.54</v>
      </c>
      <c r="C3" s="23">
        <v>257.39999999999998</v>
      </c>
      <c r="D3" s="23">
        <v>250.52</v>
      </c>
      <c r="E3" s="23">
        <v>256.58999999999997</v>
      </c>
      <c r="F3" s="23">
        <v>3397400</v>
      </c>
      <c r="G3" s="23">
        <v>256.58999999999997</v>
      </c>
      <c r="H3" s="9"/>
      <c r="I3" s="29">
        <v>41179</v>
      </c>
      <c r="J3" s="23">
        <v>2790.78</v>
      </c>
      <c r="K3" s="23">
        <v>2827</v>
      </c>
      <c r="L3" s="23">
        <v>2784.62</v>
      </c>
      <c r="M3" s="23">
        <v>2821.6</v>
      </c>
      <c r="N3" s="23">
        <v>1691800000</v>
      </c>
      <c r="O3" s="23">
        <v>2821.6</v>
      </c>
      <c r="P3" s="20">
        <f t="shared" ref="P3:P22" si="0">G3-$AH$17-$AH$18*O3</f>
        <v>9.5329890203061041</v>
      </c>
      <c r="Q3" s="29">
        <v>41149</v>
      </c>
      <c r="R3" s="23">
        <v>243.97</v>
      </c>
      <c r="S3" s="23">
        <v>246.78</v>
      </c>
      <c r="T3" s="23">
        <v>243</v>
      </c>
      <c r="U3" s="23">
        <v>246.11</v>
      </c>
      <c r="V3" s="23">
        <v>2742300</v>
      </c>
      <c r="W3" s="23">
        <v>246.11</v>
      </c>
      <c r="Y3" s="29">
        <v>41149</v>
      </c>
      <c r="Z3" s="23">
        <v>2779.17</v>
      </c>
      <c r="AA3" s="23">
        <v>2790.51</v>
      </c>
      <c r="AB3" s="23">
        <v>2772.25</v>
      </c>
      <c r="AC3" s="23">
        <v>2782.69</v>
      </c>
      <c r="AD3" s="23">
        <v>1364740000</v>
      </c>
      <c r="AE3" s="23">
        <v>2782.69</v>
      </c>
      <c r="AG3" s="25" t="s">
        <v>13</v>
      </c>
      <c r="AH3" s="25"/>
    </row>
    <row r="4" spans="1:41">
      <c r="A4" s="29">
        <v>41178</v>
      </c>
      <c r="B4" s="23">
        <v>252.4</v>
      </c>
      <c r="C4" s="23">
        <v>254.61</v>
      </c>
      <c r="D4" s="23">
        <v>248.23</v>
      </c>
      <c r="E4" s="23">
        <v>249.67</v>
      </c>
      <c r="F4" s="23">
        <v>2920500</v>
      </c>
      <c r="G4" s="23">
        <v>249.67</v>
      </c>
      <c r="H4" s="9"/>
      <c r="I4" s="29">
        <v>41178</v>
      </c>
      <c r="J4" s="23">
        <v>2798.93</v>
      </c>
      <c r="K4" s="23">
        <v>2802.28</v>
      </c>
      <c r="L4" s="23">
        <v>2768.58</v>
      </c>
      <c r="M4" s="23">
        <v>2781.63</v>
      </c>
      <c r="N4" s="23">
        <v>1738010000</v>
      </c>
      <c r="O4" s="23">
        <v>2781.63</v>
      </c>
      <c r="P4" s="20">
        <f t="shared" si="0"/>
        <v>6.8278055003013947</v>
      </c>
      <c r="Q4" s="29">
        <v>41148</v>
      </c>
      <c r="R4" s="23">
        <v>245.79</v>
      </c>
      <c r="S4" s="23">
        <v>247.5</v>
      </c>
      <c r="T4" s="23">
        <v>243.12</v>
      </c>
      <c r="U4" s="23">
        <v>243.92</v>
      </c>
      <c r="V4" s="23">
        <v>2929700</v>
      </c>
      <c r="W4" s="23">
        <v>243.92</v>
      </c>
      <c r="Y4" s="29">
        <v>41148</v>
      </c>
      <c r="Z4" s="23">
        <v>2792</v>
      </c>
      <c r="AA4" s="23">
        <v>2794.27</v>
      </c>
      <c r="AB4" s="23">
        <v>2777.36</v>
      </c>
      <c r="AC4" s="23">
        <v>2782.55</v>
      </c>
      <c r="AD4" s="23">
        <v>1383530000</v>
      </c>
      <c r="AE4" s="23">
        <v>2782.55</v>
      </c>
      <c r="AG4" s="26" t="s">
        <v>14</v>
      </c>
      <c r="AH4" s="26">
        <v>0.93480598921404767</v>
      </c>
    </row>
    <row r="5" spans="1:41">
      <c r="A5" s="29">
        <v>41177</v>
      </c>
      <c r="B5" s="23">
        <v>256.33</v>
      </c>
      <c r="C5" s="23">
        <v>258.95</v>
      </c>
      <c r="D5" s="23">
        <v>251.03</v>
      </c>
      <c r="E5" s="23">
        <v>252.46</v>
      </c>
      <c r="F5" s="23">
        <v>4405800</v>
      </c>
      <c r="G5" s="23">
        <v>252.46</v>
      </c>
      <c r="H5" s="9"/>
      <c r="I5" s="29">
        <v>41177</v>
      </c>
      <c r="J5" s="23">
        <v>2851.65</v>
      </c>
      <c r="K5" s="23">
        <v>2858.68</v>
      </c>
      <c r="L5" s="23">
        <v>2804.13</v>
      </c>
      <c r="M5" s="23">
        <v>2804.53</v>
      </c>
      <c r="N5" s="23">
        <v>1975470000</v>
      </c>
      <c r="O5" s="23">
        <v>2804.53</v>
      </c>
      <c r="P5" s="20">
        <f t="shared" si="0"/>
        <v>7.2030119703566129</v>
      </c>
      <c r="Q5" s="29">
        <v>41145</v>
      </c>
      <c r="R5" s="23">
        <v>241.68</v>
      </c>
      <c r="S5" s="23">
        <v>246.87</v>
      </c>
      <c r="T5" s="23">
        <v>241.36</v>
      </c>
      <c r="U5" s="23">
        <v>245.74</v>
      </c>
      <c r="V5" s="23">
        <v>3698800</v>
      </c>
      <c r="W5" s="23">
        <v>245.74</v>
      </c>
      <c r="Y5" s="29">
        <v>41145</v>
      </c>
      <c r="Z5" s="23">
        <v>2754.43</v>
      </c>
      <c r="AA5" s="23">
        <v>2785.34</v>
      </c>
      <c r="AB5" s="23">
        <v>2750.64</v>
      </c>
      <c r="AC5" s="23">
        <v>2778.05</v>
      </c>
      <c r="AD5" s="23">
        <v>1349740000</v>
      </c>
      <c r="AE5" s="23">
        <v>2778.05</v>
      </c>
      <c r="AG5" s="26" t="s">
        <v>15</v>
      </c>
      <c r="AH5" s="26">
        <v>0.87386223747045422</v>
      </c>
    </row>
    <row r="6" spans="1:41">
      <c r="A6" s="29">
        <v>41176</v>
      </c>
      <c r="B6" s="23">
        <v>255.22</v>
      </c>
      <c r="C6" s="23">
        <v>255.6</v>
      </c>
      <c r="D6" s="23">
        <v>253</v>
      </c>
      <c r="E6" s="23">
        <v>254.8</v>
      </c>
      <c r="F6" s="23">
        <v>2707900</v>
      </c>
      <c r="G6" s="23">
        <v>254.8</v>
      </c>
      <c r="H6" s="9"/>
      <c r="I6" s="29">
        <v>41176</v>
      </c>
      <c r="J6" s="23">
        <v>2836.35</v>
      </c>
      <c r="K6" s="23">
        <v>2849.61</v>
      </c>
      <c r="L6" s="23">
        <v>2832.53</v>
      </c>
      <c r="M6" s="23">
        <v>2843.98</v>
      </c>
      <c r="N6" s="23">
        <v>1704860000</v>
      </c>
      <c r="O6" s="23">
        <v>2843.98</v>
      </c>
      <c r="P6" s="20">
        <f t="shared" si="0"/>
        <v>5.3830292299059579</v>
      </c>
      <c r="Q6" s="29">
        <v>41144</v>
      </c>
      <c r="R6" s="23">
        <v>242.14</v>
      </c>
      <c r="S6" s="23">
        <v>243.48</v>
      </c>
      <c r="T6" s="23">
        <v>239.02</v>
      </c>
      <c r="U6" s="23">
        <v>241.2</v>
      </c>
      <c r="V6" s="23">
        <v>2453900</v>
      </c>
      <c r="W6" s="23">
        <v>241.2</v>
      </c>
      <c r="Y6" s="29">
        <v>41144</v>
      </c>
      <c r="Z6" s="23">
        <v>2773.98</v>
      </c>
      <c r="AA6" s="23">
        <v>2780.71</v>
      </c>
      <c r="AB6" s="23">
        <v>2755.14</v>
      </c>
      <c r="AC6" s="23">
        <v>2762.02</v>
      </c>
      <c r="AD6" s="23">
        <v>1383860000</v>
      </c>
      <c r="AE6" s="23">
        <v>2762.02</v>
      </c>
      <c r="AG6" s="26" t="s">
        <v>16</v>
      </c>
      <c r="AH6" s="26">
        <v>0.87189133493093007</v>
      </c>
    </row>
    <row r="7" spans="1:41">
      <c r="A7" s="29">
        <v>41173</v>
      </c>
      <c r="B7" s="23">
        <v>261.74</v>
      </c>
      <c r="C7" s="23">
        <v>262</v>
      </c>
      <c r="D7" s="23">
        <v>256.74</v>
      </c>
      <c r="E7" s="23">
        <v>257.47000000000003</v>
      </c>
      <c r="F7" s="23">
        <v>6059300</v>
      </c>
      <c r="G7" s="23">
        <v>257.47000000000003</v>
      </c>
      <c r="H7" s="9"/>
      <c r="I7" s="29">
        <v>41173</v>
      </c>
      <c r="J7" s="23">
        <v>2874.53</v>
      </c>
      <c r="K7" s="23">
        <v>2878.38</v>
      </c>
      <c r="L7" s="23">
        <v>2859.55</v>
      </c>
      <c r="M7" s="23">
        <v>2861.64</v>
      </c>
      <c r="N7" s="23">
        <v>2526250000</v>
      </c>
      <c r="O7" s="23">
        <v>2861.64</v>
      </c>
      <c r="P7" s="20">
        <f t="shared" si="0"/>
        <v>6.1907910753720898</v>
      </c>
      <c r="Q7" s="29">
        <v>41143</v>
      </c>
      <c r="R7" s="23">
        <v>239.4</v>
      </c>
      <c r="S7" s="23">
        <v>244.9</v>
      </c>
      <c r="T7" s="23">
        <v>238.8</v>
      </c>
      <c r="U7" s="23">
        <v>243.1</v>
      </c>
      <c r="V7" s="23">
        <v>2473700</v>
      </c>
      <c r="W7" s="23">
        <v>243.1</v>
      </c>
      <c r="Y7" s="29">
        <v>41143</v>
      </c>
      <c r="Z7" s="23">
        <v>2765.1</v>
      </c>
      <c r="AA7" s="23">
        <v>2790.3</v>
      </c>
      <c r="AB7" s="23">
        <v>2759.14</v>
      </c>
      <c r="AC7" s="23">
        <v>2783.42</v>
      </c>
      <c r="AD7" s="23">
        <v>1459130000</v>
      </c>
      <c r="AE7" s="23">
        <v>2783.42</v>
      </c>
      <c r="AG7" s="26" t="s">
        <v>17</v>
      </c>
      <c r="AH7" s="26">
        <v>3.6101903712712176</v>
      </c>
    </row>
    <row r="8" spans="1:41" ht="15.75" thickBot="1">
      <c r="A8" s="29">
        <v>41172</v>
      </c>
      <c r="B8" s="23">
        <v>260.02999999999997</v>
      </c>
      <c r="C8" s="23">
        <v>260.87</v>
      </c>
      <c r="D8" s="23">
        <v>258</v>
      </c>
      <c r="E8" s="23">
        <v>260.81</v>
      </c>
      <c r="F8" s="23">
        <v>2913600</v>
      </c>
      <c r="G8" s="23">
        <v>260.81</v>
      </c>
      <c r="H8" s="9"/>
      <c r="I8" s="29">
        <v>41172</v>
      </c>
      <c r="J8" s="23">
        <v>2850.44</v>
      </c>
      <c r="K8" s="23">
        <v>2863.67</v>
      </c>
      <c r="L8" s="23">
        <v>2842.59</v>
      </c>
      <c r="M8" s="23">
        <v>2861.7</v>
      </c>
      <c r="N8" s="23">
        <v>1809130000</v>
      </c>
      <c r="O8" s="23">
        <v>2861.7</v>
      </c>
      <c r="P8" s="20">
        <f t="shared" si="0"/>
        <v>9.5244641054246699</v>
      </c>
      <c r="Q8" s="29">
        <v>41142</v>
      </c>
      <c r="R8" s="23">
        <v>240.88</v>
      </c>
      <c r="S8" s="23">
        <v>243.85</v>
      </c>
      <c r="T8" s="23">
        <v>238.55</v>
      </c>
      <c r="U8" s="23">
        <v>239.45</v>
      </c>
      <c r="V8" s="23">
        <v>2571500</v>
      </c>
      <c r="W8" s="23">
        <v>239.45</v>
      </c>
      <c r="Y8" s="29">
        <v>41142</v>
      </c>
      <c r="Z8" s="23">
        <v>2791.74</v>
      </c>
      <c r="AA8" s="23">
        <v>2802.91</v>
      </c>
      <c r="AB8" s="23">
        <v>2762.9</v>
      </c>
      <c r="AC8" s="23">
        <v>2772.2</v>
      </c>
      <c r="AD8" s="23">
        <v>1574220000</v>
      </c>
      <c r="AE8" s="23">
        <v>2772.2</v>
      </c>
      <c r="AG8" s="27" t="s">
        <v>18</v>
      </c>
      <c r="AH8" s="27">
        <v>66</v>
      </c>
    </row>
    <row r="9" spans="1:41">
      <c r="A9" s="29">
        <v>41171</v>
      </c>
      <c r="B9" s="23">
        <v>259.45</v>
      </c>
      <c r="C9" s="23">
        <v>262.83999999999997</v>
      </c>
      <c r="D9" s="23">
        <v>258.52999999999997</v>
      </c>
      <c r="E9" s="23">
        <v>261.68</v>
      </c>
      <c r="F9" s="23">
        <v>2636800</v>
      </c>
      <c r="G9" s="23">
        <v>261.68</v>
      </c>
      <c r="H9" s="9"/>
      <c r="I9" s="29">
        <v>41171</v>
      </c>
      <c r="J9" s="23">
        <v>2858.54</v>
      </c>
      <c r="K9" s="23">
        <v>2871.1</v>
      </c>
      <c r="L9" s="23">
        <v>2850.32</v>
      </c>
      <c r="M9" s="23">
        <v>2864.03</v>
      </c>
      <c r="N9" s="23">
        <v>1850920000</v>
      </c>
      <c r="O9" s="23">
        <v>2864.03</v>
      </c>
      <c r="P9" s="20">
        <f t="shared" si="0"/>
        <v>10.148766772465194</v>
      </c>
      <c r="Q9" s="29">
        <v>41141</v>
      </c>
      <c r="R9" s="23">
        <v>241.37</v>
      </c>
      <c r="S9" s="23">
        <v>241.65</v>
      </c>
      <c r="T9" s="23">
        <v>238.2</v>
      </c>
      <c r="U9" s="23">
        <v>240.35</v>
      </c>
      <c r="V9" s="23">
        <v>1889900</v>
      </c>
      <c r="W9" s="23">
        <v>240.35</v>
      </c>
      <c r="Y9" s="29">
        <v>41141</v>
      </c>
      <c r="Z9" s="23">
        <v>2777.71</v>
      </c>
      <c r="AA9" s="23">
        <v>2784.57</v>
      </c>
      <c r="AB9" s="23">
        <v>2767.73</v>
      </c>
      <c r="AC9" s="23">
        <v>2784.33</v>
      </c>
      <c r="AD9" s="23">
        <v>1451550000</v>
      </c>
      <c r="AE9" s="23">
        <v>2784.33</v>
      </c>
    </row>
    <row r="10" spans="1:41" ht="15.75" thickBot="1">
      <c r="A10" s="29">
        <v>41170</v>
      </c>
      <c r="B10" s="23">
        <v>258.48</v>
      </c>
      <c r="C10" s="23">
        <v>260.5</v>
      </c>
      <c r="D10" s="23">
        <v>257</v>
      </c>
      <c r="E10" s="23">
        <v>258.75</v>
      </c>
      <c r="F10" s="23">
        <v>2215000</v>
      </c>
      <c r="G10" s="23">
        <v>258.75</v>
      </c>
      <c r="H10" s="9"/>
      <c r="I10" s="29">
        <v>41170</v>
      </c>
      <c r="J10" s="23">
        <v>2852.42</v>
      </c>
      <c r="K10" s="23">
        <v>2859.34</v>
      </c>
      <c r="L10" s="23">
        <v>2848.91</v>
      </c>
      <c r="M10" s="23">
        <v>2857.38</v>
      </c>
      <c r="N10" s="23">
        <v>1707200000</v>
      </c>
      <c r="O10" s="23">
        <v>2857.38</v>
      </c>
      <c r="P10" s="20">
        <f t="shared" si="0"/>
        <v>7.92000594164125</v>
      </c>
      <c r="Q10" s="29">
        <v>41138</v>
      </c>
      <c r="R10" s="23">
        <v>240.6</v>
      </c>
      <c r="S10" s="23">
        <v>243.35</v>
      </c>
      <c r="T10" s="23">
        <v>240.47</v>
      </c>
      <c r="U10" s="23">
        <v>241.17</v>
      </c>
      <c r="V10" s="23">
        <v>3085800</v>
      </c>
      <c r="W10" s="23">
        <v>241.17</v>
      </c>
      <c r="Y10" s="29">
        <v>41138</v>
      </c>
      <c r="Z10" s="23">
        <v>2775.53</v>
      </c>
      <c r="AA10" s="23">
        <v>2780.77</v>
      </c>
      <c r="AB10" s="23">
        <v>2767.04</v>
      </c>
      <c r="AC10" s="23">
        <v>2780.3</v>
      </c>
      <c r="AD10" s="23">
        <v>1640640000</v>
      </c>
      <c r="AE10" s="23">
        <v>2780.3</v>
      </c>
      <c r="AG10" s="20" t="s">
        <v>19</v>
      </c>
    </row>
    <row r="11" spans="1:41">
      <c r="A11" s="29">
        <v>41169</v>
      </c>
      <c r="B11" s="23">
        <v>261.25</v>
      </c>
      <c r="C11" s="23">
        <v>261.25</v>
      </c>
      <c r="D11" s="23">
        <v>257</v>
      </c>
      <c r="E11" s="23">
        <v>258</v>
      </c>
      <c r="F11" s="23">
        <v>2306300</v>
      </c>
      <c r="G11" s="23">
        <v>258</v>
      </c>
      <c r="H11" s="9"/>
      <c r="I11" s="29">
        <v>41169</v>
      </c>
      <c r="J11" s="23">
        <v>2857.52</v>
      </c>
      <c r="K11" s="23">
        <v>2857.52</v>
      </c>
      <c r="L11" s="23">
        <v>2846.17</v>
      </c>
      <c r="M11" s="23">
        <v>2856.44</v>
      </c>
      <c r="N11" s="23">
        <v>1485390000</v>
      </c>
      <c r="O11" s="23">
        <v>2856.44</v>
      </c>
      <c r="P11" s="20">
        <f t="shared" si="0"/>
        <v>7.2691284708180319</v>
      </c>
      <c r="Q11" s="29">
        <v>41137</v>
      </c>
      <c r="R11" s="23">
        <v>237.72</v>
      </c>
      <c r="S11" s="23">
        <v>242.82</v>
      </c>
      <c r="T11" s="23">
        <v>236.2</v>
      </c>
      <c r="U11" s="23">
        <v>241.55</v>
      </c>
      <c r="V11" s="23">
        <v>4312100</v>
      </c>
      <c r="W11" s="23">
        <v>241.55</v>
      </c>
      <c r="Y11" s="29">
        <v>41137</v>
      </c>
      <c r="Z11" s="23">
        <v>2743.88</v>
      </c>
      <c r="AA11" s="23">
        <v>2774.22</v>
      </c>
      <c r="AB11" s="23">
        <v>2742.82</v>
      </c>
      <c r="AC11" s="23">
        <v>2768.09</v>
      </c>
      <c r="AD11" s="23">
        <v>1937430000</v>
      </c>
      <c r="AE11" s="23">
        <v>2768.09</v>
      </c>
      <c r="AG11" s="28"/>
      <c r="AH11" s="28" t="s">
        <v>24</v>
      </c>
      <c r="AI11" s="28" t="s">
        <v>25</v>
      </c>
      <c r="AJ11" s="28" t="s">
        <v>26</v>
      </c>
      <c r="AK11" s="28" t="s">
        <v>27</v>
      </c>
      <c r="AL11" s="28" t="s">
        <v>28</v>
      </c>
    </row>
    <row r="12" spans="1:41">
      <c r="A12" s="29">
        <v>41166</v>
      </c>
      <c r="B12" s="23">
        <v>261.39999999999998</v>
      </c>
      <c r="C12" s="23">
        <v>264.11</v>
      </c>
      <c r="D12" s="23">
        <v>259.77</v>
      </c>
      <c r="E12" s="23">
        <v>261.27</v>
      </c>
      <c r="F12" s="23">
        <v>3666200</v>
      </c>
      <c r="G12" s="23">
        <v>261.27</v>
      </c>
      <c r="H12" s="9"/>
      <c r="I12" s="29">
        <v>41166</v>
      </c>
      <c r="J12" s="23">
        <v>2841.82</v>
      </c>
      <c r="K12" s="23">
        <v>2865.37</v>
      </c>
      <c r="L12" s="23">
        <v>2839.48</v>
      </c>
      <c r="M12" s="23">
        <v>2855.23</v>
      </c>
      <c r="N12" s="23">
        <v>1984720000</v>
      </c>
      <c r="O12" s="23">
        <v>2855.23</v>
      </c>
      <c r="P12" s="20">
        <f t="shared" si="0"/>
        <v>10.6667223647583</v>
      </c>
      <c r="Q12" s="29">
        <v>41136</v>
      </c>
      <c r="R12" s="23">
        <v>232.26</v>
      </c>
      <c r="S12" s="23">
        <v>238.14</v>
      </c>
      <c r="T12" s="23">
        <v>232.25</v>
      </c>
      <c r="U12" s="23">
        <v>237.42</v>
      </c>
      <c r="V12" s="23">
        <v>3264700</v>
      </c>
      <c r="W12" s="23">
        <v>237.42</v>
      </c>
      <c r="Y12" s="29">
        <v>41136</v>
      </c>
      <c r="Z12" s="23">
        <v>2724.71</v>
      </c>
      <c r="AA12" s="23">
        <v>2739.14</v>
      </c>
      <c r="AB12" s="23">
        <v>2724.71</v>
      </c>
      <c r="AC12" s="23">
        <v>2735.47</v>
      </c>
      <c r="AD12" s="23">
        <v>1536730000</v>
      </c>
      <c r="AE12" s="23">
        <v>2735.47</v>
      </c>
      <c r="AG12" s="26" t="s">
        <v>20</v>
      </c>
      <c r="AH12" s="26">
        <v>1</v>
      </c>
      <c r="AI12" s="26">
        <v>5778.8048748629571</v>
      </c>
      <c r="AJ12" s="26">
        <v>5778.8048748629571</v>
      </c>
      <c r="AK12" s="26">
        <v>443.38176035910743</v>
      </c>
      <c r="AL12" s="26">
        <v>1.788674313510086E-30</v>
      </c>
    </row>
    <row r="13" spans="1:41">
      <c r="A13" s="29">
        <v>41165</v>
      </c>
      <c r="B13" s="23">
        <v>254.94</v>
      </c>
      <c r="C13" s="23">
        <v>262</v>
      </c>
      <c r="D13" s="23">
        <v>253.8</v>
      </c>
      <c r="E13" s="23">
        <v>260.24</v>
      </c>
      <c r="F13" s="23">
        <v>3525600</v>
      </c>
      <c r="G13" s="23">
        <v>260.24</v>
      </c>
      <c r="H13" s="9"/>
      <c r="I13" s="29">
        <v>41165</v>
      </c>
      <c r="J13" s="23">
        <v>2796.72</v>
      </c>
      <c r="K13" s="23">
        <v>2841.68</v>
      </c>
      <c r="L13" s="23">
        <v>2792.18</v>
      </c>
      <c r="M13" s="23">
        <v>2831.35</v>
      </c>
      <c r="N13" s="23">
        <v>1870050000</v>
      </c>
      <c r="O13" s="23">
        <v>2831.35</v>
      </c>
      <c r="P13" s="20">
        <f t="shared" si="0"/>
        <v>12.15485640384486</v>
      </c>
      <c r="Q13" s="29">
        <v>41135</v>
      </c>
      <c r="R13" s="23">
        <v>234.71</v>
      </c>
      <c r="S13" s="23">
        <v>236.72</v>
      </c>
      <c r="T13" s="23">
        <v>232.62</v>
      </c>
      <c r="U13" s="23">
        <v>233.19</v>
      </c>
      <c r="V13" s="23">
        <v>2751000</v>
      </c>
      <c r="W13" s="23">
        <v>233.19</v>
      </c>
      <c r="Y13" s="29">
        <v>41135</v>
      </c>
      <c r="Z13" s="23">
        <v>2737.85</v>
      </c>
      <c r="AA13" s="23">
        <v>2742.83</v>
      </c>
      <c r="AB13" s="23">
        <v>2721.12</v>
      </c>
      <c r="AC13" s="23">
        <v>2727.79</v>
      </c>
      <c r="AD13" s="23">
        <v>1567830000</v>
      </c>
      <c r="AE13" s="23">
        <v>2727.79</v>
      </c>
      <c r="AG13" s="26" t="s">
        <v>21</v>
      </c>
      <c r="AH13" s="26">
        <v>64</v>
      </c>
      <c r="AI13" s="26">
        <v>834.14236907644226</v>
      </c>
      <c r="AJ13" s="26">
        <v>13.03347451681941</v>
      </c>
      <c r="AK13" s="26"/>
      <c r="AL13" s="26"/>
    </row>
    <row r="14" spans="1:41" ht="15.75" thickBot="1">
      <c r="A14" s="29">
        <v>41164</v>
      </c>
      <c r="B14" s="23">
        <v>256.5</v>
      </c>
      <c r="C14" s="23">
        <v>257.77999999999997</v>
      </c>
      <c r="D14" s="23">
        <v>253.5</v>
      </c>
      <c r="E14" s="23">
        <v>255.63</v>
      </c>
      <c r="F14" s="23">
        <v>2273200</v>
      </c>
      <c r="G14" s="23">
        <v>255.63</v>
      </c>
      <c r="H14" s="9"/>
      <c r="I14" s="29">
        <v>41164</v>
      </c>
      <c r="J14" s="23">
        <v>2794.38</v>
      </c>
      <c r="K14" s="23">
        <v>2798.97</v>
      </c>
      <c r="L14" s="23">
        <v>2775.4</v>
      </c>
      <c r="M14" s="23">
        <v>2791.68</v>
      </c>
      <c r="N14" s="23">
        <v>1689140000</v>
      </c>
      <c r="O14" s="23">
        <v>2791.68</v>
      </c>
      <c r="P14" s="20">
        <f t="shared" si="0"/>
        <v>11.728038034102951</v>
      </c>
      <c r="Q14" s="29">
        <v>41134</v>
      </c>
      <c r="R14" s="23">
        <v>232.23</v>
      </c>
      <c r="S14" s="23">
        <v>234.37</v>
      </c>
      <c r="T14" s="23">
        <v>231</v>
      </c>
      <c r="U14" s="23">
        <v>232.44</v>
      </c>
      <c r="V14" s="23">
        <v>1997300</v>
      </c>
      <c r="W14" s="23">
        <v>232.44</v>
      </c>
      <c r="Y14" s="29">
        <v>41134</v>
      </c>
      <c r="Z14" s="23">
        <v>2721.49</v>
      </c>
      <c r="AA14" s="23">
        <v>2728.88</v>
      </c>
      <c r="AB14" s="23">
        <v>2708.38</v>
      </c>
      <c r="AC14" s="23">
        <v>2728.68</v>
      </c>
      <c r="AD14" s="23">
        <v>1353380000</v>
      </c>
      <c r="AE14" s="23">
        <v>2728.68</v>
      </c>
      <c r="AG14" s="27" t="s">
        <v>22</v>
      </c>
      <c r="AH14" s="27">
        <v>65</v>
      </c>
      <c r="AI14" s="27">
        <v>6612.9472439393994</v>
      </c>
      <c r="AJ14" s="27"/>
      <c r="AK14" s="27"/>
      <c r="AL14" s="27"/>
    </row>
    <row r="15" spans="1:41" ht="15.75" thickBot="1">
      <c r="A15" s="29">
        <v>41163</v>
      </c>
      <c r="B15" s="23">
        <v>257.60000000000002</v>
      </c>
      <c r="C15" s="23">
        <v>257.60000000000002</v>
      </c>
      <c r="D15" s="23">
        <v>254.26</v>
      </c>
      <c r="E15" s="23">
        <v>255.67</v>
      </c>
      <c r="F15" s="23">
        <v>2524800</v>
      </c>
      <c r="G15" s="23">
        <v>255.67</v>
      </c>
      <c r="H15" s="9"/>
      <c r="I15" s="29">
        <v>41163</v>
      </c>
      <c r="J15" s="23">
        <v>2789.09</v>
      </c>
      <c r="K15" s="23">
        <v>2799.85</v>
      </c>
      <c r="L15" s="23">
        <v>2780.24</v>
      </c>
      <c r="M15" s="23">
        <v>2784.89</v>
      </c>
      <c r="N15" s="23">
        <v>1586250000</v>
      </c>
      <c r="O15" s="23">
        <v>2784.89</v>
      </c>
      <c r="P15" s="20">
        <f t="shared" si="0"/>
        <v>12.484040133156441</v>
      </c>
      <c r="Q15" s="29">
        <v>41131</v>
      </c>
      <c r="R15" s="23">
        <v>233.08</v>
      </c>
      <c r="S15" s="23">
        <v>234.85</v>
      </c>
      <c r="T15" s="23">
        <v>231.43</v>
      </c>
      <c r="U15" s="23">
        <v>232.75</v>
      </c>
      <c r="V15" s="23">
        <v>1852500</v>
      </c>
      <c r="W15" s="23">
        <v>232.75</v>
      </c>
      <c r="Y15" s="29">
        <v>41131</v>
      </c>
      <c r="Z15" s="23">
        <v>2710.55</v>
      </c>
      <c r="AA15" s="23">
        <v>2722.96</v>
      </c>
      <c r="AB15" s="23">
        <v>2704.91</v>
      </c>
      <c r="AC15" s="23">
        <v>2722.96</v>
      </c>
      <c r="AD15" s="23">
        <v>1556460000</v>
      </c>
      <c r="AE15" s="23">
        <v>2722.96</v>
      </c>
    </row>
    <row r="16" spans="1:41">
      <c r="A16" s="29">
        <v>41162</v>
      </c>
      <c r="B16" s="23">
        <v>259</v>
      </c>
      <c r="C16" s="23">
        <v>260</v>
      </c>
      <c r="D16" s="23">
        <v>256.82</v>
      </c>
      <c r="E16" s="23">
        <v>257.08999999999997</v>
      </c>
      <c r="F16" s="23">
        <v>2567200</v>
      </c>
      <c r="G16" s="23">
        <v>257.08999999999997</v>
      </c>
      <c r="H16" s="9"/>
      <c r="I16" s="29">
        <v>41162</v>
      </c>
      <c r="J16" s="23">
        <v>2821.03</v>
      </c>
      <c r="K16" s="23">
        <v>2823.34</v>
      </c>
      <c r="L16" s="23">
        <v>2787.33</v>
      </c>
      <c r="M16" s="23">
        <v>2788.35</v>
      </c>
      <c r="N16" s="23">
        <v>1575370000</v>
      </c>
      <c r="O16" s="23">
        <v>2788.35</v>
      </c>
      <c r="P16" s="20">
        <f t="shared" si="0"/>
        <v>13.539184866186645</v>
      </c>
      <c r="Q16" s="29">
        <v>41130</v>
      </c>
      <c r="R16" s="23">
        <v>233.93</v>
      </c>
      <c r="S16" s="23">
        <v>235.99</v>
      </c>
      <c r="T16" s="23">
        <v>233.5</v>
      </c>
      <c r="U16" s="23">
        <v>234.06</v>
      </c>
      <c r="V16" s="23">
        <v>1548100</v>
      </c>
      <c r="W16" s="23">
        <v>234.06</v>
      </c>
      <c r="Y16" s="29">
        <v>41130</v>
      </c>
      <c r="Z16" s="23">
        <v>2712.97</v>
      </c>
      <c r="AA16" s="23">
        <v>2724.43</v>
      </c>
      <c r="AB16" s="23">
        <v>2708.24</v>
      </c>
      <c r="AC16" s="23">
        <v>2719.61</v>
      </c>
      <c r="AD16" s="23">
        <v>1677970000</v>
      </c>
      <c r="AE16" s="23">
        <v>2719.61</v>
      </c>
      <c r="AG16" s="28"/>
      <c r="AH16" s="28" t="s">
        <v>29</v>
      </c>
      <c r="AI16" s="28" t="s">
        <v>17</v>
      </c>
      <c r="AJ16" s="28" t="s">
        <v>30</v>
      </c>
      <c r="AK16" s="28" t="s">
        <v>31</v>
      </c>
      <c r="AL16" s="28" t="s">
        <v>32</v>
      </c>
      <c r="AM16" s="28" t="s">
        <v>33</v>
      </c>
      <c r="AN16" s="28" t="s">
        <v>34</v>
      </c>
      <c r="AO16" s="28" t="s">
        <v>35</v>
      </c>
    </row>
    <row r="17" spans="1:41">
      <c r="A17" s="29">
        <v>41159</v>
      </c>
      <c r="B17" s="23">
        <v>253.85</v>
      </c>
      <c r="C17" s="23">
        <v>259.42</v>
      </c>
      <c r="D17" s="23">
        <v>253.52</v>
      </c>
      <c r="E17" s="23">
        <v>259.14</v>
      </c>
      <c r="F17" s="23">
        <v>5029500</v>
      </c>
      <c r="G17" s="23">
        <v>259.14</v>
      </c>
      <c r="H17" s="9"/>
      <c r="I17" s="29">
        <v>41159</v>
      </c>
      <c r="J17" s="23">
        <v>2823.22</v>
      </c>
      <c r="K17" s="23">
        <v>2829.95</v>
      </c>
      <c r="L17" s="23">
        <v>2817.48</v>
      </c>
      <c r="M17" s="23">
        <v>2825.11</v>
      </c>
      <c r="N17" s="23">
        <v>1740640000</v>
      </c>
      <c r="O17" s="23">
        <v>2825.11</v>
      </c>
      <c r="P17" s="20">
        <f t="shared" si="0"/>
        <v>11.712861278379989</v>
      </c>
      <c r="Q17" s="29">
        <v>41129</v>
      </c>
      <c r="R17" s="23">
        <v>235.29</v>
      </c>
      <c r="S17" s="23">
        <v>236.45</v>
      </c>
      <c r="T17" s="23">
        <v>233.59</v>
      </c>
      <c r="U17" s="23">
        <v>234.38</v>
      </c>
      <c r="V17" s="23">
        <v>1534300</v>
      </c>
      <c r="W17" s="23">
        <v>234.38</v>
      </c>
      <c r="Y17" s="29">
        <v>41129</v>
      </c>
      <c r="Z17" s="23">
        <v>2707.29</v>
      </c>
      <c r="AA17" s="23">
        <v>2721.02</v>
      </c>
      <c r="AB17" s="23">
        <v>2705.47</v>
      </c>
      <c r="AC17" s="23">
        <v>2714.02</v>
      </c>
      <c r="AD17" s="23">
        <v>1874580000</v>
      </c>
      <c r="AE17" s="23">
        <v>2714.02</v>
      </c>
      <c r="AG17" s="26" t="s">
        <v>23</v>
      </c>
      <c r="AH17" s="26">
        <v>-50.479295749223326</v>
      </c>
      <c r="AI17" s="26">
        <v>13.161772781566373</v>
      </c>
      <c r="AJ17" s="26">
        <v>-3.8352960947572154</v>
      </c>
      <c r="AK17" s="26">
        <v>2.8919434431760443E-4</v>
      </c>
      <c r="AL17" s="26">
        <v>-76.772959538349966</v>
      </c>
      <c r="AM17" s="26">
        <v>-24.185631960096682</v>
      </c>
      <c r="AN17" s="26">
        <v>-76.772959538349966</v>
      </c>
      <c r="AO17" s="26">
        <v>-24.185631960096682</v>
      </c>
    </row>
    <row r="18" spans="1:41" ht="15.75" thickBot="1">
      <c r="A18" s="29">
        <v>41158</v>
      </c>
      <c r="B18" s="23">
        <v>248.23</v>
      </c>
      <c r="C18" s="23">
        <v>252.7</v>
      </c>
      <c r="D18" s="23">
        <v>247.2</v>
      </c>
      <c r="E18" s="23">
        <v>251.38</v>
      </c>
      <c r="F18" s="23">
        <v>5361400</v>
      </c>
      <c r="G18" s="23">
        <v>251.38</v>
      </c>
      <c r="H18" s="9"/>
      <c r="I18" s="29">
        <v>41158</v>
      </c>
      <c r="J18" s="23">
        <v>2785.01</v>
      </c>
      <c r="K18" s="23">
        <v>2829.71</v>
      </c>
      <c r="L18" s="23">
        <v>2784.81</v>
      </c>
      <c r="M18" s="23">
        <v>2829.71</v>
      </c>
      <c r="N18" s="23">
        <v>1918900000</v>
      </c>
      <c r="O18" s="23">
        <v>2829.71</v>
      </c>
      <c r="P18" s="20">
        <f t="shared" si="0"/>
        <v>3.4677935824086035</v>
      </c>
      <c r="Q18" s="29">
        <v>41128</v>
      </c>
      <c r="R18" s="23">
        <v>234.13</v>
      </c>
      <c r="S18" s="23">
        <v>238</v>
      </c>
      <c r="T18" s="23">
        <v>233.25</v>
      </c>
      <c r="U18" s="23">
        <v>236.56</v>
      </c>
      <c r="V18" s="23">
        <v>2058300</v>
      </c>
      <c r="W18" s="23">
        <v>236.56</v>
      </c>
      <c r="Y18" s="29">
        <v>41128</v>
      </c>
      <c r="Z18" s="23">
        <v>2705.97</v>
      </c>
      <c r="AA18" s="23">
        <v>2727.31</v>
      </c>
      <c r="AB18" s="23">
        <v>2701.9</v>
      </c>
      <c r="AC18" s="23">
        <v>2717.16</v>
      </c>
      <c r="AD18" s="23">
        <v>1899240000</v>
      </c>
      <c r="AE18" s="23">
        <v>2717.16</v>
      </c>
      <c r="AG18" s="27" t="s">
        <v>6</v>
      </c>
      <c r="AH18" s="27">
        <v>0.10544949912422641</v>
      </c>
      <c r="AI18" s="27">
        <v>5.0078995554987066E-3</v>
      </c>
      <c r="AJ18" s="27">
        <v>21.056632217881081</v>
      </c>
      <c r="AK18" s="27">
        <v>1.7886743135100608E-30</v>
      </c>
      <c r="AL18" s="27">
        <v>9.5445069676362237E-2</v>
      </c>
      <c r="AM18" s="27">
        <v>0.11545392857209058</v>
      </c>
      <c r="AN18" s="27">
        <v>9.5445069676362237E-2</v>
      </c>
      <c r="AO18" s="27">
        <v>0.11545392857209058</v>
      </c>
    </row>
    <row r="19" spans="1:41">
      <c r="A19" s="29">
        <v>41157</v>
      </c>
      <c r="B19" s="23">
        <v>247.61</v>
      </c>
      <c r="C19" s="23">
        <v>248.61</v>
      </c>
      <c r="D19" s="23">
        <v>245.3</v>
      </c>
      <c r="E19" s="23">
        <v>246.22</v>
      </c>
      <c r="F19" s="23">
        <v>2652600</v>
      </c>
      <c r="G19" s="23">
        <v>246.22</v>
      </c>
      <c r="H19" s="9"/>
      <c r="I19" s="29">
        <v>41157</v>
      </c>
      <c r="J19" s="23">
        <v>2769.19</v>
      </c>
      <c r="K19" s="23">
        <v>2780.56</v>
      </c>
      <c r="L19" s="23">
        <v>2760.66</v>
      </c>
      <c r="M19" s="23">
        <v>2766.95</v>
      </c>
      <c r="N19" s="23">
        <v>1495030000</v>
      </c>
      <c r="O19" s="23">
        <v>2766.95</v>
      </c>
      <c r="P19" s="20">
        <f t="shared" si="0"/>
        <v>4.925804147445092</v>
      </c>
      <c r="Q19" s="29">
        <v>41127</v>
      </c>
      <c r="R19" s="23">
        <v>235.56</v>
      </c>
      <c r="S19" s="23">
        <v>235.74</v>
      </c>
      <c r="T19" s="23">
        <v>233.81</v>
      </c>
      <c r="U19" s="23">
        <v>233.99</v>
      </c>
      <c r="V19" s="23">
        <v>1843700</v>
      </c>
      <c r="W19" s="23">
        <v>233.99</v>
      </c>
      <c r="Y19" s="29">
        <v>41127</v>
      </c>
      <c r="Z19" s="23">
        <v>2686.38</v>
      </c>
      <c r="AA19" s="23">
        <v>2705.71</v>
      </c>
      <c r="AB19" s="23">
        <v>2681.72</v>
      </c>
      <c r="AC19" s="23">
        <v>2694.09</v>
      </c>
      <c r="AD19" s="23">
        <v>1528260000</v>
      </c>
      <c r="AE19" s="23">
        <v>2694.09</v>
      </c>
    </row>
    <row r="20" spans="1:41">
      <c r="A20" s="29">
        <v>41156</v>
      </c>
      <c r="B20" s="23">
        <v>248.27</v>
      </c>
      <c r="C20" s="23">
        <v>251</v>
      </c>
      <c r="D20" s="23">
        <v>244.66</v>
      </c>
      <c r="E20" s="23">
        <v>247.88</v>
      </c>
      <c r="F20" s="23">
        <v>3950800</v>
      </c>
      <c r="G20" s="23">
        <v>247.88</v>
      </c>
      <c r="H20" s="9"/>
      <c r="I20" s="29">
        <v>41156</v>
      </c>
      <c r="J20" s="23">
        <v>2766.93</v>
      </c>
      <c r="K20" s="23">
        <v>2781.08</v>
      </c>
      <c r="L20" s="23">
        <v>2744.29</v>
      </c>
      <c r="M20" s="23">
        <v>2772.03</v>
      </c>
      <c r="N20" s="23">
        <v>1505960000</v>
      </c>
      <c r="O20" s="23">
        <v>2772.03</v>
      </c>
      <c r="P20" s="20">
        <f t="shared" si="0"/>
        <v>6.0501206918939374</v>
      </c>
      <c r="Q20" s="29">
        <v>41124</v>
      </c>
      <c r="R20" s="23">
        <v>234.03</v>
      </c>
      <c r="S20" s="23">
        <v>236.49</v>
      </c>
      <c r="T20" s="23">
        <v>233.03</v>
      </c>
      <c r="U20" s="23">
        <v>234.97</v>
      </c>
      <c r="V20" s="23">
        <v>2825300</v>
      </c>
      <c r="W20" s="23">
        <v>234.97</v>
      </c>
      <c r="Y20" s="29">
        <v>41124</v>
      </c>
      <c r="Z20" s="23">
        <v>2664.69</v>
      </c>
      <c r="AA20" s="23">
        <v>2684.58</v>
      </c>
      <c r="AB20" s="23">
        <v>2657.5</v>
      </c>
      <c r="AC20" s="23">
        <v>2676</v>
      </c>
      <c r="AD20" s="23">
        <v>1730210000</v>
      </c>
      <c r="AE20" s="23">
        <v>2676</v>
      </c>
    </row>
    <row r="21" spans="1:41">
      <c r="A21" s="29">
        <v>41152</v>
      </c>
      <c r="B21" s="23">
        <v>248.07</v>
      </c>
      <c r="C21" s="23">
        <v>249.45</v>
      </c>
      <c r="D21" s="23">
        <v>245.5</v>
      </c>
      <c r="E21" s="23">
        <v>248.27</v>
      </c>
      <c r="F21" s="23">
        <v>3347500</v>
      </c>
      <c r="G21" s="23">
        <v>248.27</v>
      </c>
      <c r="H21" s="9"/>
      <c r="I21" s="29">
        <v>41152</v>
      </c>
      <c r="J21" s="23">
        <v>2773.24</v>
      </c>
      <c r="K21" s="23">
        <v>2785.08</v>
      </c>
      <c r="L21" s="23">
        <v>2746.68</v>
      </c>
      <c r="M21" s="23">
        <v>2772.24</v>
      </c>
      <c r="N21" s="23">
        <v>1394760000</v>
      </c>
      <c r="O21" s="23">
        <v>2772.24</v>
      </c>
      <c r="P21" s="20">
        <f t="shared" si="0"/>
        <v>6.4179762970779279</v>
      </c>
      <c r="Q21" s="29">
        <v>41123</v>
      </c>
      <c r="R21" s="23">
        <v>230.56</v>
      </c>
      <c r="S21" s="23">
        <v>234.34</v>
      </c>
      <c r="T21" s="23">
        <v>228.66</v>
      </c>
      <c r="U21" s="23">
        <v>230.81</v>
      </c>
      <c r="V21" s="23">
        <v>3048100</v>
      </c>
      <c r="W21" s="23">
        <v>230.81</v>
      </c>
      <c r="Y21" s="29">
        <v>41123</v>
      </c>
      <c r="Z21" s="23">
        <v>2616.04</v>
      </c>
      <c r="AA21" s="23">
        <v>2650.98</v>
      </c>
      <c r="AB21" s="23">
        <v>2606.54</v>
      </c>
      <c r="AC21" s="23">
        <v>2625.52</v>
      </c>
      <c r="AD21" s="23">
        <v>1822620000</v>
      </c>
      <c r="AE21" s="23">
        <v>2625.52</v>
      </c>
    </row>
    <row r="22" spans="1:41">
      <c r="A22" s="29">
        <v>41151</v>
      </c>
      <c r="B22" s="23">
        <v>246.99</v>
      </c>
      <c r="C22" s="23">
        <v>250</v>
      </c>
      <c r="D22" s="23">
        <v>245.25</v>
      </c>
      <c r="E22" s="23">
        <v>246.22</v>
      </c>
      <c r="F22" s="23">
        <v>3647500</v>
      </c>
      <c r="G22" s="23">
        <v>246.22</v>
      </c>
      <c r="H22" s="9"/>
      <c r="I22" s="29">
        <v>41151</v>
      </c>
      <c r="J22" s="23">
        <v>2771.44</v>
      </c>
      <c r="K22" s="23">
        <v>2772.62</v>
      </c>
      <c r="L22" s="23">
        <v>2751.53</v>
      </c>
      <c r="M22" s="23">
        <v>2753.74</v>
      </c>
      <c r="N22" s="23">
        <v>1216640000</v>
      </c>
      <c r="O22" s="23">
        <v>2753.74</v>
      </c>
      <c r="P22" s="20">
        <f t="shared" si="0"/>
        <v>6.318792030876125</v>
      </c>
      <c r="Q22" s="29">
        <v>41122</v>
      </c>
      <c r="R22" s="23">
        <v>234.14</v>
      </c>
      <c r="S22" s="23">
        <v>234.38</v>
      </c>
      <c r="T22" s="23">
        <v>230.7</v>
      </c>
      <c r="U22" s="23">
        <v>232.09</v>
      </c>
      <c r="V22" s="23">
        <v>2543800</v>
      </c>
      <c r="W22" s="23">
        <v>232.09</v>
      </c>
      <c r="Y22" s="29">
        <v>41122</v>
      </c>
      <c r="Z22" s="23">
        <v>2660.49</v>
      </c>
      <c r="AA22" s="23">
        <v>2661.84</v>
      </c>
      <c r="AB22" s="23">
        <v>2625.08</v>
      </c>
      <c r="AC22" s="23">
        <v>2635.13</v>
      </c>
      <c r="AD22" s="23">
        <v>1722530000</v>
      </c>
      <c r="AE22" s="23">
        <v>2635.13</v>
      </c>
    </row>
    <row r="23" spans="1:41">
      <c r="O23" s="20" t="s">
        <v>37</v>
      </c>
      <c r="P23" s="20">
        <f>SUM(P2:P22)</f>
        <v>179.09229421240218</v>
      </c>
      <c r="Q23" s="29">
        <v>41121</v>
      </c>
      <c r="R23" s="23">
        <v>235.1</v>
      </c>
      <c r="S23" s="23">
        <v>236.3</v>
      </c>
      <c r="T23" s="23">
        <v>231.61</v>
      </c>
      <c r="U23" s="23">
        <v>233.3</v>
      </c>
      <c r="V23" s="23">
        <v>3453600</v>
      </c>
      <c r="W23" s="23">
        <v>233.3</v>
      </c>
      <c r="Y23" s="29">
        <v>41121</v>
      </c>
      <c r="Z23" s="23">
        <v>2643.28</v>
      </c>
      <c r="AA23" s="23">
        <v>2657.27</v>
      </c>
      <c r="AB23" s="23">
        <v>2640.26</v>
      </c>
      <c r="AC23" s="23">
        <v>2642.53</v>
      </c>
      <c r="AD23" s="23">
        <v>1801440000</v>
      </c>
      <c r="AE23" s="23">
        <v>2642.53</v>
      </c>
    </row>
    <row r="24" spans="1:41">
      <c r="Q24" s="29">
        <v>41120</v>
      </c>
      <c r="R24" s="23">
        <v>237</v>
      </c>
      <c r="S24" s="23">
        <v>240.74</v>
      </c>
      <c r="T24" s="23">
        <v>234.07</v>
      </c>
      <c r="U24" s="23">
        <v>236.09</v>
      </c>
      <c r="V24" s="23">
        <v>3736400</v>
      </c>
      <c r="W24" s="23">
        <v>236.09</v>
      </c>
      <c r="Y24" s="29">
        <v>41120</v>
      </c>
      <c r="Z24" s="23">
        <v>2649.78</v>
      </c>
      <c r="AA24" s="23">
        <v>2662.62</v>
      </c>
      <c r="AB24" s="23">
        <v>2634.5</v>
      </c>
      <c r="AC24" s="23">
        <v>2642.12</v>
      </c>
      <c r="AD24" s="23">
        <v>1483990000</v>
      </c>
      <c r="AE24" s="23">
        <v>2642.12</v>
      </c>
    </row>
    <row r="25" spans="1:41">
      <c r="Q25" s="29">
        <v>41117</v>
      </c>
      <c r="R25" s="23">
        <v>225.25</v>
      </c>
      <c r="S25" s="23">
        <v>238.34</v>
      </c>
      <c r="T25" s="23">
        <v>224.5</v>
      </c>
      <c r="U25" s="23">
        <v>237.32</v>
      </c>
      <c r="V25" s="23">
        <v>11313900</v>
      </c>
      <c r="W25" s="23">
        <v>237.32</v>
      </c>
      <c r="Y25" s="29">
        <v>41117</v>
      </c>
      <c r="Z25" s="23">
        <v>2600.0300000000002</v>
      </c>
      <c r="AA25" s="23">
        <v>2649.98</v>
      </c>
      <c r="AB25" s="23">
        <v>2594.84</v>
      </c>
      <c r="AC25" s="23">
        <v>2647.03</v>
      </c>
      <c r="AD25" s="23">
        <v>2102610000</v>
      </c>
      <c r="AE25" s="23">
        <v>2647.03</v>
      </c>
    </row>
    <row r="26" spans="1:41">
      <c r="Q26" s="29">
        <v>41116</v>
      </c>
      <c r="R26" s="23">
        <v>220</v>
      </c>
      <c r="S26" s="23">
        <v>221.45</v>
      </c>
      <c r="T26" s="23">
        <v>214.95</v>
      </c>
      <c r="U26" s="23">
        <v>220.01</v>
      </c>
      <c r="V26" s="23">
        <v>6937400</v>
      </c>
      <c r="W26" s="23">
        <v>220.01</v>
      </c>
      <c r="Y26" s="29">
        <v>41116</v>
      </c>
      <c r="Z26" s="23">
        <v>2588.1999999999998</v>
      </c>
      <c r="AA26" s="23">
        <v>2598.36</v>
      </c>
      <c r="AB26" s="23">
        <v>2568.33</v>
      </c>
      <c r="AC26" s="23">
        <v>2584.85</v>
      </c>
      <c r="AD26" s="23">
        <v>1981520000</v>
      </c>
      <c r="AE26" s="23">
        <v>2584.85</v>
      </c>
    </row>
    <row r="27" spans="1:41">
      <c r="Q27" s="29">
        <v>41115</v>
      </c>
      <c r="R27" s="23">
        <v>222</v>
      </c>
      <c r="S27" s="23">
        <v>222.5</v>
      </c>
      <c r="T27" s="23">
        <v>215.91</v>
      </c>
      <c r="U27" s="23">
        <v>217.05</v>
      </c>
      <c r="V27" s="23">
        <v>3646700</v>
      </c>
      <c r="W27" s="23">
        <v>217.05</v>
      </c>
      <c r="Y27" s="29">
        <v>41115</v>
      </c>
      <c r="Z27" s="23">
        <v>2551.6999999999998</v>
      </c>
      <c r="AA27" s="23">
        <v>2566.46</v>
      </c>
      <c r="AB27" s="23">
        <v>2535.04</v>
      </c>
      <c r="AC27" s="23">
        <v>2549.1999999999998</v>
      </c>
      <c r="AD27" s="23">
        <v>1784150000</v>
      </c>
      <c r="AE27" s="23">
        <v>2549.1999999999998</v>
      </c>
    </row>
    <row r="28" spans="1:41">
      <c r="Q28" s="29">
        <v>41114</v>
      </c>
      <c r="R28" s="23">
        <v>226.27</v>
      </c>
      <c r="S28" s="23">
        <v>226.61</v>
      </c>
      <c r="T28" s="23">
        <v>221.23</v>
      </c>
      <c r="U28" s="23">
        <v>223.04</v>
      </c>
      <c r="V28" s="23">
        <v>5008700</v>
      </c>
      <c r="W28" s="23">
        <v>223.04</v>
      </c>
      <c r="Y28" s="29">
        <v>41114</v>
      </c>
      <c r="Z28" s="23">
        <v>2593.39</v>
      </c>
      <c r="AA28" s="23">
        <v>2596.04</v>
      </c>
      <c r="AB28" s="23">
        <v>2551.35</v>
      </c>
      <c r="AC28" s="23">
        <v>2567.46</v>
      </c>
      <c r="AD28" s="23">
        <v>1748410000</v>
      </c>
      <c r="AE28" s="23">
        <v>2567.46</v>
      </c>
    </row>
    <row r="29" spans="1:41">
      <c r="Q29" s="29">
        <v>41113</v>
      </c>
      <c r="R29" s="23">
        <v>224.72</v>
      </c>
      <c r="S29" s="23">
        <v>226.58</v>
      </c>
      <c r="T29" s="23">
        <v>221.54</v>
      </c>
      <c r="U29" s="23">
        <v>226.01</v>
      </c>
      <c r="V29" s="23">
        <v>5515100</v>
      </c>
      <c r="W29" s="23">
        <v>226.01</v>
      </c>
      <c r="Y29" s="29">
        <v>41113</v>
      </c>
      <c r="Z29" s="23">
        <v>2575.29</v>
      </c>
      <c r="AA29" s="23">
        <v>2596.61</v>
      </c>
      <c r="AB29" s="23">
        <v>2549.96</v>
      </c>
      <c r="AC29" s="23">
        <v>2589.9299999999998</v>
      </c>
      <c r="AD29" s="23">
        <v>1607140000</v>
      </c>
      <c r="AE29" s="23">
        <v>2589.9299999999998</v>
      </c>
    </row>
    <row r="30" spans="1:41">
      <c r="Q30" s="29">
        <v>41110</v>
      </c>
      <c r="R30" s="23">
        <v>225.36</v>
      </c>
      <c r="S30" s="23">
        <v>229.39</v>
      </c>
      <c r="T30" s="23">
        <v>225.29</v>
      </c>
      <c r="U30" s="23">
        <v>228.29</v>
      </c>
      <c r="V30" s="23">
        <v>4170000</v>
      </c>
      <c r="W30" s="23">
        <v>228.29</v>
      </c>
      <c r="Y30" s="29">
        <v>41110</v>
      </c>
      <c r="Z30" s="23">
        <v>2654.6</v>
      </c>
      <c r="AA30" s="23">
        <v>2654.6</v>
      </c>
      <c r="AB30" s="23">
        <v>2618.04</v>
      </c>
      <c r="AC30" s="23">
        <v>2618.04</v>
      </c>
      <c r="AD30" s="23">
        <v>1810420000</v>
      </c>
      <c r="AE30" s="23">
        <v>2618.04</v>
      </c>
    </row>
    <row r="31" spans="1:41">
      <c r="Q31" s="29">
        <v>41109</v>
      </c>
      <c r="R31" s="23">
        <v>220.73</v>
      </c>
      <c r="S31" s="23">
        <v>227.5</v>
      </c>
      <c r="T31" s="23">
        <v>220.69</v>
      </c>
      <c r="U31" s="23">
        <v>226.17</v>
      </c>
      <c r="V31" s="23">
        <v>5449400</v>
      </c>
      <c r="W31" s="23">
        <v>226.17</v>
      </c>
      <c r="Y31" s="29">
        <v>41109</v>
      </c>
      <c r="Z31" s="23">
        <v>2645.34</v>
      </c>
      <c r="AA31" s="23">
        <v>2663.12</v>
      </c>
      <c r="AB31" s="23">
        <v>2639.41</v>
      </c>
      <c r="AC31" s="23">
        <v>2655.81</v>
      </c>
      <c r="AD31" s="23">
        <v>1735920000</v>
      </c>
      <c r="AE31" s="23">
        <v>2655.81</v>
      </c>
    </row>
    <row r="32" spans="1:41">
      <c r="Q32" s="29">
        <v>41108</v>
      </c>
      <c r="R32" s="23">
        <v>216.15</v>
      </c>
      <c r="S32" s="23">
        <v>218.67</v>
      </c>
      <c r="T32" s="23">
        <v>215.71</v>
      </c>
      <c r="U32" s="23">
        <v>217.47</v>
      </c>
      <c r="V32" s="23">
        <v>2093000</v>
      </c>
      <c r="W32" s="23">
        <v>217.47</v>
      </c>
      <c r="Y32" s="29">
        <v>41108</v>
      </c>
      <c r="Z32" s="23">
        <v>2586.86</v>
      </c>
      <c r="AA32" s="23">
        <v>2633.02</v>
      </c>
      <c r="AB32" s="23">
        <v>2585.48</v>
      </c>
      <c r="AC32" s="23">
        <v>2625.87</v>
      </c>
      <c r="AD32" s="23">
        <v>1817040000</v>
      </c>
      <c r="AE32" s="23">
        <v>2625.87</v>
      </c>
    </row>
    <row r="33" spans="17:31">
      <c r="Q33" s="29">
        <v>41107</v>
      </c>
      <c r="R33" s="23">
        <v>217.45</v>
      </c>
      <c r="S33" s="23">
        <v>217.94</v>
      </c>
      <c r="T33" s="23">
        <v>213.96</v>
      </c>
      <c r="U33" s="23">
        <v>216.93</v>
      </c>
      <c r="V33" s="23">
        <v>1987000</v>
      </c>
      <c r="W33" s="23">
        <v>216.93</v>
      </c>
      <c r="Y33" s="29">
        <v>41107</v>
      </c>
      <c r="Z33" s="23">
        <v>2591.7800000000002</v>
      </c>
      <c r="AA33" s="23">
        <v>2598.4699999999998</v>
      </c>
      <c r="AB33" s="23">
        <v>2554.34</v>
      </c>
      <c r="AC33" s="23">
        <v>2591.65</v>
      </c>
      <c r="AD33" s="23">
        <v>1774160000</v>
      </c>
      <c r="AE33" s="23">
        <v>2591.65</v>
      </c>
    </row>
    <row r="34" spans="17:31">
      <c r="Q34" s="29">
        <v>41106</v>
      </c>
      <c r="R34" s="23">
        <v>216.6</v>
      </c>
      <c r="S34" s="23">
        <v>218.31</v>
      </c>
      <c r="T34" s="23">
        <v>214.46</v>
      </c>
      <c r="U34" s="23">
        <v>216.01</v>
      </c>
      <c r="V34" s="23">
        <v>2004200</v>
      </c>
      <c r="W34" s="23">
        <v>216.01</v>
      </c>
      <c r="Y34" s="29">
        <v>41106</v>
      </c>
      <c r="Z34" s="23">
        <v>2579.96</v>
      </c>
      <c r="AA34" s="23">
        <v>2589.5700000000002</v>
      </c>
      <c r="AB34" s="23">
        <v>2567.4499999999998</v>
      </c>
      <c r="AC34" s="23">
        <v>2577.0500000000002</v>
      </c>
      <c r="AD34" s="23">
        <v>1414470000</v>
      </c>
      <c r="AE34" s="23">
        <v>2577.0500000000002</v>
      </c>
    </row>
    <row r="35" spans="17:31">
      <c r="Q35" s="29">
        <v>41103</v>
      </c>
      <c r="R35" s="23">
        <v>215.63</v>
      </c>
      <c r="S35" s="23">
        <v>219.31</v>
      </c>
      <c r="T35" s="23">
        <v>213.88</v>
      </c>
      <c r="U35" s="23">
        <v>218.39</v>
      </c>
      <c r="V35" s="23">
        <v>2221900</v>
      </c>
      <c r="W35" s="23">
        <v>218.39</v>
      </c>
      <c r="Y35" s="29">
        <v>41103</v>
      </c>
      <c r="Z35" s="23">
        <v>2545.98</v>
      </c>
      <c r="AA35" s="23">
        <v>2589.9299999999998</v>
      </c>
      <c r="AB35" s="23">
        <v>2545.98</v>
      </c>
      <c r="AC35" s="23">
        <v>2584.9699999999998</v>
      </c>
      <c r="AD35" s="23">
        <v>1373620000</v>
      </c>
      <c r="AE35" s="23">
        <v>2584.9699999999998</v>
      </c>
    </row>
    <row r="36" spans="17:31">
      <c r="Q36" s="29">
        <v>41102</v>
      </c>
      <c r="R36" s="23">
        <v>216.61</v>
      </c>
      <c r="S36" s="23">
        <v>217.3</v>
      </c>
      <c r="T36" s="23">
        <v>212.61</v>
      </c>
      <c r="U36" s="23">
        <v>215.36</v>
      </c>
      <c r="V36" s="23">
        <v>2616200</v>
      </c>
      <c r="W36" s="23">
        <v>215.36</v>
      </c>
      <c r="Y36" s="29">
        <v>41102</v>
      </c>
      <c r="Z36" s="23">
        <v>2561.6799999999998</v>
      </c>
      <c r="AA36" s="23">
        <v>2561.6799999999998</v>
      </c>
      <c r="AB36" s="23">
        <v>2522.89</v>
      </c>
      <c r="AC36" s="23">
        <v>2545.3000000000002</v>
      </c>
      <c r="AD36" s="23">
        <v>1719460000</v>
      </c>
      <c r="AE36" s="23">
        <v>2545.3000000000002</v>
      </c>
    </row>
    <row r="37" spans="17:31">
      <c r="Q37" s="29">
        <v>41101</v>
      </c>
      <c r="R37" s="23">
        <v>218.95</v>
      </c>
      <c r="S37" s="23">
        <v>221.74</v>
      </c>
      <c r="T37" s="23">
        <v>215.34</v>
      </c>
      <c r="U37" s="23">
        <v>218.37</v>
      </c>
      <c r="V37" s="23">
        <v>2734700</v>
      </c>
      <c r="W37" s="23">
        <v>218.37</v>
      </c>
      <c r="Y37" s="29">
        <v>41101</v>
      </c>
      <c r="Z37" s="23">
        <v>2580.0700000000002</v>
      </c>
      <c r="AA37" s="23">
        <v>2587.02</v>
      </c>
      <c r="AB37" s="23">
        <v>2549.0500000000002</v>
      </c>
      <c r="AC37" s="23">
        <v>2570.9899999999998</v>
      </c>
      <c r="AD37" s="23">
        <v>1635120000</v>
      </c>
      <c r="AE37" s="23">
        <v>2570.9899999999998</v>
      </c>
    </row>
    <row r="38" spans="17:31">
      <c r="Q38" s="29">
        <v>41100</v>
      </c>
      <c r="R38" s="23">
        <v>226.25</v>
      </c>
      <c r="S38" s="23">
        <v>227.14</v>
      </c>
      <c r="T38" s="23">
        <v>218.28</v>
      </c>
      <c r="U38" s="23">
        <v>219.5</v>
      </c>
      <c r="V38" s="23">
        <v>2982100</v>
      </c>
      <c r="W38" s="23">
        <v>219.5</v>
      </c>
      <c r="Y38" s="29">
        <v>41100</v>
      </c>
      <c r="Z38" s="23">
        <v>2620.33</v>
      </c>
      <c r="AA38" s="23">
        <v>2630.03</v>
      </c>
      <c r="AB38" s="23">
        <v>2574.2600000000002</v>
      </c>
      <c r="AC38" s="23">
        <v>2585.52</v>
      </c>
      <c r="AD38" s="23">
        <v>1725730000</v>
      </c>
      <c r="AE38" s="23">
        <v>2585.52</v>
      </c>
    </row>
    <row r="39" spans="17:31">
      <c r="Q39" s="29">
        <v>41099</v>
      </c>
      <c r="R39" s="23">
        <v>225</v>
      </c>
      <c r="S39" s="23">
        <v>226</v>
      </c>
      <c r="T39" s="23">
        <v>223.45</v>
      </c>
      <c r="U39" s="23">
        <v>225.05</v>
      </c>
      <c r="V39" s="23">
        <v>1922000</v>
      </c>
      <c r="W39" s="23">
        <v>225.05</v>
      </c>
      <c r="Y39" s="29">
        <v>41099</v>
      </c>
      <c r="Z39" s="23">
        <v>2610.38</v>
      </c>
      <c r="AA39" s="23">
        <v>2620.2199999999998</v>
      </c>
      <c r="AB39" s="23">
        <v>2597.27</v>
      </c>
      <c r="AC39" s="23">
        <v>2610.31</v>
      </c>
      <c r="AD39" s="23">
        <v>1455500000</v>
      </c>
      <c r="AE39" s="23">
        <v>2610.31</v>
      </c>
    </row>
    <row r="40" spans="17:31">
      <c r="Q40" s="29">
        <v>41096</v>
      </c>
      <c r="R40" s="23">
        <v>226.35</v>
      </c>
      <c r="S40" s="23">
        <v>228.9</v>
      </c>
      <c r="T40" s="23">
        <v>224.18</v>
      </c>
      <c r="U40" s="23">
        <v>225.05</v>
      </c>
      <c r="V40" s="23">
        <v>3203200</v>
      </c>
      <c r="W40" s="23">
        <v>225.05</v>
      </c>
      <c r="Y40" s="29">
        <v>41096</v>
      </c>
      <c r="Z40" s="23">
        <v>2635.65</v>
      </c>
      <c r="AA40" s="23">
        <v>2636.96</v>
      </c>
      <c r="AB40" s="23">
        <v>2596.1</v>
      </c>
      <c r="AC40" s="23">
        <v>2612.29</v>
      </c>
      <c r="AD40" s="23">
        <v>1437420000</v>
      </c>
      <c r="AE40" s="23">
        <v>2612.29</v>
      </c>
    </row>
    <row r="41" spans="17:31">
      <c r="Q41" s="29">
        <v>41095</v>
      </c>
      <c r="R41" s="23">
        <v>228.62</v>
      </c>
      <c r="S41" s="23">
        <v>230.5</v>
      </c>
      <c r="T41" s="23">
        <v>226.53</v>
      </c>
      <c r="U41" s="23">
        <v>227.06</v>
      </c>
      <c r="V41" s="23">
        <v>2682300</v>
      </c>
      <c r="W41" s="23">
        <v>227.06</v>
      </c>
      <c r="Y41" s="29">
        <v>41095</v>
      </c>
      <c r="Z41" s="23">
        <v>2643.63</v>
      </c>
      <c r="AA41" s="23">
        <v>2660.26</v>
      </c>
      <c r="AB41" s="23">
        <v>2629.91</v>
      </c>
      <c r="AC41" s="23">
        <v>2647.47</v>
      </c>
      <c r="AD41" s="23">
        <v>1423990000</v>
      </c>
      <c r="AE41" s="23">
        <v>2647.47</v>
      </c>
    </row>
    <row r="42" spans="17:31">
      <c r="Q42" s="29">
        <v>41093</v>
      </c>
      <c r="R42" s="23">
        <v>229.14</v>
      </c>
      <c r="S42" s="23">
        <v>229.53</v>
      </c>
      <c r="T42" s="23">
        <v>227.59</v>
      </c>
      <c r="U42" s="23">
        <v>229.53</v>
      </c>
      <c r="V42" s="23">
        <v>1331700</v>
      </c>
      <c r="W42" s="23">
        <v>229.53</v>
      </c>
      <c r="Y42" s="29">
        <v>41093</v>
      </c>
      <c r="Z42" s="23">
        <v>2623.46</v>
      </c>
      <c r="AA42" s="23">
        <v>2645.84</v>
      </c>
      <c r="AB42" s="23">
        <v>2621.77</v>
      </c>
      <c r="AC42" s="23">
        <v>2645.84</v>
      </c>
      <c r="AD42" s="23">
        <v>1009330000</v>
      </c>
      <c r="AE42" s="23">
        <v>2645.84</v>
      </c>
    </row>
    <row r="43" spans="17:31">
      <c r="Q43" s="29">
        <v>41092</v>
      </c>
      <c r="R43" s="23">
        <v>229.3</v>
      </c>
      <c r="S43" s="23">
        <v>229.34</v>
      </c>
      <c r="T43" s="23">
        <v>226.34</v>
      </c>
      <c r="U43" s="23">
        <v>229.32</v>
      </c>
      <c r="V43" s="23">
        <v>2330700</v>
      </c>
      <c r="W43" s="23">
        <v>229.32</v>
      </c>
      <c r="Y43" s="29">
        <v>41092</v>
      </c>
      <c r="Z43" s="23">
        <v>2616.52</v>
      </c>
      <c r="AA43" s="23">
        <v>2625.26</v>
      </c>
      <c r="AB43" s="23">
        <v>2604.9</v>
      </c>
      <c r="AC43" s="23">
        <v>2625.03</v>
      </c>
      <c r="AD43" s="23">
        <v>1845240000</v>
      </c>
      <c r="AE43" s="23">
        <v>2625.03</v>
      </c>
    </row>
    <row r="44" spans="17:31">
      <c r="Q44" s="29">
        <v>41089</v>
      </c>
      <c r="R44" s="23">
        <v>224.7</v>
      </c>
      <c r="S44" s="23">
        <v>228.35</v>
      </c>
      <c r="T44" s="23">
        <v>223.71</v>
      </c>
      <c r="U44" s="23">
        <v>228.35</v>
      </c>
      <c r="V44" s="23">
        <v>3614400</v>
      </c>
      <c r="W44" s="23">
        <v>228.35</v>
      </c>
      <c r="Y44" s="29">
        <v>41089</v>
      </c>
      <c r="Z44" s="23">
        <v>2566.84</v>
      </c>
      <c r="AA44" s="23">
        <v>2615.8200000000002</v>
      </c>
      <c r="AB44" s="23">
        <v>2566.84</v>
      </c>
      <c r="AC44" s="23">
        <v>2615.7199999999998</v>
      </c>
      <c r="AD44" s="23">
        <v>2021190000</v>
      </c>
      <c r="AE44" s="23">
        <v>2615.7199999999998</v>
      </c>
    </row>
    <row r="45" spans="17:31">
      <c r="Q45" s="29">
        <v>41088</v>
      </c>
      <c r="R45" s="23">
        <v>223.92</v>
      </c>
      <c r="S45" s="23">
        <v>224.62</v>
      </c>
      <c r="T45" s="23">
        <v>218.75</v>
      </c>
      <c r="U45" s="23">
        <v>221.31</v>
      </c>
      <c r="V45" s="23">
        <v>2994800</v>
      </c>
      <c r="W45" s="23">
        <v>221.31</v>
      </c>
      <c r="Y45" s="29">
        <v>41088</v>
      </c>
      <c r="Z45" s="23">
        <v>2565.5300000000002</v>
      </c>
      <c r="AA45" s="23">
        <v>2565.5300000000002</v>
      </c>
      <c r="AB45" s="23">
        <v>2510.37</v>
      </c>
      <c r="AC45" s="23">
        <v>2536.65</v>
      </c>
      <c r="AD45" s="23">
        <v>1795850000</v>
      </c>
      <c r="AE45" s="23">
        <v>2536.65</v>
      </c>
    </row>
    <row r="46" spans="17:31">
      <c r="Q46" s="29">
        <v>41087</v>
      </c>
      <c r="R46" s="23">
        <v>225.01</v>
      </c>
      <c r="S46" s="23">
        <v>227.5</v>
      </c>
      <c r="T46" s="23">
        <v>223.3</v>
      </c>
      <c r="U46" s="23">
        <v>225.62</v>
      </c>
      <c r="V46" s="23">
        <v>2799200</v>
      </c>
      <c r="W46" s="23">
        <v>225.62</v>
      </c>
      <c r="Y46" s="29">
        <v>41087</v>
      </c>
      <c r="Z46" s="23">
        <v>2558.67</v>
      </c>
      <c r="AA46" s="23">
        <v>2576.09</v>
      </c>
      <c r="AB46" s="23">
        <v>2557.09</v>
      </c>
      <c r="AC46" s="23">
        <v>2565.5300000000002</v>
      </c>
      <c r="AD46" s="23">
        <v>1668580000</v>
      </c>
      <c r="AE46" s="23">
        <v>2565.5300000000002</v>
      </c>
    </row>
    <row r="47" spans="17:31">
      <c r="Q47" s="29">
        <v>41086</v>
      </c>
      <c r="R47" s="23">
        <v>221.45</v>
      </c>
      <c r="S47" s="23">
        <v>226.39</v>
      </c>
      <c r="T47" s="23">
        <v>221.45</v>
      </c>
      <c r="U47" s="23">
        <v>225.61</v>
      </c>
      <c r="V47" s="23">
        <v>3754100</v>
      </c>
      <c r="W47" s="23">
        <v>225.61</v>
      </c>
      <c r="Y47" s="29">
        <v>41086</v>
      </c>
      <c r="Z47" s="23">
        <v>2541.21</v>
      </c>
      <c r="AA47" s="23">
        <v>2556.92</v>
      </c>
      <c r="AB47" s="23">
        <v>2531.6</v>
      </c>
      <c r="AC47" s="23">
        <v>2549.84</v>
      </c>
      <c r="AD47" s="23">
        <v>1623160000</v>
      </c>
      <c r="AE47" s="23">
        <v>2549.84</v>
      </c>
    </row>
    <row r="48" spans="17:31">
      <c r="Q48" s="29">
        <v>41085</v>
      </c>
      <c r="R48" s="23">
        <v>220.3</v>
      </c>
      <c r="S48" s="23">
        <v>221.59</v>
      </c>
      <c r="T48" s="23">
        <v>218</v>
      </c>
      <c r="U48" s="23">
        <v>220.07</v>
      </c>
      <c r="V48" s="23">
        <v>2382300</v>
      </c>
      <c r="W48" s="23">
        <v>220.07</v>
      </c>
      <c r="Y48" s="29">
        <v>41085</v>
      </c>
      <c r="Z48" s="23">
        <v>2562.98</v>
      </c>
      <c r="AA48" s="23">
        <v>2563.09</v>
      </c>
      <c r="AB48" s="23">
        <v>2527.0100000000002</v>
      </c>
      <c r="AC48" s="23">
        <v>2533.54</v>
      </c>
      <c r="AD48" s="23">
        <v>1514430000</v>
      </c>
      <c r="AE48" s="23">
        <v>2533.54</v>
      </c>
    </row>
    <row r="49" spans="17:31">
      <c r="Q49" s="29">
        <v>41082</v>
      </c>
      <c r="R49" s="23">
        <v>221.83</v>
      </c>
      <c r="S49" s="23">
        <v>222.51</v>
      </c>
      <c r="T49" s="23">
        <v>219.35</v>
      </c>
      <c r="U49" s="23">
        <v>222.16</v>
      </c>
      <c r="V49" s="23">
        <v>2187500</v>
      </c>
      <c r="W49" s="23">
        <v>222.16</v>
      </c>
      <c r="Y49" s="29">
        <v>41082</v>
      </c>
      <c r="Z49" s="23">
        <v>2562.2800000000002</v>
      </c>
      <c r="AA49" s="23">
        <v>2587</v>
      </c>
      <c r="AB49" s="23">
        <v>2559.2600000000002</v>
      </c>
      <c r="AC49" s="23">
        <v>2585.5300000000002</v>
      </c>
      <c r="AD49" s="23">
        <v>3544010000</v>
      </c>
      <c r="AE49" s="23">
        <v>2585.5300000000002</v>
      </c>
    </row>
    <row r="50" spans="17:31">
      <c r="Q50" s="29">
        <v>41081</v>
      </c>
      <c r="R50" s="23">
        <v>223.84</v>
      </c>
      <c r="S50" s="23">
        <v>226.03</v>
      </c>
      <c r="T50" s="23">
        <v>220.52</v>
      </c>
      <c r="U50" s="23">
        <v>220.57</v>
      </c>
      <c r="V50" s="23">
        <v>2843000</v>
      </c>
      <c r="W50" s="23">
        <v>220.57</v>
      </c>
      <c r="Y50" s="29">
        <v>41081</v>
      </c>
      <c r="Z50" s="23">
        <v>2619.98</v>
      </c>
      <c r="AA50" s="23">
        <v>2622.76</v>
      </c>
      <c r="AB50" s="23">
        <v>2554.65</v>
      </c>
      <c r="AC50" s="23">
        <v>2556.96</v>
      </c>
      <c r="AD50" s="23">
        <v>1822200000</v>
      </c>
      <c r="AE50" s="23">
        <v>2556.96</v>
      </c>
    </row>
    <row r="51" spans="17:31">
      <c r="Q51" s="29">
        <v>41080</v>
      </c>
      <c r="R51" s="23">
        <v>224.51</v>
      </c>
      <c r="S51" s="23">
        <v>224.74</v>
      </c>
      <c r="T51" s="23">
        <v>220.84</v>
      </c>
      <c r="U51" s="23">
        <v>223.02</v>
      </c>
      <c r="V51" s="23">
        <v>2444400</v>
      </c>
      <c r="W51" s="23">
        <v>223.02</v>
      </c>
      <c r="Y51" s="29">
        <v>41080</v>
      </c>
      <c r="Z51" s="23">
        <v>2625</v>
      </c>
      <c r="AA51" s="23">
        <v>2633.21</v>
      </c>
      <c r="AB51" s="23">
        <v>2603.3200000000002</v>
      </c>
      <c r="AC51" s="23">
        <v>2623.33</v>
      </c>
      <c r="AD51" s="23">
        <v>1563080000</v>
      </c>
      <c r="AE51" s="23">
        <v>2623.33</v>
      </c>
    </row>
    <row r="52" spans="17:31">
      <c r="Q52" s="29">
        <v>41079</v>
      </c>
      <c r="R52" s="23">
        <v>223.26</v>
      </c>
      <c r="S52" s="23">
        <v>225.2</v>
      </c>
      <c r="T52" s="23">
        <v>221.66</v>
      </c>
      <c r="U52" s="23">
        <v>224.03</v>
      </c>
      <c r="V52" s="23">
        <v>2716600</v>
      </c>
      <c r="W52" s="23">
        <v>224.03</v>
      </c>
      <c r="Y52" s="29">
        <v>41079</v>
      </c>
      <c r="Z52" s="23">
        <v>2606.4299999999998</v>
      </c>
      <c r="AA52" s="23">
        <v>2630.86</v>
      </c>
      <c r="AB52" s="23">
        <v>2605.16</v>
      </c>
      <c r="AC52" s="23">
        <v>2620.83</v>
      </c>
      <c r="AD52" s="23">
        <v>1835480000</v>
      </c>
      <c r="AE52" s="23">
        <v>2620.83</v>
      </c>
    </row>
    <row r="53" spans="17:31">
      <c r="Q53" s="29">
        <v>41078</v>
      </c>
      <c r="R53" s="23">
        <v>217.28</v>
      </c>
      <c r="S53" s="23">
        <v>223.76</v>
      </c>
      <c r="T53" s="23">
        <v>216.73</v>
      </c>
      <c r="U53" s="23">
        <v>222.66</v>
      </c>
      <c r="V53" s="23">
        <v>3369600</v>
      </c>
      <c r="W53" s="23">
        <v>222.66</v>
      </c>
      <c r="Y53" s="29">
        <v>41078</v>
      </c>
      <c r="Z53" s="23">
        <v>2570.98</v>
      </c>
      <c r="AA53" s="23">
        <v>2599.52</v>
      </c>
      <c r="AB53" s="23">
        <v>2554.83</v>
      </c>
      <c r="AC53" s="23">
        <v>2592.52</v>
      </c>
      <c r="AD53" s="23">
        <v>1586190000</v>
      </c>
      <c r="AE53" s="23">
        <v>2592.52</v>
      </c>
    </row>
    <row r="54" spans="17:31">
      <c r="Q54" s="29">
        <v>41075</v>
      </c>
      <c r="R54" s="23">
        <v>215.29</v>
      </c>
      <c r="S54" s="23">
        <v>219.33</v>
      </c>
      <c r="T54" s="23">
        <v>214.46</v>
      </c>
      <c r="U54" s="23">
        <v>218.35</v>
      </c>
      <c r="V54" s="23">
        <v>3785200</v>
      </c>
      <c r="W54" s="23">
        <v>218.35</v>
      </c>
      <c r="Y54" s="29">
        <v>41075</v>
      </c>
      <c r="Z54" s="23">
        <v>2543.85</v>
      </c>
      <c r="AA54" s="23">
        <v>2572.84</v>
      </c>
      <c r="AB54" s="23">
        <v>2542.5100000000002</v>
      </c>
      <c r="AC54" s="23">
        <v>2571.23</v>
      </c>
      <c r="AD54" s="23">
        <v>2020100000</v>
      </c>
      <c r="AE54" s="23">
        <v>2571.23</v>
      </c>
    </row>
    <row r="55" spans="17:31">
      <c r="Q55" s="29">
        <v>41074</v>
      </c>
      <c r="R55" s="23">
        <v>215.26</v>
      </c>
      <c r="S55" s="23">
        <v>216.5</v>
      </c>
      <c r="T55" s="23">
        <v>212.56</v>
      </c>
      <c r="U55" s="23">
        <v>214.45</v>
      </c>
      <c r="V55" s="23">
        <v>3060900</v>
      </c>
      <c r="W55" s="23">
        <v>214.45</v>
      </c>
      <c r="Y55" s="29">
        <v>41074</v>
      </c>
      <c r="Z55" s="23">
        <v>2529.2800000000002</v>
      </c>
      <c r="AA55" s="23">
        <v>2547.31</v>
      </c>
      <c r="AB55" s="23">
        <v>2515.17</v>
      </c>
      <c r="AC55" s="23">
        <v>2539.9699999999998</v>
      </c>
      <c r="AD55" s="23">
        <v>1633370000</v>
      </c>
      <c r="AE55" s="23">
        <v>2539.9699999999998</v>
      </c>
    </row>
    <row r="56" spans="17:31">
      <c r="Q56" s="29">
        <v>41073</v>
      </c>
      <c r="R56" s="23">
        <v>215.52</v>
      </c>
      <c r="S56" s="23">
        <v>217.38</v>
      </c>
      <c r="T56" s="23">
        <v>213.52</v>
      </c>
      <c r="U56" s="23">
        <v>214.73</v>
      </c>
      <c r="V56" s="23">
        <v>2325200</v>
      </c>
      <c r="W56" s="23">
        <v>214.73</v>
      </c>
      <c r="Y56" s="29">
        <v>41073</v>
      </c>
      <c r="Z56" s="23">
        <v>2541.7199999999998</v>
      </c>
      <c r="AA56" s="23">
        <v>2557.31</v>
      </c>
      <c r="AB56" s="23">
        <v>2519.69</v>
      </c>
      <c r="AC56" s="23">
        <v>2527.44</v>
      </c>
      <c r="AD56" s="23">
        <v>1602080000</v>
      </c>
      <c r="AE56" s="23">
        <v>2527.44</v>
      </c>
    </row>
    <row r="57" spans="17:31">
      <c r="Q57" s="29">
        <v>41072</v>
      </c>
      <c r="R57" s="23">
        <v>217.65</v>
      </c>
      <c r="S57" s="23">
        <v>218</v>
      </c>
      <c r="T57" s="23">
        <v>214.52</v>
      </c>
      <c r="U57" s="23">
        <v>216.42</v>
      </c>
      <c r="V57" s="23">
        <v>2833300</v>
      </c>
      <c r="W57" s="23">
        <v>216.42</v>
      </c>
      <c r="Y57" s="29">
        <v>41072</v>
      </c>
      <c r="Z57" s="23">
        <v>2523.0100000000002</v>
      </c>
      <c r="AA57" s="23">
        <v>2546.83</v>
      </c>
      <c r="AB57" s="23">
        <v>2510.75</v>
      </c>
      <c r="AC57" s="23">
        <v>2546.1999999999998</v>
      </c>
      <c r="AD57" s="23">
        <v>1594310000</v>
      </c>
      <c r="AE57" s="23">
        <v>2546.1999999999998</v>
      </c>
    </row>
    <row r="58" spans="17:31">
      <c r="Q58" s="29">
        <v>41071</v>
      </c>
      <c r="R58" s="23">
        <v>217.49</v>
      </c>
      <c r="S58" s="23">
        <v>220.87</v>
      </c>
      <c r="T58" s="23">
        <v>215.2</v>
      </c>
      <c r="U58" s="23">
        <v>216.5</v>
      </c>
      <c r="V58" s="23">
        <v>3749100</v>
      </c>
      <c r="W58" s="23">
        <v>216.5</v>
      </c>
      <c r="Y58" s="29">
        <v>41071</v>
      </c>
      <c r="Z58" s="23">
        <v>2578.73</v>
      </c>
      <c r="AA58" s="23">
        <v>2579.23</v>
      </c>
      <c r="AB58" s="23">
        <v>2513.67</v>
      </c>
      <c r="AC58" s="23">
        <v>2517.1799999999998</v>
      </c>
      <c r="AD58" s="23">
        <v>1480220000</v>
      </c>
      <c r="AE58" s="23">
        <v>2517.1799999999998</v>
      </c>
    </row>
    <row r="59" spans="17:31">
      <c r="Q59" s="29">
        <v>41068</v>
      </c>
      <c r="R59" s="23">
        <v>218.61</v>
      </c>
      <c r="S59" s="23">
        <v>219.42</v>
      </c>
      <c r="T59" s="23">
        <v>216.66</v>
      </c>
      <c r="U59" s="23">
        <v>218.48</v>
      </c>
      <c r="V59" s="23">
        <v>2877000</v>
      </c>
      <c r="W59" s="23">
        <v>218.48</v>
      </c>
      <c r="Y59" s="29">
        <v>41068</v>
      </c>
      <c r="Z59" s="23">
        <v>2529.42</v>
      </c>
      <c r="AA59" s="23">
        <v>2561.5700000000002</v>
      </c>
      <c r="AB59" s="23">
        <v>2522.39</v>
      </c>
      <c r="AC59" s="23">
        <v>2559.21</v>
      </c>
      <c r="AD59" s="23">
        <v>1390260000</v>
      </c>
      <c r="AE59" s="23">
        <v>2559.21</v>
      </c>
    </row>
    <row r="60" spans="17:31">
      <c r="Q60" s="29">
        <v>41067</v>
      </c>
      <c r="R60" s="23">
        <v>219.65</v>
      </c>
      <c r="S60" s="23">
        <v>221.49</v>
      </c>
      <c r="T60" s="23">
        <v>218.11</v>
      </c>
      <c r="U60" s="23">
        <v>218.8</v>
      </c>
      <c r="V60" s="23">
        <v>3503900</v>
      </c>
      <c r="W60" s="23">
        <v>218.8</v>
      </c>
      <c r="Y60" s="29">
        <v>41067</v>
      </c>
      <c r="Z60" s="23">
        <v>2569.2399999999998</v>
      </c>
      <c r="AA60" s="23">
        <v>2570.48</v>
      </c>
      <c r="AB60" s="23">
        <v>2531.9499999999998</v>
      </c>
      <c r="AC60" s="23">
        <v>2535.41</v>
      </c>
      <c r="AD60" s="23">
        <v>1655370000</v>
      </c>
      <c r="AE60" s="23">
        <v>2535.41</v>
      </c>
    </row>
    <row r="61" spans="17:31">
      <c r="Q61" s="29">
        <v>41066</v>
      </c>
      <c r="R61" s="23">
        <v>214.63</v>
      </c>
      <c r="S61" s="23">
        <v>218.4</v>
      </c>
      <c r="T61" s="23">
        <v>214.52</v>
      </c>
      <c r="U61" s="23">
        <v>217.64</v>
      </c>
      <c r="V61" s="23">
        <v>2710100</v>
      </c>
      <c r="W61" s="23">
        <v>217.64</v>
      </c>
      <c r="Y61" s="29">
        <v>41066</v>
      </c>
      <c r="Z61" s="23">
        <v>2504.08</v>
      </c>
      <c r="AA61" s="23">
        <v>2546.3200000000002</v>
      </c>
      <c r="AB61" s="23">
        <v>2504.08</v>
      </c>
      <c r="AC61" s="23">
        <v>2546.3200000000002</v>
      </c>
      <c r="AD61" s="23">
        <v>1761050000</v>
      </c>
      <c r="AE61" s="23">
        <v>2546.3200000000002</v>
      </c>
    </row>
    <row r="62" spans="17:31">
      <c r="Q62" s="29">
        <v>41065</v>
      </c>
      <c r="R62" s="23">
        <v>213.85</v>
      </c>
      <c r="S62" s="23">
        <v>216.86</v>
      </c>
      <c r="T62" s="23">
        <v>211.16</v>
      </c>
      <c r="U62" s="23">
        <v>213.21</v>
      </c>
      <c r="V62" s="23">
        <v>3543900</v>
      </c>
      <c r="W62" s="23">
        <v>213.21</v>
      </c>
      <c r="Y62" s="29">
        <v>41065</v>
      </c>
      <c r="Z62" s="23">
        <v>2467.81</v>
      </c>
      <c r="AA62" s="23">
        <v>2492.5300000000002</v>
      </c>
      <c r="AB62" s="23">
        <v>2467.66</v>
      </c>
      <c r="AC62" s="23">
        <v>2487.5</v>
      </c>
      <c r="AD62" s="23">
        <v>1625600000</v>
      </c>
      <c r="AE62" s="23">
        <v>2487.5</v>
      </c>
    </row>
    <row r="63" spans="17:31">
      <c r="Q63" s="29">
        <v>41064</v>
      </c>
      <c r="R63" s="23">
        <v>207.4</v>
      </c>
      <c r="S63" s="23">
        <v>215.35</v>
      </c>
      <c r="T63" s="23">
        <v>206.37</v>
      </c>
      <c r="U63" s="23">
        <v>214.57</v>
      </c>
      <c r="V63" s="23">
        <v>4299600</v>
      </c>
      <c r="W63" s="23">
        <v>214.57</v>
      </c>
      <c r="Y63" s="29">
        <v>41064</v>
      </c>
      <c r="Z63" s="23">
        <v>2458.9699999999998</v>
      </c>
      <c r="AA63" s="23">
        <v>2480.9699999999998</v>
      </c>
      <c r="AB63" s="23">
        <v>2443.92</v>
      </c>
      <c r="AC63" s="23">
        <v>2478.13</v>
      </c>
      <c r="AD63" s="23">
        <v>1755750000</v>
      </c>
      <c r="AE63" s="23">
        <v>2478.13</v>
      </c>
    </row>
    <row r="64" spans="17:31">
      <c r="Q64" s="29">
        <v>41061</v>
      </c>
      <c r="R64" s="23">
        <v>208.44</v>
      </c>
      <c r="S64" s="23">
        <v>211.23</v>
      </c>
      <c r="T64" s="23">
        <v>207.3</v>
      </c>
      <c r="U64" s="23">
        <v>208.22</v>
      </c>
      <c r="V64" s="23">
        <v>3951500</v>
      </c>
      <c r="W64" s="23">
        <v>208.22</v>
      </c>
      <c r="Y64" s="29">
        <v>41061</v>
      </c>
      <c r="Z64" s="23">
        <v>2510.8200000000002</v>
      </c>
      <c r="AA64" s="23">
        <v>2510.8200000000002</v>
      </c>
      <c r="AB64" s="23">
        <v>2458.73</v>
      </c>
      <c r="AC64" s="23">
        <v>2458.83</v>
      </c>
      <c r="AD64" s="23">
        <v>1966370000</v>
      </c>
      <c r="AE64" s="23">
        <v>2458.83</v>
      </c>
    </row>
    <row r="65" spans="17:31">
      <c r="Q65" s="29">
        <v>41060</v>
      </c>
      <c r="R65" s="23">
        <v>209.48</v>
      </c>
      <c r="S65" s="23">
        <v>213.79</v>
      </c>
      <c r="T65" s="23">
        <v>207.11</v>
      </c>
      <c r="U65" s="23">
        <v>212.91</v>
      </c>
      <c r="V65" s="23">
        <v>4944000</v>
      </c>
      <c r="W65" s="23">
        <v>212.91</v>
      </c>
      <c r="Y65" s="29">
        <v>41060</v>
      </c>
      <c r="Z65" s="23">
        <v>2535.87</v>
      </c>
      <c r="AA65" s="23">
        <v>2540.4</v>
      </c>
      <c r="AB65" s="23">
        <v>2507.58</v>
      </c>
      <c r="AC65" s="23">
        <v>2524.87</v>
      </c>
      <c r="AD65" s="23">
        <v>2180130000</v>
      </c>
      <c r="AE65" s="23">
        <v>2524.87</v>
      </c>
    </row>
    <row r="66" spans="17:31">
      <c r="Q66" s="29">
        <v>41059</v>
      </c>
      <c r="R66" s="23">
        <v>212.14</v>
      </c>
      <c r="S66" s="23">
        <v>212.98</v>
      </c>
      <c r="T66" s="23">
        <v>207.75</v>
      </c>
      <c r="U66" s="23">
        <v>209.23</v>
      </c>
      <c r="V66" s="23">
        <v>4078200</v>
      </c>
      <c r="W66" s="23">
        <v>209.23</v>
      </c>
      <c r="Y66" s="29">
        <v>41059</v>
      </c>
      <c r="Z66" s="23">
        <v>2538.58</v>
      </c>
      <c r="AA66" s="23">
        <v>2546.0100000000002</v>
      </c>
      <c r="AB66" s="23">
        <v>2522.4499999999998</v>
      </c>
      <c r="AC66" s="23">
        <v>2537.4</v>
      </c>
      <c r="AD66" s="23">
        <v>1671040000</v>
      </c>
      <c r="AE66" s="23">
        <v>2537.4</v>
      </c>
    </row>
    <row r="67" spans="17:31">
      <c r="Q67" s="29">
        <v>41058</v>
      </c>
      <c r="R67" s="23">
        <v>214.3</v>
      </c>
      <c r="S67" s="23">
        <v>216.55</v>
      </c>
      <c r="T67" s="23">
        <v>212.29</v>
      </c>
      <c r="U67" s="23">
        <v>214.75</v>
      </c>
      <c r="V67" s="23">
        <v>2693900</v>
      </c>
      <c r="W67" s="23">
        <v>214.75</v>
      </c>
      <c r="Y67" s="29">
        <v>41058</v>
      </c>
      <c r="Z67" s="23">
        <v>2542.66</v>
      </c>
      <c r="AA67" s="23">
        <v>2570.79</v>
      </c>
      <c r="AB67" s="23">
        <v>2536.62</v>
      </c>
      <c r="AC67" s="23">
        <v>2558.9699999999998</v>
      </c>
      <c r="AD67" s="23">
        <v>221430000</v>
      </c>
      <c r="AE67" s="23">
        <v>2558.9699999999998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zoomScale="70" zoomScaleNormal="70" workbookViewId="0">
      <selection activeCell="AE23" sqref="AE23"/>
    </sheetView>
  </sheetViews>
  <sheetFormatPr defaultRowHeight="15"/>
  <cols>
    <col min="1" max="1" width="11.875" style="20" customWidth="1"/>
    <col min="2" max="6" width="0" style="20" hidden="1" customWidth="1"/>
    <col min="7" max="8" width="9" style="20"/>
    <col min="9" max="9" width="13.5" style="20" customWidth="1"/>
    <col min="10" max="14" width="0" style="20" hidden="1" customWidth="1"/>
    <col min="15" max="16" width="9" style="20"/>
    <col min="17" max="17" width="12.125" style="9" customWidth="1"/>
    <col min="18" max="22" width="0" style="9" hidden="1" customWidth="1"/>
    <col min="23" max="24" width="8.875" style="9"/>
    <col min="25" max="25" width="12.625" style="9" customWidth="1"/>
    <col min="26" max="30" width="0" style="9" hidden="1" customWidth="1"/>
    <col min="31" max="31" width="8.875" style="9"/>
    <col min="32" max="16384" width="9" style="20"/>
  </cols>
  <sheetData>
    <row r="1" spans="1:4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41</v>
      </c>
      <c r="I1" s="23" t="s">
        <v>0</v>
      </c>
      <c r="J1" s="23" t="s">
        <v>1</v>
      </c>
      <c r="K1" s="23" t="s">
        <v>2</v>
      </c>
      <c r="L1" s="23" t="s">
        <v>3</v>
      </c>
      <c r="M1" s="23" t="s">
        <v>4</v>
      </c>
      <c r="N1" s="23" t="s">
        <v>5</v>
      </c>
      <c r="O1" s="23" t="s">
        <v>6</v>
      </c>
      <c r="P1" s="20" t="s">
        <v>36</v>
      </c>
      <c r="Q1" s="23" t="s">
        <v>0</v>
      </c>
      <c r="R1" s="23" t="s">
        <v>1</v>
      </c>
      <c r="S1" s="23" t="s">
        <v>2</v>
      </c>
      <c r="T1" s="23" t="s">
        <v>3</v>
      </c>
      <c r="U1" s="23" t="s">
        <v>4</v>
      </c>
      <c r="V1" s="23" t="s">
        <v>5</v>
      </c>
      <c r="W1" s="23" t="s">
        <v>6</v>
      </c>
      <c r="Y1" s="23" t="s">
        <v>0</v>
      </c>
      <c r="Z1" s="23" t="s">
        <v>1</v>
      </c>
      <c r="AA1" s="23" t="s">
        <v>2</v>
      </c>
      <c r="AB1" s="23" t="s">
        <v>3</v>
      </c>
      <c r="AC1" s="23" t="s">
        <v>4</v>
      </c>
      <c r="AD1" s="23" t="s">
        <v>5</v>
      </c>
      <c r="AE1" s="23" t="s">
        <v>6</v>
      </c>
      <c r="AG1" s="20" t="s">
        <v>12</v>
      </c>
    </row>
    <row r="2" spans="1:41" ht="15.75" thickBot="1">
      <c r="A2" s="29">
        <v>41241</v>
      </c>
      <c r="B2" s="23">
        <v>668.01</v>
      </c>
      <c r="C2" s="23">
        <v>684.91</v>
      </c>
      <c r="D2" s="23">
        <v>663.89</v>
      </c>
      <c r="E2" s="23">
        <v>683.67</v>
      </c>
      <c r="F2" s="23">
        <v>3042000</v>
      </c>
      <c r="G2" s="23">
        <v>683.67</v>
      </c>
      <c r="H2" s="9"/>
      <c r="I2" s="29">
        <v>41241</v>
      </c>
      <c r="J2" s="23">
        <v>2627.57</v>
      </c>
      <c r="K2" s="23">
        <v>2666.31</v>
      </c>
      <c r="L2" s="23">
        <v>2613.2199999999998</v>
      </c>
      <c r="M2" s="23">
        <v>2665.27</v>
      </c>
      <c r="N2" s="23">
        <v>1725550000</v>
      </c>
      <c r="O2" s="23">
        <v>2665.27</v>
      </c>
      <c r="P2" s="20">
        <f>G2-$AH$17-$AH$18*O2</f>
        <v>26.583961152814936</v>
      </c>
      <c r="Q2" s="29">
        <v>41207</v>
      </c>
      <c r="R2" s="23">
        <v>680</v>
      </c>
      <c r="S2" s="23">
        <v>682</v>
      </c>
      <c r="T2" s="23">
        <v>673.51</v>
      </c>
      <c r="U2" s="23">
        <v>677.76</v>
      </c>
      <c r="V2" s="23">
        <v>2401100</v>
      </c>
      <c r="W2" s="23">
        <v>677.76</v>
      </c>
      <c r="Y2" s="29">
        <v>41207</v>
      </c>
      <c r="Z2" s="23">
        <v>2677.13</v>
      </c>
      <c r="AA2" s="23">
        <v>2679.81</v>
      </c>
      <c r="AB2" s="23">
        <v>2649.19</v>
      </c>
      <c r="AC2" s="23">
        <v>2657.66</v>
      </c>
      <c r="AD2" s="23">
        <v>1922660000</v>
      </c>
      <c r="AE2" s="23">
        <v>2657.66</v>
      </c>
    </row>
    <row r="3" spans="1:41">
      <c r="A3" s="29">
        <v>41240</v>
      </c>
      <c r="B3" s="23">
        <v>660.17</v>
      </c>
      <c r="C3" s="23">
        <v>675</v>
      </c>
      <c r="D3" s="23">
        <v>658</v>
      </c>
      <c r="E3" s="23">
        <v>670.71</v>
      </c>
      <c r="F3" s="23">
        <v>2508700</v>
      </c>
      <c r="G3" s="23">
        <v>670.71</v>
      </c>
      <c r="H3" s="9"/>
      <c r="I3" s="29">
        <v>41240</v>
      </c>
      <c r="J3" s="23">
        <v>2649.94</v>
      </c>
      <c r="K3" s="23">
        <v>2659.35</v>
      </c>
      <c r="L3" s="23">
        <v>2637.6</v>
      </c>
      <c r="M3" s="23">
        <v>2641.42</v>
      </c>
      <c r="N3" s="23">
        <v>1763320000</v>
      </c>
      <c r="O3" s="23">
        <v>2641.42</v>
      </c>
      <c r="P3" s="20">
        <f t="shared" ref="P3:P22" si="0">G3-$AH$17-$AH$18*O3</f>
        <v>23.864317619689018</v>
      </c>
      <c r="Q3" s="29">
        <v>41206</v>
      </c>
      <c r="R3" s="23">
        <v>686.8</v>
      </c>
      <c r="S3" s="23">
        <v>687</v>
      </c>
      <c r="T3" s="23">
        <v>675.27</v>
      </c>
      <c r="U3" s="23">
        <v>677.3</v>
      </c>
      <c r="V3" s="23">
        <v>2496500</v>
      </c>
      <c r="W3" s="23">
        <v>677.3</v>
      </c>
      <c r="Y3" s="29">
        <v>41206</v>
      </c>
      <c r="Z3" s="23">
        <v>2685.55</v>
      </c>
      <c r="AA3" s="23">
        <v>2686.51</v>
      </c>
      <c r="AB3" s="23">
        <v>2653.43</v>
      </c>
      <c r="AC3" s="23">
        <v>2655.55</v>
      </c>
      <c r="AD3" s="23">
        <v>1967000000</v>
      </c>
      <c r="AE3" s="23">
        <v>2655.55</v>
      </c>
      <c r="AG3" s="25" t="s">
        <v>13</v>
      </c>
      <c r="AH3" s="25"/>
    </row>
    <row r="4" spans="1:41">
      <c r="A4" s="29">
        <v>41239</v>
      </c>
      <c r="B4" s="23">
        <v>666.44</v>
      </c>
      <c r="C4" s="23">
        <v>667</v>
      </c>
      <c r="D4" s="23">
        <v>659.02</v>
      </c>
      <c r="E4" s="23">
        <v>661.15</v>
      </c>
      <c r="F4" s="23">
        <v>2204600</v>
      </c>
      <c r="G4" s="23">
        <v>661.15</v>
      </c>
      <c r="H4" s="9"/>
      <c r="I4" s="29">
        <v>41239</v>
      </c>
      <c r="J4" s="23">
        <v>2634.43</v>
      </c>
      <c r="K4" s="23">
        <v>2652.07</v>
      </c>
      <c r="L4" s="23">
        <v>2626.06</v>
      </c>
      <c r="M4" s="23">
        <v>2651.67</v>
      </c>
      <c r="N4" s="23">
        <v>1641710000</v>
      </c>
      <c r="O4" s="23">
        <v>2651.67</v>
      </c>
      <c r="P4" s="20">
        <f t="shared" si="0"/>
        <v>9.9033258467138694</v>
      </c>
      <c r="Q4" s="29">
        <v>41205</v>
      </c>
      <c r="R4" s="23">
        <v>672.01</v>
      </c>
      <c r="S4" s="23">
        <v>687.33</v>
      </c>
      <c r="T4" s="23">
        <v>672</v>
      </c>
      <c r="U4" s="23">
        <v>680.35</v>
      </c>
      <c r="V4" s="23">
        <v>2916600</v>
      </c>
      <c r="W4" s="23">
        <v>680.35</v>
      </c>
      <c r="Y4" s="29">
        <v>41205</v>
      </c>
      <c r="Z4" s="23">
        <v>2670.94</v>
      </c>
      <c r="AA4" s="23">
        <v>2689.48</v>
      </c>
      <c r="AB4" s="23">
        <v>2658.77</v>
      </c>
      <c r="AC4" s="23">
        <v>2666.02</v>
      </c>
      <c r="AD4" s="23">
        <v>1830840000</v>
      </c>
      <c r="AE4" s="23">
        <v>2666.02</v>
      </c>
      <c r="AG4" s="26" t="s">
        <v>14</v>
      </c>
      <c r="AH4" s="26">
        <v>0.68623704868844748</v>
      </c>
    </row>
    <row r="5" spans="1:41">
      <c r="A5" s="29">
        <v>41236</v>
      </c>
      <c r="B5" s="23">
        <v>669.97</v>
      </c>
      <c r="C5" s="23">
        <v>670</v>
      </c>
      <c r="D5" s="23">
        <v>666.1</v>
      </c>
      <c r="E5" s="23">
        <v>667.97</v>
      </c>
      <c r="F5" s="23">
        <v>922500</v>
      </c>
      <c r="G5" s="23">
        <v>667.97</v>
      </c>
      <c r="H5" s="9"/>
      <c r="I5" s="29">
        <v>41236</v>
      </c>
      <c r="J5" s="23">
        <v>2617.87</v>
      </c>
      <c r="K5" s="23">
        <v>2640.39</v>
      </c>
      <c r="L5" s="23">
        <v>2614.2399999999998</v>
      </c>
      <c r="M5" s="23">
        <v>2639.59</v>
      </c>
      <c r="N5" s="23">
        <v>792750000</v>
      </c>
      <c r="O5" s="23">
        <v>2639.59</v>
      </c>
      <c r="P5" s="20">
        <f t="shared" si="0"/>
        <v>21.910055663059211</v>
      </c>
      <c r="Q5" s="29">
        <v>41204</v>
      </c>
      <c r="R5" s="23">
        <v>681.01</v>
      </c>
      <c r="S5" s="23">
        <v>684.63</v>
      </c>
      <c r="T5" s="23">
        <v>669.7</v>
      </c>
      <c r="U5" s="23">
        <v>678.67</v>
      </c>
      <c r="V5" s="23">
        <v>4055600</v>
      </c>
      <c r="W5" s="23">
        <v>678.67</v>
      </c>
      <c r="Y5" s="29">
        <v>41204</v>
      </c>
      <c r="Z5" s="23">
        <v>2678.89</v>
      </c>
      <c r="AA5" s="23">
        <v>2699.08</v>
      </c>
      <c r="AB5" s="23">
        <v>2671.5</v>
      </c>
      <c r="AC5" s="23">
        <v>2694.56</v>
      </c>
      <c r="AD5" s="23">
        <v>1654130000</v>
      </c>
      <c r="AE5" s="23">
        <v>2694.56</v>
      </c>
      <c r="AG5" s="26" t="s">
        <v>15</v>
      </c>
      <c r="AH5" s="26">
        <v>0.47092128699263058</v>
      </c>
    </row>
    <row r="6" spans="1:41">
      <c r="A6" s="29">
        <v>41234</v>
      </c>
      <c r="B6" s="23">
        <v>668.99</v>
      </c>
      <c r="C6" s="23">
        <v>669.8</v>
      </c>
      <c r="D6" s="23">
        <v>660.4</v>
      </c>
      <c r="E6" s="23">
        <v>665.87</v>
      </c>
      <c r="F6" s="23">
        <v>2112200</v>
      </c>
      <c r="G6" s="23">
        <v>665.87</v>
      </c>
      <c r="H6" s="9"/>
      <c r="I6" s="29">
        <v>41234</v>
      </c>
      <c r="J6" s="23">
        <v>2596.02</v>
      </c>
      <c r="K6" s="23">
        <v>2604.5100000000002</v>
      </c>
      <c r="L6" s="23">
        <v>2587.86</v>
      </c>
      <c r="M6" s="23">
        <v>2600.48</v>
      </c>
      <c r="N6" s="23">
        <v>1430060000</v>
      </c>
      <c r="O6" s="23">
        <v>2600.48</v>
      </c>
      <c r="P6" s="20">
        <f t="shared" si="0"/>
        <v>36.602522808528875</v>
      </c>
      <c r="Q6" s="29">
        <v>41201</v>
      </c>
      <c r="R6" s="23">
        <v>705.58</v>
      </c>
      <c r="S6" s="23">
        <v>706.7</v>
      </c>
      <c r="T6" s="23">
        <v>672</v>
      </c>
      <c r="U6" s="23">
        <v>681.79</v>
      </c>
      <c r="V6" s="23">
        <v>11482200</v>
      </c>
      <c r="W6" s="23">
        <v>681.79</v>
      </c>
      <c r="Y6" s="29">
        <v>41201</v>
      </c>
      <c r="Z6" s="23">
        <v>2741.58</v>
      </c>
      <c r="AA6" s="23">
        <v>2741.58</v>
      </c>
      <c r="AB6" s="23">
        <v>2675.57</v>
      </c>
      <c r="AC6" s="23">
        <v>2678.32</v>
      </c>
      <c r="AD6" s="23">
        <v>2225580000</v>
      </c>
      <c r="AE6" s="23">
        <v>2678.32</v>
      </c>
      <c r="AG6" s="26" t="s">
        <v>16</v>
      </c>
      <c r="AH6" s="26">
        <v>0.46265443210189044</v>
      </c>
    </row>
    <row r="7" spans="1:41">
      <c r="A7" s="29">
        <v>41233</v>
      </c>
      <c r="B7" s="23">
        <v>669.51</v>
      </c>
      <c r="C7" s="23">
        <v>678</v>
      </c>
      <c r="D7" s="23">
        <v>664.57</v>
      </c>
      <c r="E7" s="23">
        <v>669.97</v>
      </c>
      <c r="F7" s="23">
        <v>2088700</v>
      </c>
      <c r="G7" s="23">
        <v>669.97</v>
      </c>
      <c r="H7" s="9"/>
      <c r="I7" s="29">
        <v>41233</v>
      </c>
      <c r="J7" s="23">
        <v>2592.27</v>
      </c>
      <c r="K7" s="23">
        <v>2598.4699999999998</v>
      </c>
      <c r="L7" s="23">
        <v>2570.66</v>
      </c>
      <c r="M7" s="23">
        <v>2594.66</v>
      </c>
      <c r="N7" s="23">
        <v>1588750000</v>
      </c>
      <c r="O7" s="23">
        <v>2594.66</v>
      </c>
      <c r="P7" s="20">
        <f t="shared" si="0"/>
        <v>43.201427405477034</v>
      </c>
      <c r="Q7" s="29">
        <v>41200</v>
      </c>
      <c r="R7" s="23">
        <v>755.54</v>
      </c>
      <c r="S7" s="23">
        <v>759.42</v>
      </c>
      <c r="T7" s="23">
        <v>676</v>
      </c>
      <c r="U7" s="23">
        <v>695</v>
      </c>
      <c r="V7" s="23">
        <v>12442400</v>
      </c>
      <c r="W7" s="23">
        <v>695</v>
      </c>
      <c r="Y7" s="29">
        <v>41200</v>
      </c>
      <c r="Z7" s="23">
        <v>2770.05</v>
      </c>
      <c r="AA7" s="23">
        <v>2775.83</v>
      </c>
      <c r="AB7" s="23">
        <v>2734.6</v>
      </c>
      <c r="AC7" s="23">
        <v>2744.17</v>
      </c>
      <c r="AD7" s="23">
        <v>2043290000</v>
      </c>
      <c r="AE7" s="23">
        <v>2744.17</v>
      </c>
      <c r="AG7" s="26" t="s">
        <v>17</v>
      </c>
      <c r="AH7" s="26">
        <v>32.404014680307483</v>
      </c>
    </row>
    <row r="8" spans="1:41" ht="15.75" thickBot="1">
      <c r="A8" s="29">
        <v>41232</v>
      </c>
      <c r="B8" s="23">
        <v>655.7</v>
      </c>
      <c r="C8" s="23">
        <v>668.92</v>
      </c>
      <c r="D8" s="23">
        <v>655.53</v>
      </c>
      <c r="E8" s="23">
        <v>668.21</v>
      </c>
      <c r="F8" s="23">
        <v>2368200</v>
      </c>
      <c r="G8" s="23">
        <v>668.21</v>
      </c>
      <c r="H8" s="9"/>
      <c r="I8" s="29">
        <v>41232</v>
      </c>
      <c r="J8" s="23">
        <v>2564.23</v>
      </c>
      <c r="K8" s="23">
        <v>2596.75</v>
      </c>
      <c r="L8" s="23">
        <v>2562.52</v>
      </c>
      <c r="M8" s="23">
        <v>2595.83</v>
      </c>
      <c r="N8" s="23">
        <v>1767240000</v>
      </c>
      <c r="O8" s="23">
        <v>2595.83</v>
      </c>
      <c r="P8" s="20">
        <f t="shared" si="0"/>
        <v>40.939070295781448</v>
      </c>
      <c r="Q8" s="29">
        <v>41199</v>
      </c>
      <c r="R8" s="23">
        <v>743.95</v>
      </c>
      <c r="S8" s="23">
        <v>756.34</v>
      </c>
      <c r="T8" s="23">
        <v>740.26</v>
      </c>
      <c r="U8" s="23">
        <v>755.49</v>
      </c>
      <c r="V8" s="23">
        <v>2292900</v>
      </c>
      <c r="W8" s="23">
        <v>755.49</v>
      </c>
      <c r="Y8" s="29">
        <v>41199</v>
      </c>
      <c r="Z8" s="23">
        <v>2763.7</v>
      </c>
      <c r="AA8" s="23">
        <v>2784.81</v>
      </c>
      <c r="AB8" s="23">
        <v>2760.3</v>
      </c>
      <c r="AC8" s="23">
        <v>2775.62</v>
      </c>
      <c r="AD8" s="23">
        <v>1770920000</v>
      </c>
      <c r="AE8" s="23">
        <v>2775.62</v>
      </c>
      <c r="AG8" s="27" t="s">
        <v>18</v>
      </c>
      <c r="AH8" s="27">
        <v>66</v>
      </c>
    </row>
    <row r="9" spans="1:41">
      <c r="A9" s="29">
        <v>41229</v>
      </c>
      <c r="B9" s="23">
        <v>645.99</v>
      </c>
      <c r="C9" s="23">
        <v>653.02</v>
      </c>
      <c r="D9" s="23">
        <v>636</v>
      </c>
      <c r="E9" s="23">
        <v>647.17999999999995</v>
      </c>
      <c r="F9" s="23">
        <v>3438200</v>
      </c>
      <c r="G9" s="23">
        <v>647.17999999999995</v>
      </c>
      <c r="H9" s="9"/>
      <c r="I9" s="29">
        <v>41229</v>
      </c>
      <c r="J9" s="23">
        <v>2525.89</v>
      </c>
      <c r="K9" s="23">
        <v>2541.34</v>
      </c>
      <c r="L9" s="23">
        <v>2494.38</v>
      </c>
      <c r="M9" s="23">
        <v>2534.16</v>
      </c>
      <c r="N9" s="23">
        <v>2187730000</v>
      </c>
      <c r="O9" s="23">
        <v>2534.16</v>
      </c>
      <c r="P9" s="20">
        <f t="shared" si="0"/>
        <v>46.388012992306813</v>
      </c>
      <c r="Q9" s="29">
        <v>41198</v>
      </c>
      <c r="R9" s="23">
        <v>740.13</v>
      </c>
      <c r="S9" s="23">
        <v>746.99</v>
      </c>
      <c r="T9" s="23">
        <v>736.46</v>
      </c>
      <c r="U9" s="23">
        <v>744.7</v>
      </c>
      <c r="V9" s="23">
        <v>2058200</v>
      </c>
      <c r="W9" s="23">
        <v>744.7</v>
      </c>
      <c r="Y9" s="29">
        <v>41198</v>
      </c>
      <c r="Z9" s="23">
        <v>2746.14</v>
      </c>
      <c r="AA9" s="23">
        <v>2781.01</v>
      </c>
      <c r="AB9" s="23">
        <v>2743.45</v>
      </c>
      <c r="AC9" s="23">
        <v>2778.38</v>
      </c>
      <c r="AD9" s="23">
        <v>1736930000</v>
      </c>
      <c r="AE9" s="23">
        <v>2778.38</v>
      </c>
    </row>
    <row r="10" spans="1:41" ht="15.75" thickBot="1">
      <c r="A10" s="29">
        <v>41228</v>
      </c>
      <c r="B10" s="23">
        <v>650</v>
      </c>
      <c r="C10" s="23">
        <v>660</v>
      </c>
      <c r="D10" s="23">
        <v>643.9</v>
      </c>
      <c r="E10" s="23">
        <v>647.26</v>
      </c>
      <c r="F10" s="23">
        <v>1848900</v>
      </c>
      <c r="G10" s="23">
        <v>647.26</v>
      </c>
      <c r="H10" s="9"/>
      <c r="I10" s="29">
        <v>41228</v>
      </c>
      <c r="J10" s="23">
        <v>2534.2399999999998</v>
      </c>
      <c r="K10" s="23">
        <v>2542.17</v>
      </c>
      <c r="L10" s="23">
        <v>2514.86</v>
      </c>
      <c r="M10" s="23">
        <v>2524.36</v>
      </c>
      <c r="N10" s="23">
        <v>2010300000</v>
      </c>
      <c r="O10" s="23">
        <v>2524.36</v>
      </c>
      <c r="P10" s="20">
        <f t="shared" si="0"/>
        <v>50.675790492322449</v>
      </c>
      <c r="Q10" s="29">
        <v>41197</v>
      </c>
      <c r="R10" s="23">
        <v>741.94</v>
      </c>
      <c r="S10" s="23">
        <v>743.83</v>
      </c>
      <c r="T10" s="23">
        <v>730.7</v>
      </c>
      <c r="U10" s="23">
        <v>740.98</v>
      </c>
      <c r="V10" s="23">
        <v>3019100</v>
      </c>
      <c r="W10" s="23">
        <v>740.98</v>
      </c>
      <c r="Y10" s="29">
        <v>41197</v>
      </c>
      <c r="Z10" s="23">
        <v>2729.2</v>
      </c>
      <c r="AA10" s="23">
        <v>2742.7</v>
      </c>
      <c r="AB10" s="23">
        <v>2713.22</v>
      </c>
      <c r="AC10" s="23">
        <v>2739.87</v>
      </c>
      <c r="AD10" s="23">
        <v>1563440000</v>
      </c>
      <c r="AE10" s="23">
        <v>2739.87</v>
      </c>
      <c r="AG10" s="20" t="s">
        <v>19</v>
      </c>
    </row>
    <row r="11" spans="1:41">
      <c r="A11" s="29">
        <v>41227</v>
      </c>
      <c r="B11" s="23">
        <v>660.66</v>
      </c>
      <c r="C11" s="23">
        <v>662.18</v>
      </c>
      <c r="D11" s="23">
        <v>650.5</v>
      </c>
      <c r="E11" s="23">
        <v>652.54999999999995</v>
      </c>
      <c r="F11" s="23">
        <v>1668400</v>
      </c>
      <c r="G11" s="23">
        <v>652.54999999999995</v>
      </c>
      <c r="H11" s="9"/>
      <c r="I11" s="29">
        <v>41227</v>
      </c>
      <c r="J11" s="23">
        <v>2574.62</v>
      </c>
      <c r="K11" s="23">
        <v>2577.5700000000002</v>
      </c>
      <c r="L11" s="23">
        <v>2528.36</v>
      </c>
      <c r="M11" s="23">
        <v>2531.87</v>
      </c>
      <c r="N11" s="23">
        <v>2106590000</v>
      </c>
      <c r="O11" s="23">
        <v>2531.87</v>
      </c>
      <c r="P11" s="20">
        <f t="shared" si="0"/>
        <v>52.741258959147217</v>
      </c>
      <c r="Q11" s="29">
        <v>41194</v>
      </c>
      <c r="R11" s="23">
        <v>751.85</v>
      </c>
      <c r="S11" s="23">
        <v>754.87</v>
      </c>
      <c r="T11" s="23">
        <v>744.1</v>
      </c>
      <c r="U11" s="23">
        <v>744.75</v>
      </c>
      <c r="V11" s="23">
        <v>2404200</v>
      </c>
      <c r="W11" s="23">
        <v>744.75</v>
      </c>
      <c r="Y11" s="29">
        <v>41194</v>
      </c>
      <c r="Z11" s="23">
        <v>2719.69</v>
      </c>
      <c r="AA11" s="23">
        <v>2734.4</v>
      </c>
      <c r="AB11" s="23">
        <v>2714.17</v>
      </c>
      <c r="AC11" s="23">
        <v>2720.14</v>
      </c>
      <c r="AD11" s="23">
        <v>1524840000</v>
      </c>
      <c r="AE11" s="23">
        <v>2720.14</v>
      </c>
      <c r="AG11" s="28"/>
      <c r="AH11" s="28" t="s">
        <v>24</v>
      </c>
      <c r="AI11" s="28" t="s">
        <v>25</v>
      </c>
      <c r="AJ11" s="28" t="s">
        <v>26</v>
      </c>
      <c r="AK11" s="28" t="s">
        <v>27</v>
      </c>
      <c r="AL11" s="28" t="s">
        <v>28</v>
      </c>
    </row>
    <row r="12" spans="1:41">
      <c r="A12" s="29">
        <v>41226</v>
      </c>
      <c r="B12" s="23">
        <v>663</v>
      </c>
      <c r="C12" s="23">
        <v>667.6</v>
      </c>
      <c r="D12" s="23">
        <v>658.23</v>
      </c>
      <c r="E12" s="23">
        <v>659.05</v>
      </c>
      <c r="F12" s="23">
        <v>1594200</v>
      </c>
      <c r="G12" s="23">
        <v>659.05</v>
      </c>
      <c r="H12" s="9"/>
      <c r="I12" s="29">
        <v>41226</v>
      </c>
      <c r="J12" s="23">
        <v>2558.86</v>
      </c>
      <c r="K12" s="23">
        <v>2586.59</v>
      </c>
      <c r="L12" s="23">
        <v>2554.52</v>
      </c>
      <c r="M12" s="23">
        <v>2561.86</v>
      </c>
      <c r="N12" s="23">
        <v>1816260000</v>
      </c>
      <c r="O12" s="23">
        <v>2561.86</v>
      </c>
      <c r="P12" s="20">
        <f t="shared" si="0"/>
        <v>46.364601078998021</v>
      </c>
      <c r="Q12" s="29">
        <v>41193</v>
      </c>
      <c r="R12" s="23">
        <v>752.9</v>
      </c>
      <c r="S12" s="23">
        <v>758.5</v>
      </c>
      <c r="T12" s="23">
        <v>750.29</v>
      </c>
      <c r="U12" s="23">
        <v>751.48</v>
      </c>
      <c r="V12" s="23">
        <v>2383900</v>
      </c>
      <c r="W12" s="23">
        <v>751.48</v>
      </c>
      <c r="Y12" s="29">
        <v>41193</v>
      </c>
      <c r="Z12" s="23">
        <v>2750.81</v>
      </c>
      <c r="AA12" s="23">
        <v>2750.81</v>
      </c>
      <c r="AB12" s="23">
        <v>2718.49</v>
      </c>
      <c r="AC12" s="23">
        <v>2719.21</v>
      </c>
      <c r="AD12" s="23">
        <v>1595020000</v>
      </c>
      <c r="AE12" s="23">
        <v>2719.21</v>
      </c>
      <c r="AG12" s="26" t="s">
        <v>20</v>
      </c>
      <c r="AH12" s="26">
        <v>1</v>
      </c>
      <c r="AI12" s="26">
        <v>59814.385898419874</v>
      </c>
      <c r="AJ12" s="26">
        <v>59814.385898419874</v>
      </c>
      <c r="AK12" s="26">
        <v>56.964987678702087</v>
      </c>
      <c r="AL12" s="26">
        <v>2.0240342426357025E-10</v>
      </c>
    </row>
    <row r="13" spans="1:41">
      <c r="A13" s="29">
        <v>41225</v>
      </c>
      <c r="B13" s="23">
        <v>663.75</v>
      </c>
      <c r="C13" s="23">
        <v>669.8</v>
      </c>
      <c r="D13" s="23">
        <v>660.87</v>
      </c>
      <c r="E13" s="23">
        <v>665.9</v>
      </c>
      <c r="F13" s="23">
        <v>1405900</v>
      </c>
      <c r="G13" s="23">
        <v>665.9</v>
      </c>
      <c r="H13" s="9"/>
      <c r="I13" s="29">
        <v>41225</v>
      </c>
      <c r="J13" s="23">
        <v>2596.5700000000002</v>
      </c>
      <c r="K13" s="23">
        <v>2600.65</v>
      </c>
      <c r="L13" s="23">
        <v>2575.61</v>
      </c>
      <c r="M13" s="23">
        <v>2582.77</v>
      </c>
      <c r="N13" s="23">
        <v>1379240000</v>
      </c>
      <c r="O13" s="23">
        <v>2582.77</v>
      </c>
      <c r="P13" s="20">
        <f t="shared" si="0"/>
        <v>44.23657786212857</v>
      </c>
      <c r="Q13" s="29">
        <v>41192</v>
      </c>
      <c r="R13" s="23">
        <v>741.86</v>
      </c>
      <c r="S13" s="23">
        <v>747.53</v>
      </c>
      <c r="T13" s="23">
        <v>738.29</v>
      </c>
      <c r="U13" s="23">
        <v>744.56</v>
      </c>
      <c r="V13" s="23">
        <v>2039900</v>
      </c>
      <c r="W13" s="23">
        <v>744.56</v>
      </c>
      <c r="Y13" s="29">
        <v>41192</v>
      </c>
      <c r="Z13" s="23">
        <v>2743.58</v>
      </c>
      <c r="AA13" s="23">
        <v>2749.42</v>
      </c>
      <c r="AB13" s="23">
        <v>2724.38</v>
      </c>
      <c r="AC13" s="23">
        <v>2728.54</v>
      </c>
      <c r="AD13" s="23">
        <v>1788970000</v>
      </c>
      <c r="AE13" s="23">
        <v>2728.54</v>
      </c>
      <c r="AG13" s="26" t="s">
        <v>21</v>
      </c>
      <c r="AH13" s="26">
        <v>64</v>
      </c>
      <c r="AI13" s="26">
        <v>67201.29071370131</v>
      </c>
      <c r="AJ13" s="26">
        <v>1050.020167401583</v>
      </c>
      <c r="AK13" s="26"/>
      <c r="AL13" s="26"/>
    </row>
    <row r="14" spans="1:41" ht="15.75" thickBot="1">
      <c r="A14" s="29">
        <v>41222</v>
      </c>
      <c r="B14" s="23">
        <v>654.65</v>
      </c>
      <c r="C14" s="23">
        <v>668.34</v>
      </c>
      <c r="D14" s="23">
        <v>650.29999999999995</v>
      </c>
      <c r="E14" s="23">
        <v>663.03</v>
      </c>
      <c r="F14" s="23">
        <v>3114100</v>
      </c>
      <c r="G14" s="23">
        <v>663.03</v>
      </c>
      <c r="H14" s="9"/>
      <c r="I14" s="29">
        <v>41222</v>
      </c>
      <c r="J14" s="23">
        <v>2574.87</v>
      </c>
      <c r="K14" s="23">
        <v>2610.17</v>
      </c>
      <c r="L14" s="23">
        <v>2571.86</v>
      </c>
      <c r="M14" s="23">
        <v>2584.1</v>
      </c>
      <c r="N14" s="23">
        <v>1802580000</v>
      </c>
      <c r="O14" s="23">
        <v>2584.1</v>
      </c>
      <c r="P14" s="20">
        <f t="shared" si="0"/>
        <v>40.795522344269102</v>
      </c>
      <c r="Q14" s="29">
        <v>41191</v>
      </c>
      <c r="R14" s="23">
        <v>759.67</v>
      </c>
      <c r="S14" s="23">
        <v>761.32</v>
      </c>
      <c r="T14" s="23">
        <v>742.53</v>
      </c>
      <c r="U14" s="23">
        <v>744.09</v>
      </c>
      <c r="V14" s="23">
        <v>3003200</v>
      </c>
      <c r="W14" s="23">
        <v>744.09</v>
      </c>
      <c r="Y14" s="29">
        <v>41191</v>
      </c>
      <c r="Z14" s="23">
        <v>2781.81</v>
      </c>
      <c r="AA14" s="23">
        <v>2781.81</v>
      </c>
      <c r="AB14" s="23">
        <v>2736.98</v>
      </c>
      <c r="AC14" s="23">
        <v>2741.92</v>
      </c>
      <c r="AD14" s="23">
        <v>1645740000</v>
      </c>
      <c r="AE14" s="23">
        <v>2741.92</v>
      </c>
      <c r="AG14" s="27" t="s">
        <v>22</v>
      </c>
      <c r="AH14" s="27">
        <v>65</v>
      </c>
      <c r="AI14" s="27">
        <v>127015.67661212118</v>
      </c>
      <c r="AJ14" s="27"/>
      <c r="AK14" s="27"/>
      <c r="AL14" s="27"/>
    </row>
    <row r="15" spans="1:41" ht="15.75" thickBot="1">
      <c r="A15" s="29">
        <v>41221</v>
      </c>
      <c r="B15" s="23">
        <v>670.2</v>
      </c>
      <c r="C15" s="23">
        <v>671.49</v>
      </c>
      <c r="D15" s="23">
        <v>651.23</v>
      </c>
      <c r="E15" s="23">
        <v>652.29</v>
      </c>
      <c r="F15" s="23">
        <v>2597000</v>
      </c>
      <c r="G15" s="23">
        <v>652.29</v>
      </c>
      <c r="H15" s="9"/>
      <c r="I15" s="29">
        <v>41221</v>
      </c>
      <c r="J15" s="23">
        <v>2620.25</v>
      </c>
      <c r="K15" s="23">
        <v>2626.42</v>
      </c>
      <c r="L15" s="23">
        <v>2572.4299999999998</v>
      </c>
      <c r="M15" s="23">
        <v>2572.5700000000002</v>
      </c>
      <c r="N15" s="23">
        <v>1876420000</v>
      </c>
      <c r="O15" s="23">
        <v>2572.5700000000002</v>
      </c>
      <c r="P15" s="20">
        <f t="shared" si="0"/>
        <v>35.006101382552515</v>
      </c>
      <c r="Q15" s="29">
        <v>41190</v>
      </c>
      <c r="R15" s="23">
        <v>761</v>
      </c>
      <c r="S15" s="23">
        <v>763.58</v>
      </c>
      <c r="T15" s="23">
        <v>754.15</v>
      </c>
      <c r="U15" s="23">
        <v>757.84</v>
      </c>
      <c r="V15" s="23">
        <v>1958600</v>
      </c>
      <c r="W15" s="23">
        <v>757.84</v>
      </c>
      <c r="Y15" s="29">
        <v>41190</v>
      </c>
      <c r="Z15" s="23">
        <v>2797.33</v>
      </c>
      <c r="AA15" s="23">
        <v>2801.85</v>
      </c>
      <c r="AB15" s="23">
        <v>2781.38</v>
      </c>
      <c r="AC15" s="23">
        <v>2786.92</v>
      </c>
      <c r="AD15" s="23">
        <v>1186260000</v>
      </c>
      <c r="AE15" s="23">
        <v>2786.92</v>
      </c>
    </row>
    <row r="16" spans="1:41">
      <c r="A16" s="29">
        <v>41220</v>
      </c>
      <c r="B16" s="23">
        <v>675</v>
      </c>
      <c r="C16" s="23">
        <v>678.23</v>
      </c>
      <c r="D16" s="23">
        <v>666.49</v>
      </c>
      <c r="E16" s="23">
        <v>667.12</v>
      </c>
      <c r="F16" s="23">
        <v>2232300</v>
      </c>
      <c r="G16" s="23">
        <v>667.12</v>
      </c>
      <c r="H16" s="9"/>
      <c r="I16" s="29">
        <v>41220</v>
      </c>
      <c r="J16" s="23">
        <v>2647.51</v>
      </c>
      <c r="K16" s="23">
        <v>2651.26</v>
      </c>
      <c r="L16" s="23">
        <v>2602.29</v>
      </c>
      <c r="M16" s="23">
        <v>2612.69</v>
      </c>
      <c r="N16" s="23">
        <v>2059690000</v>
      </c>
      <c r="O16" s="23">
        <v>2612.69</v>
      </c>
      <c r="P16" s="20">
        <f t="shared" si="0"/>
        <v>32.609975535550575</v>
      </c>
      <c r="Q16" s="29">
        <v>41187</v>
      </c>
      <c r="R16" s="23">
        <v>770.71</v>
      </c>
      <c r="S16" s="23">
        <v>774.38</v>
      </c>
      <c r="T16" s="23">
        <v>765.01</v>
      </c>
      <c r="U16" s="23">
        <v>767.65</v>
      </c>
      <c r="V16" s="23">
        <v>2735900</v>
      </c>
      <c r="W16" s="23">
        <v>767.65</v>
      </c>
      <c r="Y16" s="29">
        <v>41187</v>
      </c>
      <c r="Z16" s="23">
        <v>2840.19</v>
      </c>
      <c r="AA16" s="23">
        <v>2845.97</v>
      </c>
      <c r="AB16" s="23">
        <v>2806.44</v>
      </c>
      <c r="AC16" s="23">
        <v>2811.94</v>
      </c>
      <c r="AD16" s="23">
        <v>1607940000</v>
      </c>
      <c r="AE16" s="23">
        <v>2811.94</v>
      </c>
      <c r="AG16" s="28"/>
      <c r="AH16" s="28" t="s">
        <v>29</v>
      </c>
      <c r="AI16" s="28" t="s">
        <v>17</v>
      </c>
      <c r="AJ16" s="28" t="s">
        <v>30</v>
      </c>
      <c r="AK16" s="28" t="s">
        <v>31</v>
      </c>
      <c r="AL16" s="28" t="s">
        <v>32</v>
      </c>
      <c r="AM16" s="28" t="s">
        <v>33</v>
      </c>
      <c r="AN16" s="28" t="s">
        <v>34</v>
      </c>
      <c r="AO16" s="28" t="s">
        <v>35</v>
      </c>
    </row>
    <row r="17" spans="1:41">
      <c r="A17" s="29">
        <v>41219</v>
      </c>
      <c r="B17" s="23">
        <v>685.48</v>
      </c>
      <c r="C17" s="23">
        <v>686.5</v>
      </c>
      <c r="D17" s="23">
        <v>677.55</v>
      </c>
      <c r="E17" s="23">
        <v>681.72</v>
      </c>
      <c r="F17" s="23">
        <v>1582800</v>
      </c>
      <c r="G17" s="23">
        <v>681.72</v>
      </c>
      <c r="H17" s="9"/>
      <c r="I17" s="29">
        <v>41219</v>
      </c>
      <c r="J17" s="23">
        <v>2676.15</v>
      </c>
      <c r="K17" s="23">
        <v>2696.46</v>
      </c>
      <c r="L17" s="23">
        <v>2668.45</v>
      </c>
      <c r="M17" s="23">
        <v>2681.05</v>
      </c>
      <c r="N17" s="23">
        <v>1782430000</v>
      </c>
      <c r="O17" s="23">
        <v>2681.05</v>
      </c>
      <c r="P17" s="20">
        <f t="shared" si="0"/>
        <v>17.858580647687859</v>
      </c>
      <c r="Q17" s="29">
        <v>41186</v>
      </c>
      <c r="R17" s="23">
        <v>762.75</v>
      </c>
      <c r="S17" s="23">
        <v>769.89</v>
      </c>
      <c r="T17" s="23">
        <v>759.4</v>
      </c>
      <c r="U17" s="23">
        <v>768.05</v>
      </c>
      <c r="V17" s="23">
        <v>2454200</v>
      </c>
      <c r="W17" s="23">
        <v>768.05</v>
      </c>
      <c r="Y17" s="29">
        <v>41186</v>
      </c>
      <c r="Z17" s="23">
        <v>2824.89</v>
      </c>
      <c r="AA17" s="23">
        <v>2835.33</v>
      </c>
      <c r="AB17" s="23">
        <v>2814.45</v>
      </c>
      <c r="AC17" s="23">
        <v>2828.6</v>
      </c>
      <c r="AD17" s="23">
        <v>1585190000</v>
      </c>
      <c r="AE17" s="23">
        <v>2828.6</v>
      </c>
      <c r="AG17" s="26" t="s">
        <v>23</v>
      </c>
      <c r="AH17" s="26">
        <v>-487.28775069017547</v>
      </c>
      <c r="AI17" s="26">
        <v>156.75468600174958</v>
      </c>
      <c r="AJ17" s="26">
        <v>-3.108600853468181</v>
      </c>
      <c r="AK17" s="26">
        <v>2.8042310577285454E-3</v>
      </c>
      <c r="AL17" s="26">
        <v>-800.44123536912957</v>
      </c>
      <c r="AM17" s="26">
        <v>-174.13426601122137</v>
      </c>
      <c r="AN17" s="26">
        <v>-800.44123536912957</v>
      </c>
      <c r="AO17" s="26">
        <v>-174.13426601122137</v>
      </c>
    </row>
    <row r="18" spans="1:41" ht="15.75" thickBot="1">
      <c r="A18" s="29">
        <v>41218</v>
      </c>
      <c r="B18" s="23">
        <v>684.5</v>
      </c>
      <c r="C18" s="23">
        <v>686.86</v>
      </c>
      <c r="D18" s="23">
        <v>675.56</v>
      </c>
      <c r="E18" s="23">
        <v>682.96</v>
      </c>
      <c r="F18" s="23">
        <v>1635900</v>
      </c>
      <c r="G18" s="23">
        <v>682.96</v>
      </c>
      <c r="H18" s="9"/>
      <c r="I18" s="29">
        <v>41218</v>
      </c>
      <c r="J18" s="23">
        <v>2657.73</v>
      </c>
      <c r="K18" s="23">
        <v>2678.94</v>
      </c>
      <c r="L18" s="23">
        <v>2651.37</v>
      </c>
      <c r="M18" s="23">
        <v>2672.91</v>
      </c>
      <c r="N18" s="23">
        <v>1496210000</v>
      </c>
      <c r="O18" s="23">
        <v>2672.91</v>
      </c>
      <c r="P18" s="20">
        <f t="shared" si="0"/>
        <v>22.593612163007037</v>
      </c>
      <c r="Q18" s="29">
        <v>41185</v>
      </c>
      <c r="R18" s="23">
        <v>755.72</v>
      </c>
      <c r="S18" s="23">
        <v>763.92</v>
      </c>
      <c r="T18" s="23">
        <v>752.2</v>
      </c>
      <c r="U18" s="23">
        <v>762.5</v>
      </c>
      <c r="V18" s="23">
        <v>2208300</v>
      </c>
      <c r="W18" s="23">
        <v>762.5</v>
      </c>
      <c r="Y18" s="29">
        <v>41185</v>
      </c>
      <c r="Z18" s="23">
        <v>2810.16</v>
      </c>
      <c r="AA18" s="23">
        <v>2822.56</v>
      </c>
      <c r="AB18" s="23">
        <v>2797.28</v>
      </c>
      <c r="AC18" s="23">
        <v>2818.84</v>
      </c>
      <c r="AD18" s="23">
        <v>1704050000</v>
      </c>
      <c r="AE18" s="23">
        <v>2818.84</v>
      </c>
      <c r="AG18" s="27" t="s">
        <v>6</v>
      </c>
      <c r="AH18" s="27">
        <v>0.42936505102198302</v>
      </c>
      <c r="AI18" s="27">
        <v>5.6888264834916359E-2</v>
      </c>
      <c r="AJ18" s="27">
        <v>7.5475153314651857</v>
      </c>
      <c r="AK18" s="27">
        <v>2.0240342426357315E-10</v>
      </c>
      <c r="AL18" s="27">
        <v>0.31571767737859208</v>
      </c>
      <c r="AM18" s="27">
        <v>0.54301242466537403</v>
      </c>
      <c r="AN18" s="27">
        <v>0.31571767737859208</v>
      </c>
      <c r="AO18" s="27">
        <v>0.54301242466537403</v>
      </c>
    </row>
    <row r="19" spans="1:41">
      <c r="A19" s="29">
        <v>41215</v>
      </c>
      <c r="B19" s="23">
        <v>694.79</v>
      </c>
      <c r="C19" s="23">
        <v>695.55</v>
      </c>
      <c r="D19" s="23">
        <v>687.37</v>
      </c>
      <c r="E19" s="23">
        <v>687.92</v>
      </c>
      <c r="F19" s="23">
        <v>2324400</v>
      </c>
      <c r="G19" s="23">
        <v>687.92</v>
      </c>
      <c r="H19" s="9"/>
      <c r="I19" s="29">
        <v>41215</v>
      </c>
      <c r="J19" s="23">
        <v>2701.91</v>
      </c>
      <c r="K19" s="23">
        <v>2701.91</v>
      </c>
      <c r="L19" s="23">
        <v>2654.97</v>
      </c>
      <c r="M19" s="23">
        <v>2656.28</v>
      </c>
      <c r="N19" s="23">
        <v>1834590000</v>
      </c>
      <c r="O19" s="23">
        <v>2656.28</v>
      </c>
      <c r="P19" s="20">
        <f t="shared" si="0"/>
        <v>34.693952961502418</v>
      </c>
      <c r="Q19" s="29">
        <v>41184</v>
      </c>
      <c r="R19" s="23">
        <v>765.2</v>
      </c>
      <c r="S19" s="23">
        <v>765.99</v>
      </c>
      <c r="T19" s="23">
        <v>750.27</v>
      </c>
      <c r="U19" s="23">
        <v>756.99</v>
      </c>
      <c r="V19" s="23">
        <v>2790200</v>
      </c>
      <c r="W19" s="23">
        <v>756.99</v>
      </c>
      <c r="Y19" s="29">
        <v>41184</v>
      </c>
      <c r="Z19" s="23">
        <v>2807.08</v>
      </c>
      <c r="AA19" s="23">
        <v>2812.21</v>
      </c>
      <c r="AB19" s="23">
        <v>2779.01</v>
      </c>
      <c r="AC19" s="23">
        <v>2799.29</v>
      </c>
      <c r="AD19" s="23">
        <v>1609570000</v>
      </c>
      <c r="AE19" s="23">
        <v>2799.29</v>
      </c>
    </row>
    <row r="20" spans="1:41">
      <c r="A20" s="29">
        <v>41214</v>
      </c>
      <c r="B20" s="23">
        <v>679.5</v>
      </c>
      <c r="C20" s="23">
        <v>690.9</v>
      </c>
      <c r="D20" s="23">
        <v>678.72</v>
      </c>
      <c r="E20" s="23">
        <v>687.59</v>
      </c>
      <c r="F20" s="23">
        <v>2050100</v>
      </c>
      <c r="G20" s="23">
        <v>687.59</v>
      </c>
      <c r="H20" s="9"/>
      <c r="I20" s="29">
        <v>41214</v>
      </c>
      <c r="J20" s="23">
        <v>2661.05</v>
      </c>
      <c r="K20" s="23">
        <v>2690.72</v>
      </c>
      <c r="L20" s="23">
        <v>2657.11</v>
      </c>
      <c r="M20" s="23">
        <v>2687.52</v>
      </c>
      <c r="N20" s="23">
        <v>1880140000</v>
      </c>
      <c r="O20" s="23">
        <v>2687.52</v>
      </c>
      <c r="P20" s="20">
        <f t="shared" si="0"/>
        <v>20.950588767575709</v>
      </c>
      <c r="Q20" s="29">
        <v>41183</v>
      </c>
      <c r="R20" s="23">
        <v>759.05</v>
      </c>
      <c r="S20" s="23">
        <v>765</v>
      </c>
      <c r="T20" s="23">
        <v>756.21</v>
      </c>
      <c r="U20" s="23">
        <v>761.78</v>
      </c>
      <c r="V20" s="23">
        <v>3168000</v>
      </c>
      <c r="W20" s="23">
        <v>761.78</v>
      </c>
      <c r="Y20" s="29">
        <v>41183</v>
      </c>
      <c r="Z20" s="23">
        <v>2811.45</v>
      </c>
      <c r="AA20" s="23">
        <v>2827.61</v>
      </c>
      <c r="AB20" s="23">
        <v>2784.54</v>
      </c>
      <c r="AC20" s="23">
        <v>2794.28</v>
      </c>
      <c r="AD20" s="23">
        <v>1758170000</v>
      </c>
      <c r="AE20" s="23">
        <v>2794.28</v>
      </c>
    </row>
    <row r="21" spans="1:41">
      <c r="A21" s="29">
        <v>41213</v>
      </c>
      <c r="B21" s="23">
        <v>679.86</v>
      </c>
      <c r="C21" s="23">
        <v>681</v>
      </c>
      <c r="D21" s="23">
        <v>675</v>
      </c>
      <c r="E21" s="23">
        <v>680.3</v>
      </c>
      <c r="F21" s="23">
        <v>1537000</v>
      </c>
      <c r="G21" s="23">
        <v>680.3</v>
      </c>
      <c r="H21" s="9"/>
      <c r="I21" s="29">
        <v>41213</v>
      </c>
      <c r="J21" s="23">
        <v>2663.56</v>
      </c>
      <c r="K21" s="23">
        <v>2665.88</v>
      </c>
      <c r="L21" s="23">
        <v>2639.63</v>
      </c>
      <c r="M21" s="23">
        <v>2647.92</v>
      </c>
      <c r="N21" s="23">
        <v>1806780000</v>
      </c>
      <c r="O21" s="23">
        <v>2647.92</v>
      </c>
      <c r="P21" s="20">
        <f t="shared" si="0"/>
        <v>30.663444788046036</v>
      </c>
      <c r="Q21" s="29">
        <v>41180</v>
      </c>
      <c r="R21" s="23">
        <v>754.15</v>
      </c>
      <c r="S21" s="23">
        <v>759.3</v>
      </c>
      <c r="T21" s="23">
        <v>751.15</v>
      </c>
      <c r="U21" s="23">
        <v>754.5</v>
      </c>
      <c r="V21" s="23">
        <v>2783500</v>
      </c>
      <c r="W21" s="23">
        <v>754.5</v>
      </c>
      <c r="Y21" s="29">
        <v>41180</v>
      </c>
      <c r="Z21" s="23">
        <v>2812.82</v>
      </c>
      <c r="AA21" s="23">
        <v>2820.36</v>
      </c>
      <c r="AB21" s="23">
        <v>2795.54</v>
      </c>
      <c r="AC21" s="23">
        <v>2799.19</v>
      </c>
      <c r="AD21" s="23">
        <v>1864640000</v>
      </c>
      <c r="AE21" s="23">
        <v>2799.19</v>
      </c>
    </row>
    <row r="22" spans="1:41">
      <c r="A22" s="29">
        <v>41208</v>
      </c>
      <c r="B22" s="23">
        <v>676.5</v>
      </c>
      <c r="C22" s="23">
        <v>683.03</v>
      </c>
      <c r="D22" s="23">
        <v>671.2</v>
      </c>
      <c r="E22" s="23">
        <v>675.15</v>
      </c>
      <c r="F22" s="23">
        <v>1950800</v>
      </c>
      <c r="G22" s="23">
        <v>675.15</v>
      </c>
      <c r="H22" s="9"/>
      <c r="I22" s="29">
        <v>41208</v>
      </c>
      <c r="J22" s="23">
        <v>2657.91</v>
      </c>
      <c r="K22" s="23">
        <v>2675.92</v>
      </c>
      <c r="L22" s="23">
        <v>2636.83</v>
      </c>
      <c r="M22" s="23">
        <v>2665.83</v>
      </c>
      <c r="N22" s="23">
        <v>1839700000</v>
      </c>
      <c r="O22" s="23">
        <v>2665.83</v>
      </c>
      <c r="P22" s="20">
        <f t="shared" si="0"/>
        <v>17.823516724242609</v>
      </c>
      <c r="Q22" s="29">
        <v>41179</v>
      </c>
      <c r="R22" s="23">
        <v>759.95</v>
      </c>
      <c r="S22" s="23">
        <v>762.84</v>
      </c>
      <c r="T22" s="23">
        <v>751.65</v>
      </c>
      <c r="U22" s="23">
        <v>756.5</v>
      </c>
      <c r="V22" s="23">
        <v>3931100</v>
      </c>
      <c r="W22" s="23">
        <v>756.5</v>
      </c>
      <c r="Y22" s="29">
        <v>41179</v>
      </c>
      <c r="Z22" s="23">
        <v>2790.78</v>
      </c>
      <c r="AA22" s="23">
        <v>2827</v>
      </c>
      <c r="AB22" s="23">
        <v>2784.62</v>
      </c>
      <c r="AC22" s="23">
        <v>2821.6</v>
      </c>
      <c r="AD22" s="23">
        <v>1691800000</v>
      </c>
      <c r="AE22" s="23">
        <v>2821.6</v>
      </c>
    </row>
    <row r="23" spans="1:41">
      <c r="O23" s="20" t="s">
        <v>37</v>
      </c>
      <c r="P23" s="20">
        <f>SUM(P2:P22)</f>
        <v>696.40621749140132</v>
      </c>
      <c r="Q23" s="29">
        <v>41178</v>
      </c>
      <c r="R23" s="23">
        <v>749.85</v>
      </c>
      <c r="S23" s="23">
        <v>761.24</v>
      </c>
      <c r="T23" s="23">
        <v>741</v>
      </c>
      <c r="U23" s="23">
        <v>753.46</v>
      </c>
      <c r="V23" s="23">
        <v>5672900</v>
      </c>
      <c r="W23" s="23">
        <v>753.46</v>
      </c>
      <c r="Y23" s="29">
        <v>41178</v>
      </c>
      <c r="Z23" s="23">
        <v>2798.93</v>
      </c>
      <c r="AA23" s="23">
        <v>2802.28</v>
      </c>
      <c r="AB23" s="23">
        <v>2768.58</v>
      </c>
      <c r="AC23" s="23">
        <v>2781.63</v>
      </c>
      <c r="AD23" s="23">
        <v>1738010000</v>
      </c>
      <c r="AE23" s="23">
        <v>2781.63</v>
      </c>
    </row>
    <row r="24" spans="1:41">
      <c r="Q24" s="29">
        <v>41177</v>
      </c>
      <c r="R24" s="23">
        <v>753.05</v>
      </c>
      <c r="S24" s="23">
        <v>764.89</v>
      </c>
      <c r="T24" s="23">
        <v>747.66</v>
      </c>
      <c r="U24" s="23">
        <v>749.16</v>
      </c>
      <c r="V24" s="23">
        <v>6058500</v>
      </c>
      <c r="W24" s="23">
        <v>749.16</v>
      </c>
      <c r="Y24" s="29">
        <v>41177</v>
      </c>
      <c r="Z24" s="23">
        <v>2851.65</v>
      </c>
      <c r="AA24" s="23">
        <v>2858.68</v>
      </c>
      <c r="AB24" s="23">
        <v>2804.13</v>
      </c>
      <c r="AC24" s="23">
        <v>2804.53</v>
      </c>
      <c r="AD24" s="23">
        <v>1975470000</v>
      </c>
      <c r="AE24" s="23">
        <v>2804.53</v>
      </c>
    </row>
    <row r="25" spans="1:41">
      <c r="Q25" s="29">
        <v>41176</v>
      </c>
      <c r="R25" s="23">
        <v>731</v>
      </c>
      <c r="S25" s="23">
        <v>750.04</v>
      </c>
      <c r="T25" s="23">
        <v>730.25</v>
      </c>
      <c r="U25" s="23">
        <v>749.38</v>
      </c>
      <c r="V25" s="23">
        <v>3563800</v>
      </c>
      <c r="W25" s="23">
        <v>749.38</v>
      </c>
      <c r="Y25" s="29">
        <v>41176</v>
      </c>
      <c r="Z25" s="23">
        <v>2836.35</v>
      </c>
      <c r="AA25" s="23">
        <v>2849.61</v>
      </c>
      <c r="AB25" s="23">
        <v>2832.53</v>
      </c>
      <c r="AC25" s="23">
        <v>2843.98</v>
      </c>
      <c r="AD25" s="23">
        <v>1704860000</v>
      </c>
      <c r="AE25" s="23">
        <v>2843.98</v>
      </c>
    </row>
    <row r="26" spans="1:41">
      <c r="Q26" s="29">
        <v>41173</v>
      </c>
      <c r="R26" s="23">
        <v>732.21</v>
      </c>
      <c r="S26" s="23">
        <v>734.92</v>
      </c>
      <c r="T26" s="23">
        <v>730.12</v>
      </c>
      <c r="U26" s="23">
        <v>733.99</v>
      </c>
      <c r="V26" s="23">
        <v>6359100</v>
      </c>
      <c r="W26" s="23">
        <v>733.99</v>
      </c>
      <c r="Y26" s="29">
        <v>41173</v>
      </c>
      <c r="Z26" s="23">
        <v>2874.53</v>
      </c>
      <c r="AA26" s="23">
        <v>2878.38</v>
      </c>
      <c r="AB26" s="23">
        <v>2859.55</v>
      </c>
      <c r="AC26" s="23">
        <v>2861.64</v>
      </c>
      <c r="AD26" s="23">
        <v>2526250000</v>
      </c>
      <c r="AE26" s="23">
        <v>2861.64</v>
      </c>
    </row>
    <row r="27" spans="1:41">
      <c r="Q27" s="29">
        <v>41172</v>
      </c>
      <c r="R27" s="23">
        <v>724.47</v>
      </c>
      <c r="S27" s="23">
        <v>731.38</v>
      </c>
      <c r="T27" s="23">
        <v>721.22</v>
      </c>
      <c r="U27" s="23">
        <v>728.12</v>
      </c>
      <c r="V27" s="23">
        <v>2907400</v>
      </c>
      <c r="W27" s="23">
        <v>728.12</v>
      </c>
      <c r="Y27" s="29">
        <v>41172</v>
      </c>
      <c r="Z27" s="23">
        <v>2850.44</v>
      </c>
      <c r="AA27" s="23">
        <v>2863.67</v>
      </c>
      <c r="AB27" s="23">
        <v>2842.59</v>
      </c>
      <c r="AC27" s="23">
        <v>2861.7</v>
      </c>
      <c r="AD27" s="23">
        <v>1809130000</v>
      </c>
      <c r="AE27" s="23">
        <v>2861.7</v>
      </c>
    </row>
    <row r="28" spans="1:41">
      <c r="Q28" s="29">
        <v>41171</v>
      </c>
      <c r="R28" s="23">
        <v>717.5</v>
      </c>
      <c r="S28" s="23">
        <v>728.56</v>
      </c>
      <c r="T28" s="23">
        <v>716.41</v>
      </c>
      <c r="U28" s="23">
        <v>727.5</v>
      </c>
      <c r="V28" s="23">
        <v>3098300</v>
      </c>
      <c r="W28" s="23">
        <v>727.5</v>
      </c>
      <c r="Y28" s="29">
        <v>41171</v>
      </c>
      <c r="Z28" s="23">
        <v>2858.54</v>
      </c>
      <c r="AA28" s="23">
        <v>2871.1</v>
      </c>
      <c r="AB28" s="23">
        <v>2850.32</v>
      </c>
      <c r="AC28" s="23">
        <v>2864.03</v>
      </c>
      <c r="AD28" s="23">
        <v>1850920000</v>
      </c>
      <c r="AE28" s="23">
        <v>2864.03</v>
      </c>
    </row>
    <row r="29" spans="1:41">
      <c r="Q29" s="29">
        <v>41170</v>
      </c>
      <c r="R29" s="23">
        <v>707.78</v>
      </c>
      <c r="S29" s="23">
        <v>718.66</v>
      </c>
      <c r="T29" s="23">
        <v>706.78</v>
      </c>
      <c r="U29" s="23">
        <v>718.28</v>
      </c>
      <c r="V29" s="23">
        <v>2066800</v>
      </c>
      <c r="W29" s="23">
        <v>718.28</v>
      </c>
      <c r="Y29" s="29">
        <v>41170</v>
      </c>
      <c r="Z29" s="23">
        <v>2852.42</v>
      </c>
      <c r="AA29" s="23">
        <v>2859.34</v>
      </c>
      <c r="AB29" s="23">
        <v>2848.91</v>
      </c>
      <c r="AC29" s="23">
        <v>2857.38</v>
      </c>
      <c r="AD29" s="23">
        <v>1707200000</v>
      </c>
      <c r="AE29" s="23">
        <v>2857.38</v>
      </c>
    </row>
    <row r="30" spans="1:41">
      <c r="Q30" s="29">
        <v>41169</v>
      </c>
      <c r="R30" s="23">
        <v>708.11</v>
      </c>
      <c r="S30" s="23">
        <v>712.88</v>
      </c>
      <c r="T30" s="23">
        <v>705</v>
      </c>
      <c r="U30" s="23">
        <v>709.98</v>
      </c>
      <c r="V30" s="23">
        <v>1508300</v>
      </c>
      <c r="W30" s="23">
        <v>709.98</v>
      </c>
      <c r="Y30" s="29">
        <v>41169</v>
      </c>
      <c r="Z30" s="23">
        <v>2857.52</v>
      </c>
      <c r="AA30" s="23">
        <v>2857.52</v>
      </c>
      <c r="AB30" s="23">
        <v>2846.17</v>
      </c>
      <c r="AC30" s="23">
        <v>2856.44</v>
      </c>
      <c r="AD30" s="23">
        <v>1485390000</v>
      </c>
      <c r="AE30" s="23">
        <v>2856.44</v>
      </c>
    </row>
    <row r="31" spans="1:41">
      <c r="Q31" s="29">
        <v>41166</v>
      </c>
      <c r="R31" s="23">
        <v>709.6</v>
      </c>
      <c r="S31" s="23">
        <v>713</v>
      </c>
      <c r="T31" s="23">
        <v>707.01</v>
      </c>
      <c r="U31" s="23">
        <v>709.68</v>
      </c>
      <c r="V31" s="23">
        <v>2618500</v>
      </c>
      <c r="W31" s="23">
        <v>709.68</v>
      </c>
      <c r="Y31" s="29">
        <v>41166</v>
      </c>
      <c r="Z31" s="23">
        <v>2841.82</v>
      </c>
      <c r="AA31" s="23">
        <v>2865.37</v>
      </c>
      <c r="AB31" s="23">
        <v>2839.48</v>
      </c>
      <c r="AC31" s="23">
        <v>2855.23</v>
      </c>
      <c r="AD31" s="23">
        <v>1984720000</v>
      </c>
      <c r="AE31" s="23">
        <v>2855.23</v>
      </c>
    </row>
    <row r="32" spans="1:41">
      <c r="Q32" s="29">
        <v>41165</v>
      </c>
      <c r="R32" s="23">
        <v>693.09</v>
      </c>
      <c r="S32" s="23">
        <v>709</v>
      </c>
      <c r="T32" s="23">
        <v>690.54</v>
      </c>
      <c r="U32" s="23">
        <v>706.04</v>
      </c>
      <c r="V32" s="23">
        <v>2659000</v>
      </c>
      <c r="W32" s="23">
        <v>706.04</v>
      </c>
      <c r="Y32" s="29">
        <v>41165</v>
      </c>
      <c r="Z32" s="23">
        <v>2796.72</v>
      </c>
      <c r="AA32" s="23">
        <v>2841.68</v>
      </c>
      <c r="AB32" s="23">
        <v>2792.18</v>
      </c>
      <c r="AC32" s="23">
        <v>2831.35</v>
      </c>
      <c r="AD32" s="23">
        <v>1870050000</v>
      </c>
      <c r="AE32" s="23">
        <v>2831.35</v>
      </c>
    </row>
    <row r="33" spans="17:31">
      <c r="Q33" s="29">
        <v>41164</v>
      </c>
      <c r="R33" s="23">
        <v>689.41</v>
      </c>
      <c r="S33" s="23">
        <v>694.91</v>
      </c>
      <c r="T33" s="23">
        <v>680.88</v>
      </c>
      <c r="U33" s="23">
        <v>690.88</v>
      </c>
      <c r="V33" s="23">
        <v>2642300</v>
      </c>
      <c r="W33" s="23">
        <v>690.88</v>
      </c>
      <c r="Y33" s="29">
        <v>41164</v>
      </c>
      <c r="Z33" s="23">
        <v>2794.38</v>
      </c>
      <c r="AA33" s="23">
        <v>2798.97</v>
      </c>
      <c r="AB33" s="23">
        <v>2775.4</v>
      </c>
      <c r="AC33" s="23">
        <v>2791.68</v>
      </c>
      <c r="AD33" s="23">
        <v>1689140000</v>
      </c>
      <c r="AE33" s="23">
        <v>2791.68</v>
      </c>
    </row>
    <row r="34" spans="17:31">
      <c r="Q34" s="29">
        <v>41163</v>
      </c>
      <c r="R34" s="23">
        <v>697.96</v>
      </c>
      <c r="S34" s="23">
        <v>700.65</v>
      </c>
      <c r="T34" s="23">
        <v>691</v>
      </c>
      <c r="U34" s="23">
        <v>692.19</v>
      </c>
      <c r="V34" s="23">
        <v>1873800</v>
      </c>
      <c r="W34" s="23">
        <v>692.19</v>
      </c>
      <c r="Y34" s="29">
        <v>41163</v>
      </c>
      <c r="Z34" s="23">
        <v>2789.09</v>
      </c>
      <c r="AA34" s="23">
        <v>2799.85</v>
      </c>
      <c r="AB34" s="23">
        <v>2780.24</v>
      </c>
      <c r="AC34" s="23">
        <v>2784.89</v>
      </c>
      <c r="AD34" s="23">
        <v>1586250000</v>
      </c>
      <c r="AE34" s="23">
        <v>2784.89</v>
      </c>
    </row>
    <row r="35" spans="17:31">
      <c r="Q35" s="29">
        <v>41162</v>
      </c>
      <c r="R35" s="23">
        <v>709.76</v>
      </c>
      <c r="S35" s="23">
        <v>712.81</v>
      </c>
      <c r="T35" s="23">
        <v>698.39</v>
      </c>
      <c r="U35" s="23">
        <v>700.77</v>
      </c>
      <c r="V35" s="23">
        <v>2560000</v>
      </c>
      <c r="W35" s="23">
        <v>700.77</v>
      </c>
      <c r="Y35" s="29">
        <v>41162</v>
      </c>
      <c r="Z35" s="23">
        <v>2821.03</v>
      </c>
      <c r="AA35" s="23">
        <v>2823.34</v>
      </c>
      <c r="AB35" s="23">
        <v>2787.33</v>
      </c>
      <c r="AC35" s="23">
        <v>2788.35</v>
      </c>
      <c r="AD35" s="23">
        <v>1575370000</v>
      </c>
      <c r="AE35" s="23">
        <v>2788.35</v>
      </c>
    </row>
    <row r="36" spans="17:31">
      <c r="Q36" s="29">
        <v>41159</v>
      </c>
      <c r="R36" s="23">
        <v>700</v>
      </c>
      <c r="S36" s="23">
        <v>712.25</v>
      </c>
      <c r="T36" s="23">
        <v>697.67</v>
      </c>
      <c r="U36" s="23">
        <v>706.15</v>
      </c>
      <c r="V36" s="23">
        <v>3233000</v>
      </c>
      <c r="W36" s="23">
        <v>706.15</v>
      </c>
      <c r="Y36" s="29">
        <v>41159</v>
      </c>
      <c r="Z36" s="23">
        <v>2823.22</v>
      </c>
      <c r="AA36" s="23">
        <v>2829.95</v>
      </c>
      <c r="AB36" s="23">
        <v>2817.48</v>
      </c>
      <c r="AC36" s="23">
        <v>2825.11</v>
      </c>
      <c r="AD36" s="23">
        <v>1740640000</v>
      </c>
      <c r="AE36" s="23">
        <v>2825.11</v>
      </c>
    </row>
    <row r="37" spans="17:31">
      <c r="Q37" s="29">
        <v>41158</v>
      </c>
      <c r="R37" s="23">
        <v>685.96</v>
      </c>
      <c r="S37" s="23">
        <v>699.89</v>
      </c>
      <c r="T37" s="23">
        <v>684.73</v>
      </c>
      <c r="U37" s="23">
        <v>699.4</v>
      </c>
      <c r="V37" s="23">
        <v>3043500</v>
      </c>
      <c r="W37" s="23">
        <v>699.4</v>
      </c>
      <c r="Y37" s="29">
        <v>41158</v>
      </c>
      <c r="Z37" s="23">
        <v>2785.01</v>
      </c>
      <c r="AA37" s="23">
        <v>2829.71</v>
      </c>
      <c r="AB37" s="23">
        <v>2784.81</v>
      </c>
      <c r="AC37" s="23">
        <v>2829.71</v>
      </c>
      <c r="AD37" s="23">
        <v>1918900000</v>
      </c>
      <c r="AE37" s="23">
        <v>2829.71</v>
      </c>
    </row>
    <row r="38" spans="17:31">
      <c r="Q38" s="29">
        <v>41157</v>
      </c>
      <c r="R38" s="23">
        <v>680</v>
      </c>
      <c r="S38" s="23">
        <v>686.5</v>
      </c>
      <c r="T38" s="23">
        <v>679.14</v>
      </c>
      <c r="U38" s="23">
        <v>680.72</v>
      </c>
      <c r="V38" s="23">
        <v>1708200</v>
      </c>
      <c r="W38" s="23">
        <v>680.72</v>
      </c>
      <c r="Y38" s="29">
        <v>41157</v>
      </c>
      <c r="Z38" s="23">
        <v>2769.19</v>
      </c>
      <c r="AA38" s="23">
        <v>2780.56</v>
      </c>
      <c r="AB38" s="23">
        <v>2760.66</v>
      </c>
      <c r="AC38" s="23">
        <v>2766.95</v>
      </c>
      <c r="AD38" s="23">
        <v>1495030000</v>
      </c>
      <c r="AE38" s="23">
        <v>2766.95</v>
      </c>
    </row>
    <row r="39" spans="17:31">
      <c r="Q39" s="29">
        <v>41156</v>
      </c>
      <c r="R39" s="23">
        <v>684.55</v>
      </c>
      <c r="S39" s="23">
        <v>685</v>
      </c>
      <c r="T39" s="23">
        <v>673.5</v>
      </c>
      <c r="U39" s="23">
        <v>681.04</v>
      </c>
      <c r="V39" s="23">
        <v>1889600</v>
      </c>
      <c r="W39" s="23">
        <v>681.04</v>
      </c>
      <c r="Y39" s="29">
        <v>41156</v>
      </c>
      <c r="Z39" s="23">
        <v>2766.93</v>
      </c>
      <c r="AA39" s="23">
        <v>2781.08</v>
      </c>
      <c r="AB39" s="23">
        <v>2744.29</v>
      </c>
      <c r="AC39" s="23">
        <v>2772.03</v>
      </c>
      <c r="AD39" s="23">
        <v>1505960000</v>
      </c>
      <c r="AE39" s="23">
        <v>2772.03</v>
      </c>
    </row>
    <row r="40" spans="17:31">
      <c r="Q40" s="29">
        <v>41152</v>
      </c>
      <c r="R40" s="23">
        <v>684</v>
      </c>
      <c r="S40" s="23">
        <v>688.58</v>
      </c>
      <c r="T40" s="23">
        <v>680.04</v>
      </c>
      <c r="U40" s="23">
        <v>685.09</v>
      </c>
      <c r="V40" s="23">
        <v>2127100</v>
      </c>
      <c r="W40" s="23">
        <v>685.09</v>
      </c>
      <c r="Y40" s="29">
        <v>41152</v>
      </c>
      <c r="Z40" s="23">
        <v>2773.24</v>
      </c>
      <c r="AA40" s="23">
        <v>2785.08</v>
      </c>
      <c r="AB40" s="23">
        <v>2746.68</v>
      </c>
      <c r="AC40" s="23">
        <v>2772.24</v>
      </c>
      <c r="AD40" s="23">
        <v>1394760000</v>
      </c>
      <c r="AE40" s="23">
        <v>2772.24</v>
      </c>
    </row>
    <row r="41" spans="17:31">
      <c r="Q41" s="29">
        <v>41151</v>
      </c>
      <c r="R41" s="23">
        <v>684.24</v>
      </c>
      <c r="S41" s="23">
        <v>687.39</v>
      </c>
      <c r="T41" s="23">
        <v>680.18</v>
      </c>
      <c r="U41" s="23">
        <v>681.68</v>
      </c>
      <c r="V41" s="23">
        <v>1626900</v>
      </c>
      <c r="W41" s="23">
        <v>681.68</v>
      </c>
      <c r="Y41" s="29">
        <v>41151</v>
      </c>
      <c r="Z41" s="23">
        <v>2771.44</v>
      </c>
      <c r="AA41" s="23">
        <v>2772.62</v>
      </c>
      <c r="AB41" s="23">
        <v>2751.53</v>
      </c>
      <c r="AC41" s="23">
        <v>2753.74</v>
      </c>
      <c r="AD41" s="23">
        <v>1216640000</v>
      </c>
      <c r="AE41" s="23">
        <v>2753.74</v>
      </c>
    </row>
    <row r="42" spans="17:31">
      <c r="Q42" s="29">
        <v>41150</v>
      </c>
      <c r="R42" s="23">
        <v>677.37</v>
      </c>
      <c r="S42" s="23">
        <v>688.99</v>
      </c>
      <c r="T42" s="23">
        <v>676.15</v>
      </c>
      <c r="U42" s="23">
        <v>688.01</v>
      </c>
      <c r="V42" s="23">
        <v>2990300</v>
      </c>
      <c r="W42" s="23">
        <v>688.01</v>
      </c>
      <c r="Y42" s="29">
        <v>41150</v>
      </c>
      <c r="Z42" s="23">
        <v>2782.98</v>
      </c>
      <c r="AA42" s="23">
        <v>2790.17</v>
      </c>
      <c r="AB42" s="23">
        <v>2771.99</v>
      </c>
      <c r="AC42" s="23">
        <v>2784</v>
      </c>
      <c r="AD42" s="23">
        <v>1282900000</v>
      </c>
      <c r="AE42" s="23">
        <v>2784</v>
      </c>
    </row>
    <row r="43" spans="17:31">
      <c r="Q43" s="29">
        <v>41149</v>
      </c>
      <c r="R43" s="23">
        <v>665</v>
      </c>
      <c r="S43" s="23">
        <v>677.62</v>
      </c>
      <c r="T43" s="23">
        <v>664.74</v>
      </c>
      <c r="U43" s="23">
        <v>677.25</v>
      </c>
      <c r="V43" s="23">
        <v>2058600</v>
      </c>
      <c r="W43" s="23">
        <v>677.25</v>
      </c>
      <c r="Y43" s="29">
        <v>41149</v>
      </c>
      <c r="Z43" s="23">
        <v>2779.17</v>
      </c>
      <c r="AA43" s="23">
        <v>2790.51</v>
      </c>
      <c r="AB43" s="23">
        <v>2772.25</v>
      </c>
      <c r="AC43" s="23">
        <v>2782.69</v>
      </c>
      <c r="AD43" s="23">
        <v>1364740000</v>
      </c>
      <c r="AE43" s="23">
        <v>2782.69</v>
      </c>
    </row>
    <row r="44" spans="17:31">
      <c r="Q44" s="29">
        <v>41148</v>
      </c>
      <c r="R44" s="23">
        <v>662.99</v>
      </c>
      <c r="S44" s="23">
        <v>672</v>
      </c>
      <c r="T44" s="23">
        <v>659.24</v>
      </c>
      <c r="U44" s="23">
        <v>669.22</v>
      </c>
      <c r="V44" s="23">
        <v>2613700</v>
      </c>
      <c r="W44" s="23">
        <v>669.22</v>
      </c>
      <c r="Y44" s="29">
        <v>41148</v>
      </c>
      <c r="Z44" s="23">
        <v>2792</v>
      </c>
      <c r="AA44" s="23">
        <v>2794.27</v>
      </c>
      <c r="AB44" s="23">
        <v>2777.36</v>
      </c>
      <c r="AC44" s="23">
        <v>2782.55</v>
      </c>
      <c r="AD44" s="23">
        <v>1383530000</v>
      </c>
      <c r="AE44" s="23">
        <v>2782.55</v>
      </c>
    </row>
    <row r="45" spans="17:31">
      <c r="Q45" s="29">
        <v>41145</v>
      </c>
      <c r="R45" s="23">
        <v>675.6</v>
      </c>
      <c r="S45" s="23">
        <v>680.45</v>
      </c>
      <c r="T45" s="23">
        <v>674.08</v>
      </c>
      <c r="U45" s="23">
        <v>678.63</v>
      </c>
      <c r="V45" s="23">
        <v>1426600</v>
      </c>
      <c r="W45" s="23">
        <v>678.63</v>
      </c>
      <c r="Y45" s="29">
        <v>41145</v>
      </c>
      <c r="Z45" s="23">
        <v>2754.43</v>
      </c>
      <c r="AA45" s="23">
        <v>2785.34</v>
      </c>
      <c r="AB45" s="23">
        <v>2750.64</v>
      </c>
      <c r="AC45" s="23">
        <v>2778.05</v>
      </c>
      <c r="AD45" s="23">
        <v>1349740000</v>
      </c>
      <c r="AE45" s="23">
        <v>2778.05</v>
      </c>
    </row>
    <row r="46" spans="17:31">
      <c r="Q46" s="29">
        <v>41144</v>
      </c>
      <c r="R46" s="23">
        <v>674.27</v>
      </c>
      <c r="S46" s="23">
        <v>680.48</v>
      </c>
      <c r="T46" s="23">
        <v>671</v>
      </c>
      <c r="U46" s="23">
        <v>676.8</v>
      </c>
      <c r="V46" s="23">
        <v>1784200</v>
      </c>
      <c r="W46" s="23">
        <v>676.8</v>
      </c>
      <c r="Y46" s="29">
        <v>41144</v>
      </c>
      <c r="Z46" s="23">
        <v>2773.98</v>
      </c>
      <c r="AA46" s="23">
        <v>2780.71</v>
      </c>
      <c r="AB46" s="23">
        <v>2755.14</v>
      </c>
      <c r="AC46" s="23">
        <v>2762.02</v>
      </c>
      <c r="AD46" s="23">
        <v>1383860000</v>
      </c>
      <c r="AE46" s="23">
        <v>2762.02</v>
      </c>
    </row>
    <row r="47" spans="17:31">
      <c r="Q47" s="29">
        <v>41143</v>
      </c>
      <c r="R47" s="23">
        <v>667.38</v>
      </c>
      <c r="S47" s="23">
        <v>680.6</v>
      </c>
      <c r="T47" s="23">
        <v>666.7</v>
      </c>
      <c r="U47" s="23">
        <v>677.18</v>
      </c>
      <c r="V47" s="23">
        <v>1909200</v>
      </c>
      <c r="W47" s="23">
        <v>677.18</v>
      </c>
      <c r="Y47" s="29">
        <v>41143</v>
      </c>
      <c r="Z47" s="23">
        <v>2765.1</v>
      </c>
      <c r="AA47" s="23">
        <v>2790.3</v>
      </c>
      <c r="AB47" s="23">
        <v>2759.14</v>
      </c>
      <c r="AC47" s="23">
        <v>2783.42</v>
      </c>
      <c r="AD47" s="23">
        <v>1459130000</v>
      </c>
      <c r="AE47" s="23">
        <v>2783.42</v>
      </c>
    </row>
    <row r="48" spans="17:31">
      <c r="Q48" s="29">
        <v>41142</v>
      </c>
      <c r="R48" s="23">
        <v>673.11</v>
      </c>
      <c r="S48" s="23">
        <v>678</v>
      </c>
      <c r="T48" s="23">
        <v>662.17</v>
      </c>
      <c r="U48" s="23">
        <v>669.51</v>
      </c>
      <c r="V48" s="23">
        <v>2222200</v>
      </c>
      <c r="W48" s="23">
        <v>669.51</v>
      </c>
      <c r="Y48" s="29">
        <v>41142</v>
      </c>
      <c r="Z48" s="23">
        <v>2791.74</v>
      </c>
      <c r="AA48" s="23">
        <v>2802.91</v>
      </c>
      <c r="AB48" s="23">
        <v>2762.9</v>
      </c>
      <c r="AC48" s="23">
        <v>2772.2</v>
      </c>
      <c r="AD48" s="23">
        <v>1574220000</v>
      </c>
      <c r="AE48" s="23">
        <v>2772.2</v>
      </c>
    </row>
    <row r="49" spans="17:31">
      <c r="Q49" s="29">
        <v>41141</v>
      </c>
      <c r="R49" s="23">
        <v>675.5</v>
      </c>
      <c r="S49" s="23">
        <v>678.87</v>
      </c>
      <c r="T49" s="23">
        <v>672.66</v>
      </c>
      <c r="U49" s="23">
        <v>675.54</v>
      </c>
      <c r="V49" s="23">
        <v>1758100</v>
      </c>
      <c r="W49" s="23">
        <v>675.54</v>
      </c>
      <c r="Y49" s="29">
        <v>41141</v>
      </c>
      <c r="Z49" s="23">
        <v>2777.71</v>
      </c>
      <c r="AA49" s="23">
        <v>2784.57</v>
      </c>
      <c r="AB49" s="23">
        <v>2767.73</v>
      </c>
      <c r="AC49" s="23">
        <v>2784.33</v>
      </c>
      <c r="AD49" s="23">
        <v>1451550000</v>
      </c>
      <c r="AE49" s="23">
        <v>2784.33</v>
      </c>
    </row>
    <row r="50" spans="17:31">
      <c r="Q50" s="29">
        <v>41138</v>
      </c>
      <c r="R50" s="23">
        <v>674.12</v>
      </c>
      <c r="S50" s="23">
        <v>677.25</v>
      </c>
      <c r="T50" s="23">
        <v>671.7</v>
      </c>
      <c r="U50" s="23">
        <v>677.14</v>
      </c>
      <c r="V50" s="23">
        <v>2177700</v>
      </c>
      <c r="W50" s="23">
        <v>677.14</v>
      </c>
      <c r="Y50" s="29">
        <v>41138</v>
      </c>
      <c r="Z50" s="23">
        <v>2775.53</v>
      </c>
      <c r="AA50" s="23">
        <v>2780.77</v>
      </c>
      <c r="AB50" s="23">
        <v>2767.04</v>
      </c>
      <c r="AC50" s="23">
        <v>2780.3</v>
      </c>
      <c r="AD50" s="23">
        <v>1640640000</v>
      </c>
      <c r="AE50" s="23">
        <v>2780.3</v>
      </c>
    </row>
    <row r="51" spans="17:31">
      <c r="Q51" s="29">
        <v>41137</v>
      </c>
      <c r="R51" s="23">
        <v>667.51</v>
      </c>
      <c r="S51" s="23">
        <v>674.64</v>
      </c>
      <c r="T51" s="23">
        <v>667.08</v>
      </c>
      <c r="U51" s="23">
        <v>672.87</v>
      </c>
      <c r="V51" s="23">
        <v>1717700</v>
      </c>
      <c r="W51" s="23">
        <v>672.87</v>
      </c>
      <c r="Y51" s="29">
        <v>41137</v>
      </c>
      <c r="Z51" s="23">
        <v>2743.88</v>
      </c>
      <c r="AA51" s="23">
        <v>2774.22</v>
      </c>
      <c r="AB51" s="23">
        <v>2742.82</v>
      </c>
      <c r="AC51" s="23">
        <v>2768.09</v>
      </c>
      <c r="AD51" s="23">
        <v>1937430000</v>
      </c>
      <c r="AE51" s="23">
        <v>2768.09</v>
      </c>
    </row>
    <row r="52" spans="17:31">
      <c r="Q52" s="29">
        <v>41136</v>
      </c>
      <c r="R52" s="23">
        <v>670.28</v>
      </c>
      <c r="S52" s="23">
        <v>674.25</v>
      </c>
      <c r="T52" s="23">
        <v>664.1</v>
      </c>
      <c r="U52" s="23">
        <v>667.54</v>
      </c>
      <c r="V52" s="23">
        <v>2410700</v>
      </c>
      <c r="W52" s="23">
        <v>667.54</v>
      </c>
      <c r="Y52" s="29">
        <v>41136</v>
      </c>
      <c r="Z52" s="23">
        <v>2724.71</v>
      </c>
      <c r="AA52" s="23">
        <v>2739.14</v>
      </c>
      <c r="AB52" s="23">
        <v>2724.71</v>
      </c>
      <c r="AC52" s="23">
        <v>2735.47</v>
      </c>
      <c r="AD52" s="23">
        <v>1536730000</v>
      </c>
      <c r="AE52" s="23">
        <v>2735.47</v>
      </c>
    </row>
    <row r="53" spans="17:31">
      <c r="Q53" s="29">
        <v>41135</v>
      </c>
      <c r="R53" s="23">
        <v>659.25</v>
      </c>
      <c r="S53" s="23">
        <v>672.85</v>
      </c>
      <c r="T53" s="23">
        <v>659</v>
      </c>
      <c r="U53" s="23">
        <v>668.66</v>
      </c>
      <c r="V53" s="23">
        <v>3661700</v>
      </c>
      <c r="W53" s="23">
        <v>668.66</v>
      </c>
      <c r="Y53" s="29">
        <v>41135</v>
      </c>
      <c r="Z53" s="23">
        <v>2737.85</v>
      </c>
      <c r="AA53" s="23">
        <v>2742.83</v>
      </c>
      <c r="AB53" s="23">
        <v>2721.12</v>
      </c>
      <c r="AC53" s="23">
        <v>2727.79</v>
      </c>
      <c r="AD53" s="23">
        <v>1567830000</v>
      </c>
      <c r="AE53" s="23">
        <v>2727.79</v>
      </c>
    </row>
    <row r="54" spans="17:31">
      <c r="Q54" s="29">
        <v>41134</v>
      </c>
      <c r="R54" s="23">
        <v>647.41999999999996</v>
      </c>
      <c r="S54" s="23">
        <v>660.15</v>
      </c>
      <c r="T54" s="23">
        <v>646.67999999999995</v>
      </c>
      <c r="U54" s="23">
        <v>660.01</v>
      </c>
      <c r="V54" s="23">
        <v>3267900</v>
      </c>
      <c r="W54" s="23">
        <v>660.01</v>
      </c>
      <c r="Y54" s="29">
        <v>41134</v>
      </c>
      <c r="Z54" s="23">
        <v>2721.49</v>
      </c>
      <c r="AA54" s="23">
        <v>2728.88</v>
      </c>
      <c r="AB54" s="23">
        <v>2708.38</v>
      </c>
      <c r="AC54" s="23">
        <v>2728.68</v>
      </c>
      <c r="AD54" s="23">
        <v>1353380000</v>
      </c>
      <c r="AE54" s="23">
        <v>2728.68</v>
      </c>
    </row>
    <row r="55" spans="17:31">
      <c r="Q55" s="29">
        <v>41131</v>
      </c>
      <c r="R55" s="23">
        <v>638.59</v>
      </c>
      <c r="S55" s="23">
        <v>642.24</v>
      </c>
      <c r="T55" s="23">
        <v>636.13</v>
      </c>
      <c r="U55" s="23">
        <v>642</v>
      </c>
      <c r="V55" s="23">
        <v>1434600</v>
      </c>
      <c r="W55" s="23">
        <v>642</v>
      </c>
      <c r="Y55" s="29">
        <v>41131</v>
      </c>
      <c r="Z55" s="23">
        <v>2710.55</v>
      </c>
      <c r="AA55" s="23">
        <v>2722.96</v>
      </c>
      <c r="AB55" s="23">
        <v>2704.91</v>
      </c>
      <c r="AC55" s="23">
        <v>2722.96</v>
      </c>
      <c r="AD55" s="23">
        <v>1556460000</v>
      </c>
      <c r="AE55" s="23">
        <v>2722.96</v>
      </c>
    </row>
    <row r="56" spans="17:31">
      <c r="Q56" s="29">
        <v>41130</v>
      </c>
      <c r="R56" s="23">
        <v>644.51</v>
      </c>
      <c r="S56" s="23">
        <v>646.37</v>
      </c>
      <c r="T56" s="23">
        <v>641.52</v>
      </c>
      <c r="U56" s="23">
        <v>642.35</v>
      </c>
      <c r="V56" s="23">
        <v>1070300</v>
      </c>
      <c r="W56" s="23">
        <v>642.35</v>
      </c>
      <c r="Y56" s="29">
        <v>41130</v>
      </c>
      <c r="Z56" s="23">
        <v>2712.97</v>
      </c>
      <c r="AA56" s="23">
        <v>2724.43</v>
      </c>
      <c r="AB56" s="23">
        <v>2708.24</v>
      </c>
      <c r="AC56" s="23">
        <v>2719.61</v>
      </c>
      <c r="AD56" s="23">
        <v>1677970000</v>
      </c>
      <c r="AE56" s="23">
        <v>2719.61</v>
      </c>
    </row>
    <row r="57" spans="17:31">
      <c r="Q57" s="29">
        <v>41129</v>
      </c>
      <c r="R57" s="23">
        <v>639.04999999999995</v>
      </c>
      <c r="S57" s="23">
        <v>645.87</v>
      </c>
      <c r="T57" s="23">
        <v>638.5</v>
      </c>
      <c r="U57" s="23">
        <v>642.23</v>
      </c>
      <c r="V57" s="23">
        <v>1322200</v>
      </c>
      <c r="W57" s="23">
        <v>642.23</v>
      </c>
      <c r="Y57" s="29">
        <v>41129</v>
      </c>
      <c r="Z57" s="23">
        <v>2707.29</v>
      </c>
      <c r="AA57" s="23">
        <v>2721.02</v>
      </c>
      <c r="AB57" s="23">
        <v>2705.47</v>
      </c>
      <c r="AC57" s="23">
        <v>2714.02</v>
      </c>
      <c r="AD57" s="23">
        <v>1874580000</v>
      </c>
      <c r="AE57" s="23">
        <v>2714.02</v>
      </c>
    </row>
    <row r="58" spans="17:31">
      <c r="Q58" s="29">
        <v>41128</v>
      </c>
      <c r="R58" s="23">
        <v>641.79</v>
      </c>
      <c r="S58" s="23">
        <v>644.26</v>
      </c>
      <c r="T58" s="23">
        <v>636.47</v>
      </c>
      <c r="U58" s="23">
        <v>640.54</v>
      </c>
      <c r="V58" s="23">
        <v>1981800</v>
      </c>
      <c r="W58" s="23">
        <v>640.54</v>
      </c>
      <c r="Y58" s="29">
        <v>41128</v>
      </c>
      <c r="Z58" s="23">
        <v>2705.97</v>
      </c>
      <c r="AA58" s="23">
        <v>2727.31</v>
      </c>
      <c r="AB58" s="23">
        <v>2701.9</v>
      </c>
      <c r="AC58" s="23">
        <v>2717.16</v>
      </c>
      <c r="AD58" s="23">
        <v>1899240000</v>
      </c>
      <c r="AE58" s="23">
        <v>2717.16</v>
      </c>
    </row>
    <row r="59" spans="17:31">
      <c r="Q59" s="29">
        <v>41127</v>
      </c>
      <c r="R59" s="23">
        <v>639.61</v>
      </c>
      <c r="S59" s="23">
        <v>649.38</v>
      </c>
      <c r="T59" s="23">
        <v>639.22</v>
      </c>
      <c r="U59" s="23">
        <v>642.82000000000005</v>
      </c>
      <c r="V59" s="23">
        <v>1782400</v>
      </c>
      <c r="W59" s="23">
        <v>642.82000000000005</v>
      </c>
      <c r="Y59" s="29">
        <v>41127</v>
      </c>
      <c r="Z59" s="23">
        <v>2686.38</v>
      </c>
      <c r="AA59" s="23">
        <v>2705.71</v>
      </c>
      <c r="AB59" s="23">
        <v>2681.72</v>
      </c>
      <c r="AC59" s="23">
        <v>2694.09</v>
      </c>
      <c r="AD59" s="23">
        <v>1528260000</v>
      </c>
      <c r="AE59" s="23">
        <v>2694.09</v>
      </c>
    </row>
    <row r="60" spans="17:31">
      <c r="Q60" s="29">
        <v>41124</v>
      </c>
      <c r="R60" s="23">
        <v>640</v>
      </c>
      <c r="S60" s="23">
        <v>643.72</v>
      </c>
      <c r="T60" s="23">
        <v>636.14</v>
      </c>
      <c r="U60" s="23">
        <v>641.33000000000004</v>
      </c>
      <c r="V60" s="23">
        <v>1897100</v>
      </c>
      <c r="W60" s="23">
        <v>641.33000000000004</v>
      </c>
      <c r="Y60" s="29">
        <v>41124</v>
      </c>
      <c r="Z60" s="23">
        <v>2664.69</v>
      </c>
      <c r="AA60" s="23">
        <v>2684.58</v>
      </c>
      <c r="AB60" s="23">
        <v>2657.5</v>
      </c>
      <c r="AC60" s="23">
        <v>2676</v>
      </c>
      <c r="AD60" s="23">
        <v>1730210000</v>
      </c>
      <c r="AE60" s="23">
        <v>2676</v>
      </c>
    </row>
    <row r="61" spans="17:31">
      <c r="Q61" s="29">
        <v>41123</v>
      </c>
      <c r="R61" s="23">
        <v>625.51</v>
      </c>
      <c r="S61" s="23">
        <v>638.03</v>
      </c>
      <c r="T61" s="23">
        <v>623.41</v>
      </c>
      <c r="U61" s="23">
        <v>628.75</v>
      </c>
      <c r="V61" s="23">
        <v>1977700</v>
      </c>
      <c r="W61" s="23">
        <v>628.75</v>
      </c>
      <c r="Y61" s="29">
        <v>41123</v>
      </c>
      <c r="Z61" s="23">
        <v>2616.04</v>
      </c>
      <c r="AA61" s="23">
        <v>2650.98</v>
      </c>
      <c r="AB61" s="23">
        <v>2606.54</v>
      </c>
      <c r="AC61" s="23">
        <v>2625.52</v>
      </c>
      <c r="AD61" s="23">
        <v>1822620000</v>
      </c>
      <c r="AE61" s="23">
        <v>2625.52</v>
      </c>
    </row>
    <row r="62" spans="17:31">
      <c r="Q62" s="29">
        <v>41122</v>
      </c>
      <c r="R62" s="23">
        <v>637.29999999999995</v>
      </c>
      <c r="S62" s="23">
        <v>639.51</v>
      </c>
      <c r="T62" s="23">
        <v>631.38</v>
      </c>
      <c r="U62" s="23">
        <v>632.67999999999995</v>
      </c>
      <c r="V62" s="23">
        <v>1844600</v>
      </c>
      <c r="W62" s="23">
        <v>632.67999999999995</v>
      </c>
      <c r="Y62" s="29">
        <v>41122</v>
      </c>
      <c r="Z62" s="23">
        <v>2660.49</v>
      </c>
      <c r="AA62" s="23">
        <v>2661.84</v>
      </c>
      <c r="AB62" s="23">
        <v>2625.08</v>
      </c>
      <c r="AC62" s="23">
        <v>2635.13</v>
      </c>
      <c r="AD62" s="23">
        <v>1722530000</v>
      </c>
      <c r="AE62" s="23">
        <v>2635.13</v>
      </c>
    </row>
    <row r="63" spans="17:31">
      <c r="Q63" s="29">
        <v>41121</v>
      </c>
      <c r="R63" s="23">
        <v>628.26</v>
      </c>
      <c r="S63" s="23">
        <v>636.5</v>
      </c>
      <c r="T63" s="23">
        <v>628.22</v>
      </c>
      <c r="U63" s="23">
        <v>632.97</v>
      </c>
      <c r="V63" s="23">
        <v>1865600</v>
      </c>
      <c r="W63" s="23">
        <v>632.97</v>
      </c>
      <c r="Y63" s="29">
        <v>41121</v>
      </c>
      <c r="Z63" s="23">
        <v>2643.28</v>
      </c>
      <c r="AA63" s="23">
        <v>2657.27</v>
      </c>
      <c r="AB63" s="23">
        <v>2640.26</v>
      </c>
      <c r="AC63" s="23">
        <v>2642.53</v>
      </c>
      <c r="AD63" s="23">
        <v>1801440000</v>
      </c>
      <c r="AE63" s="23">
        <v>2642.53</v>
      </c>
    </row>
    <row r="64" spans="17:31">
      <c r="Q64" s="29">
        <v>41120</v>
      </c>
      <c r="R64" s="23">
        <v>636.04999999999995</v>
      </c>
      <c r="S64" s="23">
        <v>642.6</v>
      </c>
      <c r="T64" s="23">
        <v>629.5</v>
      </c>
      <c r="U64" s="23">
        <v>632.29999999999995</v>
      </c>
      <c r="V64" s="23">
        <v>2186700</v>
      </c>
      <c r="W64" s="23">
        <v>632.29999999999995</v>
      </c>
      <c r="Y64" s="29">
        <v>41120</v>
      </c>
      <c r="Z64" s="23">
        <v>2649.78</v>
      </c>
      <c r="AA64" s="23">
        <v>2662.62</v>
      </c>
      <c r="AB64" s="23">
        <v>2634.5</v>
      </c>
      <c r="AC64" s="23">
        <v>2642.12</v>
      </c>
      <c r="AD64" s="23">
        <v>1483990000</v>
      </c>
      <c r="AE64" s="23">
        <v>2642.12</v>
      </c>
    </row>
    <row r="65" spans="17:31">
      <c r="Q65" s="29">
        <v>41117</v>
      </c>
      <c r="R65" s="23">
        <v>618.89</v>
      </c>
      <c r="S65" s="23">
        <v>635</v>
      </c>
      <c r="T65" s="23">
        <v>617.5</v>
      </c>
      <c r="U65" s="23">
        <v>634.96</v>
      </c>
      <c r="V65" s="23">
        <v>3549700</v>
      </c>
      <c r="W65" s="23">
        <v>634.96</v>
      </c>
      <c r="Y65" s="29">
        <v>41117</v>
      </c>
      <c r="Z65" s="23">
        <v>2600.0300000000002</v>
      </c>
      <c r="AA65" s="23">
        <v>2649.98</v>
      </c>
      <c r="AB65" s="23">
        <v>2594.84</v>
      </c>
      <c r="AC65" s="23">
        <v>2647.03</v>
      </c>
      <c r="AD65" s="23">
        <v>2102610000</v>
      </c>
      <c r="AE65" s="23">
        <v>2647.03</v>
      </c>
    </row>
    <row r="66" spans="17:31">
      <c r="Q66" s="29">
        <v>41116</v>
      </c>
      <c r="R66" s="23">
        <v>615</v>
      </c>
      <c r="S66" s="23">
        <v>616.87</v>
      </c>
      <c r="T66" s="23">
        <v>610.03</v>
      </c>
      <c r="U66" s="23">
        <v>613.36</v>
      </c>
      <c r="V66" s="23">
        <v>1685200</v>
      </c>
      <c r="W66" s="23">
        <v>613.36</v>
      </c>
      <c r="Y66" s="29">
        <v>41116</v>
      </c>
      <c r="Z66" s="23">
        <v>2588.1999999999998</v>
      </c>
      <c r="AA66" s="23">
        <v>2598.36</v>
      </c>
      <c r="AB66" s="23">
        <v>2568.33</v>
      </c>
      <c r="AC66" s="23">
        <v>2584.85</v>
      </c>
      <c r="AD66" s="23">
        <v>1981520000</v>
      </c>
      <c r="AE66" s="23">
        <v>2584.85</v>
      </c>
    </row>
    <row r="67" spans="17:31">
      <c r="Q67" s="29">
        <v>41115</v>
      </c>
      <c r="R67" s="23">
        <v>608.32000000000005</v>
      </c>
      <c r="S67" s="23">
        <v>613.38</v>
      </c>
      <c r="T67" s="23">
        <v>605.37</v>
      </c>
      <c r="U67" s="23">
        <v>607.99</v>
      </c>
      <c r="V67" s="23">
        <v>1823000</v>
      </c>
      <c r="W67" s="23">
        <v>607.99</v>
      </c>
      <c r="Y67" s="29">
        <v>41115</v>
      </c>
      <c r="Z67" s="23">
        <v>2551.6999999999998</v>
      </c>
      <c r="AA67" s="23">
        <v>2566.46</v>
      </c>
      <c r="AB67" s="23">
        <v>2535.04</v>
      </c>
      <c r="AC67" s="23">
        <v>2549.1999999999998</v>
      </c>
      <c r="AD67" s="23">
        <v>1784150000</v>
      </c>
      <c r="AE67" s="23">
        <v>2549.1999999999998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zoomScale="70" zoomScaleNormal="70" workbookViewId="0">
      <selection activeCell="AG33" sqref="AG33"/>
    </sheetView>
  </sheetViews>
  <sheetFormatPr defaultRowHeight="15"/>
  <cols>
    <col min="1" max="1" width="11.875" style="20" customWidth="1"/>
    <col min="2" max="5" width="0" style="20" hidden="1" customWidth="1"/>
    <col min="6" max="8" width="9" style="20"/>
    <col min="9" max="9" width="13.5" style="20" customWidth="1"/>
    <col min="10" max="14" width="0" style="20" hidden="1" customWidth="1"/>
    <col min="15" max="16" width="9" style="20"/>
    <col min="17" max="17" width="12.125" style="9" customWidth="1"/>
    <col min="18" max="18" width="8.875" style="9" hidden="1" customWidth="1"/>
    <col min="19" max="22" width="0" style="9" hidden="1" customWidth="1"/>
    <col min="23" max="24" width="8.875" style="9"/>
    <col min="25" max="25" width="12.625" style="9" customWidth="1"/>
    <col min="26" max="30" width="0" style="9" hidden="1" customWidth="1"/>
    <col min="31" max="31" width="8.875" style="9"/>
    <col min="32" max="16384" width="9" style="20"/>
  </cols>
  <sheetData>
    <row r="1" spans="1:4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42</v>
      </c>
      <c r="I1" s="23" t="s">
        <v>0</v>
      </c>
      <c r="J1" s="23" t="s">
        <v>1</v>
      </c>
      <c r="K1" s="23" t="s">
        <v>2</v>
      </c>
      <c r="L1" s="23" t="s">
        <v>3</v>
      </c>
      <c r="M1" s="23" t="s">
        <v>4</v>
      </c>
      <c r="N1" s="23" t="s">
        <v>5</v>
      </c>
      <c r="O1" s="23" t="s">
        <v>6</v>
      </c>
      <c r="P1" s="20" t="s">
        <v>36</v>
      </c>
      <c r="Q1" s="20" t="s">
        <v>0</v>
      </c>
      <c r="R1" s="20" t="s">
        <v>1</v>
      </c>
      <c r="S1" s="20" t="s">
        <v>2</v>
      </c>
      <c r="T1" s="20" t="s">
        <v>3</v>
      </c>
      <c r="U1" s="20" t="s">
        <v>4</v>
      </c>
      <c r="V1" s="20" t="s">
        <v>5</v>
      </c>
      <c r="W1" s="20" t="s">
        <v>6</v>
      </c>
      <c r="Y1" s="20" t="s">
        <v>0</v>
      </c>
      <c r="Z1" s="20" t="s">
        <v>1</v>
      </c>
      <c r="AA1" s="20" t="s">
        <v>2</v>
      </c>
      <c r="AB1" s="20" t="s">
        <v>3</v>
      </c>
      <c r="AC1" s="20" t="s">
        <v>4</v>
      </c>
      <c r="AD1" s="20" t="s">
        <v>5</v>
      </c>
      <c r="AE1" s="20" t="s">
        <v>6</v>
      </c>
      <c r="AG1" s="20" t="s">
        <v>12</v>
      </c>
    </row>
    <row r="2" spans="1:41" ht="15.75" thickBot="1">
      <c r="A2" s="22">
        <v>40564</v>
      </c>
      <c r="B2" s="20">
        <v>13.7</v>
      </c>
      <c r="C2" s="20">
        <v>13.71</v>
      </c>
      <c r="D2" s="20">
        <v>13.46</v>
      </c>
      <c r="E2" s="20">
        <v>13.47</v>
      </c>
      <c r="F2" s="20">
        <v>16185400</v>
      </c>
      <c r="G2" s="20">
        <v>13.03</v>
      </c>
      <c r="H2" s="9"/>
      <c r="I2" s="22">
        <v>40564</v>
      </c>
      <c r="J2" s="20">
        <v>2295.15</v>
      </c>
      <c r="K2" s="20">
        <v>2301.0500000000002</v>
      </c>
      <c r="L2" s="20">
        <v>2267.17</v>
      </c>
      <c r="M2" s="20">
        <v>2268.3200000000002</v>
      </c>
      <c r="N2" s="20">
        <v>1916960000</v>
      </c>
      <c r="O2" s="20">
        <v>2268.3200000000002</v>
      </c>
      <c r="P2" s="20">
        <f>G2-$AH$17-$AH$18*O2</f>
        <v>-0.78888652087523514</v>
      </c>
      <c r="Q2" s="22">
        <v>40533</v>
      </c>
      <c r="R2" s="20">
        <v>13.47</v>
      </c>
      <c r="S2" s="20">
        <v>13.89</v>
      </c>
      <c r="T2" s="20">
        <v>13.42</v>
      </c>
      <c r="U2" s="20">
        <v>13.84</v>
      </c>
      <c r="V2" s="20">
        <v>25829500</v>
      </c>
      <c r="W2" s="20">
        <v>13.39</v>
      </c>
      <c r="Y2" s="22">
        <v>40533</v>
      </c>
      <c r="Z2" s="20">
        <v>2230.61</v>
      </c>
      <c r="AA2" s="20">
        <v>2235.58</v>
      </c>
      <c r="AB2" s="20">
        <v>2226.25</v>
      </c>
      <c r="AC2" s="20">
        <v>2234.5700000000002</v>
      </c>
      <c r="AD2" s="20">
        <v>1647550000</v>
      </c>
      <c r="AE2" s="20">
        <v>2234.5700000000002</v>
      </c>
    </row>
    <row r="3" spans="1:41">
      <c r="A3" s="22">
        <v>40563</v>
      </c>
      <c r="B3" s="20">
        <v>13.83</v>
      </c>
      <c r="C3" s="20">
        <v>13.88</v>
      </c>
      <c r="D3" s="20">
        <v>13.57</v>
      </c>
      <c r="E3" s="20">
        <v>13.6</v>
      </c>
      <c r="F3" s="20">
        <v>22202800</v>
      </c>
      <c r="G3" s="20">
        <v>13.16</v>
      </c>
      <c r="H3" s="9"/>
      <c r="I3" s="22">
        <v>40563</v>
      </c>
      <c r="J3" s="20">
        <v>2292.17</v>
      </c>
      <c r="K3" s="20">
        <v>2295.2399999999998</v>
      </c>
      <c r="L3" s="20">
        <v>2268.59</v>
      </c>
      <c r="M3" s="20">
        <v>2286.08</v>
      </c>
      <c r="N3" s="20">
        <v>2323250000</v>
      </c>
      <c r="O3" s="20">
        <v>2286.08</v>
      </c>
      <c r="P3" s="20">
        <f t="shared" ref="P3:P22" si="0">G3-$AH$17-$AH$18*O3</f>
        <v>-0.72041324582138344</v>
      </c>
      <c r="Q3" s="22">
        <v>40532</v>
      </c>
      <c r="R3" s="20">
        <v>13.65</v>
      </c>
      <c r="S3" s="20">
        <v>13.66</v>
      </c>
      <c r="T3" s="20">
        <v>13.35</v>
      </c>
      <c r="U3" s="20">
        <v>13.36</v>
      </c>
      <c r="V3" s="20">
        <v>27679700</v>
      </c>
      <c r="W3" s="20">
        <v>12.92</v>
      </c>
      <c r="Y3" s="22">
        <v>40532</v>
      </c>
      <c r="Z3" s="20">
        <v>2225.41</v>
      </c>
      <c r="AA3" s="20">
        <v>2230.5500000000002</v>
      </c>
      <c r="AB3" s="20">
        <v>2206.3000000000002</v>
      </c>
      <c r="AC3" s="20">
        <v>2223.04</v>
      </c>
      <c r="AD3" s="20">
        <v>1707950000</v>
      </c>
      <c r="AE3" s="20">
        <v>2223.04</v>
      </c>
      <c r="AG3" s="25" t="s">
        <v>13</v>
      </c>
      <c r="AH3" s="25"/>
    </row>
    <row r="4" spans="1:41">
      <c r="A4" s="22">
        <v>40562</v>
      </c>
      <c r="B4" s="20">
        <v>14.08</v>
      </c>
      <c r="C4" s="20">
        <v>14.15</v>
      </c>
      <c r="D4" s="20">
        <v>13.7</v>
      </c>
      <c r="E4" s="20">
        <v>13.78</v>
      </c>
      <c r="F4" s="20">
        <v>21537600</v>
      </c>
      <c r="G4" s="20">
        <v>13.33</v>
      </c>
      <c r="H4" s="9"/>
      <c r="I4" s="22">
        <v>40562</v>
      </c>
      <c r="J4" s="20">
        <v>2329.9299999999998</v>
      </c>
      <c r="K4" s="20">
        <v>2331.63</v>
      </c>
      <c r="L4" s="20">
        <v>2294.89</v>
      </c>
      <c r="M4" s="20">
        <v>2303.3200000000002</v>
      </c>
      <c r="N4" s="20">
        <v>2130930000</v>
      </c>
      <c r="O4" s="20">
        <v>2303.3200000000002</v>
      </c>
      <c r="P4" s="20">
        <f t="shared" si="0"/>
        <v>-0.61013851260469654</v>
      </c>
      <c r="Q4" s="22">
        <v>40529</v>
      </c>
      <c r="R4" s="20">
        <v>13.25</v>
      </c>
      <c r="S4" s="20">
        <v>13.68</v>
      </c>
      <c r="T4" s="20">
        <v>13.24</v>
      </c>
      <c r="U4" s="20">
        <v>13.64</v>
      </c>
      <c r="V4" s="20">
        <v>40684200</v>
      </c>
      <c r="W4" s="20">
        <v>13.19</v>
      </c>
      <c r="Y4" s="22">
        <v>40529</v>
      </c>
      <c r="Z4" s="20">
        <v>2222.0100000000002</v>
      </c>
      <c r="AA4" s="20">
        <v>2227.04</v>
      </c>
      <c r="AB4" s="20">
        <v>2217.11</v>
      </c>
      <c r="AC4" s="20">
        <v>2218.29</v>
      </c>
      <c r="AD4" s="20">
        <v>2421830000</v>
      </c>
      <c r="AE4" s="20">
        <v>2218.29</v>
      </c>
      <c r="AG4" s="26" t="s">
        <v>14</v>
      </c>
      <c r="AH4" s="26">
        <v>0.42215022055264545</v>
      </c>
    </row>
    <row r="5" spans="1:41">
      <c r="A5" s="22">
        <v>40561</v>
      </c>
      <c r="B5" s="20">
        <v>14.12</v>
      </c>
      <c r="C5" s="20">
        <v>14.18</v>
      </c>
      <c r="D5" s="20">
        <v>14.04</v>
      </c>
      <c r="E5" s="20">
        <v>14.1</v>
      </c>
      <c r="F5" s="20">
        <v>19028000</v>
      </c>
      <c r="G5" s="20">
        <v>13.64</v>
      </c>
      <c r="H5" s="9"/>
      <c r="I5" s="22">
        <v>40561</v>
      </c>
      <c r="J5" s="20">
        <v>2300.9299999999998</v>
      </c>
      <c r="K5" s="20">
        <v>2331.3200000000002</v>
      </c>
      <c r="L5" s="20">
        <v>2299.37</v>
      </c>
      <c r="M5" s="20">
        <v>2328.79</v>
      </c>
      <c r="N5" s="20">
        <v>2020190000</v>
      </c>
      <c r="O5" s="20">
        <v>2328.79</v>
      </c>
      <c r="P5" s="20">
        <f t="shared" si="0"/>
        <v>-0.38837531915753676</v>
      </c>
      <c r="Q5" s="22">
        <v>40528</v>
      </c>
      <c r="R5" s="20">
        <v>13.31</v>
      </c>
      <c r="S5" s="20">
        <v>13.41</v>
      </c>
      <c r="T5" s="20">
        <v>13.22</v>
      </c>
      <c r="U5" s="20">
        <v>13.33</v>
      </c>
      <c r="V5" s="20">
        <v>15272900</v>
      </c>
      <c r="W5" s="20">
        <v>12.89</v>
      </c>
      <c r="Y5" s="22">
        <v>40528</v>
      </c>
      <c r="Z5" s="20">
        <v>2205.27</v>
      </c>
      <c r="AA5" s="20">
        <v>2221.98</v>
      </c>
      <c r="AB5" s="20">
        <v>2198.86</v>
      </c>
      <c r="AC5" s="20">
        <v>2218.02</v>
      </c>
      <c r="AD5" s="20">
        <v>1735290000</v>
      </c>
      <c r="AE5" s="20">
        <v>2218.02</v>
      </c>
      <c r="AG5" s="26" t="s">
        <v>15</v>
      </c>
      <c r="AH5" s="26">
        <v>0.17821080871264722</v>
      </c>
    </row>
    <row r="6" spans="1:41">
      <c r="A6" s="22">
        <v>40557</v>
      </c>
      <c r="B6" s="20">
        <v>14.16</v>
      </c>
      <c r="C6" s="20">
        <v>14.23</v>
      </c>
      <c r="D6" s="20">
        <v>14.01</v>
      </c>
      <c r="E6" s="20">
        <v>14.05</v>
      </c>
      <c r="F6" s="20">
        <v>17787300</v>
      </c>
      <c r="G6" s="20">
        <v>13.59</v>
      </c>
      <c r="H6" s="9"/>
      <c r="I6" s="22">
        <v>40557</v>
      </c>
      <c r="J6" s="20">
        <v>2304.37</v>
      </c>
      <c r="K6" s="20">
        <v>2323.4299999999998</v>
      </c>
      <c r="L6" s="20">
        <v>2300.25</v>
      </c>
      <c r="M6" s="20">
        <v>2323.4299999999998</v>
      </c>
      <c r="N6" s="20">
        <v>2020210000</v>
      </c>
      <c r="O6" s="20">
        <v>2323.4299999999998</v>
      </c>
      <c r="P6" s="20">
        <f t="shared" si="0"/>
        <v>-0.4198064427098247</v>
      </c>
      <c r="Q6" s="22">
        <v>40527</v>
      </c>
      <c r="R6" s="20">
        <v>13.27</v>
      </c>
      <c r="S6" s="20">
        <v>13.49</v>
      </c>
      <c r="T6" s="20">
        <v>13.2</v>
      </c>
      <c r="U6" s="20">
        <v>13.29</v>
      </c>
      <c r="V6" s="20">
        <v>26325800</v>
      </c>
      <c r="W6" s="20">
        <v>12.86</v>
      </c>
      <c r="Y6" s="22">
        <v>40527</v>
      </c>
      <c r="Z6" s="20">
        <v>2210.5100000000002</v>
      </c>
      <c r="AA6" s="20">
        <v>2223.67</v>
      </c>
      <c r="AB6" s="20">
        <v>2196.88</v>
      </c>
      <c r="AC6" s="20">
        <v>2202.4499999999998</v>
      </c>
      <c r="AD6" s="20">
        <v>1863980000</v>
      </c>
      <c r="AE6" s="20">
        <v>2202.4499999999998</v>
      </c>
      <c r="AG6" s="26" t="s">
        <v>16</v>
      </c>
      <c r="AH6" s="26">
        <v>0.16516653583507018</v>
      </c>
    </row>
    <row r="7" spans="1:41">
      <c r="A7" s="22">
        <v>40556</v>
      </c>
      <c r="B7" s="20">
        <v>14.33</v>
      </c>
      <c r="C7" s="20">
        <v>14.46</v>
      </c>
      <c r="D7" s="20">
        <v>13.98</v>
      </c>
      <c r="E7" s="20">
        <v>14.17</v>
      </c>
      <c r="F7" s="20">
        <v>25589100</v>
      </c>
      <c r="G7" s="20">
        <v>13.71</v>
      </c>
      <c r="H7" s="9"/>
      <c r="I7" s="22">
        <v>40556</v>
      </c>
      <c r="J7" s="20">
        <v>2303.6</v>
      </c>
      <c r="K7" s="20">
        <v>2310.8200000000002</v>
      </c>
      <c r="L7" s="20">
        <v>2298.62</v>
      </c>
      <c r="M7" s="20">
        <v>2305.5300000000002</v>
      </c>
      <c r="N7" s="20">
        <v>1923900000</v>
      </c>
      <c r="O7" s="20">
        <v>2305.5300000000002</v>
      </c>
      <c r="P7" s="20">
        <f t="shared" si="0"/>
        <v>-0.23779470979675654</v>
      </c>
      <c r="Q7" s="22">
        <v>40526</v>
      </c>
      <c r="R7" s="20">
        <v>13.35</v>
      </c>
      <c r="S7" s="20">
        <v>13.45</v>
      </c>
      <c r="T7" s="20">
        <v>13.23</v>
      </c>
      <c r="U7" s="20">
        <v>13.31</v>
      </c>
      <c r="V7" s="20">
        <v>24251900</v>
      </c>
      <c r="W7" s="20">
        <v>12.88</v>
      </c>
      <c r="Y7" s="22">
        <v>40526</v>
      </c>
      <c r="Z7" s="20">
        <v>2213.23</v>
      </c>
      <c r="AA7" s="20">
        <v>2220.42</v>
      </c>
      <c r="AB7" s="20">
        <v>2205.21</v>
      </c>
      <c r="AC7" s="20">
        <v>2212.59</v>
      </c>
      <c r="AD7" s="20">
        <v>1853270000</v>
      </c>
      <c r="AE7" s="20">
        <v>2212.59</v>
      </c>
      <c r="AG7" s="26" t="s">
        <v>17</v>
      </c>
      <c r="AH7" s="26">
        <v>0.56532059455468364</v>
      </c>
    </row>
    <row r="8" spans="1:41" ht="15.75" thickBot="1">
      <c r="A8" s="22">
        <v>40555</v>
      </c>
      <c r="B8" s="20">
        <v>14.17</v>
      </c>
      <c r="C8" s="20">
        <v>14.42</v>
      </c>
      <c r="D8" s="20">
        <v>14.03</v>
      </c>
      <c r="E8" s="20">
        <v>14.39</v>
      </c>
      <c r="F8" s="20">
        <v>16543500</v>
      </c>
      <c r="G8" s="20">
        <v>13.92</v>
      </c>
      <c r="H8" s="9"/>
      <c r="I8" s="22">
        <v>40555</v>
      </c>
      <c r="J8" s="20">
        <v>2298.63</v>
      </c>
      <c r="K8" s="20">
        <v>2304.88</v>
      </c>
      <c r="L8" s="20">
        <v>2289.0500000000002</v>
      </c>
      <c r="M8" s="20">
        <v>2304.88</v>
      </c>
      <c r="N8" s="20">
        <v>1873960000</v>
      </c>
      <c r="O8" s="20">
        <v>2304.88</v>
      </c>
      <c r="P8" s="20">
        <f t="shared" si="0"/>
        <v>-2.5542887093210176E-2</v>
      </c>
      <c r="Q8" s="22">
        <v>40525</v>
      </c>
      <c r="R8" s="20">
        <v>13.74</v>
      </c>
      <c r="S8" s="20">
        <v>13.74</v>
      </c>
      <c r="T8" s="20">
        <v>13.34</v>
      </c>
      <c r="U8" s="20">
        <v>13.36</v>
      </c>
      <c r="V8" s="20">
        <v>30828500</v>
      </c>
      <c r="W8" s="20">
        <v>12.92</v>
      </c>
      <c r="Y8" s="22">
        <v>40525</v>
      </c>
      <c r="Z8" s="20">
        <v>2223.89</v>
      </c>
      <c r="AA8" s="20">
        <v>2225.2199999999998</v>
      </c>
      <c r="AB8" s="20">
        <v>2207.02</v>
      </c>
      <c r="AC8" s="20">
        <v>2207.4499999999998</v>
      </c>
      <c r="AD8" s="20">
        <v>1835330000</v>
      </c>
      <c r="AE8" s="20">
        <v>2207.4499999999998</v>
      </c>
      <c r="AG8" s="27" t="s">
        <v>18</v>
      </c>
      <c r="AH8" s="27">
        <v>65</v>
      </c>
    </row>
    <row r="9" spans="1:41">
      <c r="A9" s="22">
        <v>40554</v>
      </c>
      <c r="B9" s="20">
        <v>14.11</v>
      </c>
      <c r="C9" s="20">
        <v>14.19</v>
      </c>
      <c r="D9" s="20">
        <v>13.96</v>
      </c>
      <c r="E9" s="20">
        <v>14.08</v>
      </c>
      <c r="F9" s="20">
        <v>14988200</v>
      </c>
      <c r="G9" s="20">
        <v>13.62</v>
      </c>
      <c r="H9" s="9"/>
      <c r="I9" s="22">
        <v>40554</v>
      </c>
      <c r="J9" s="20">
        <v>2294.66</v>
      </c>
      <c r="K9" s="20">
        <v>2296.15</v>
      </c>
      <c r="L9" s="20">
        <v>2279.48</v>
      </c>
      <c r="M9" s="20">
        <v>2288.73</v>
      </c>
      <c r="N9" s="20">
        <v>1893100000</v>
      </c>
      <c r="O9" s="20">
        <v>2288.73</v>
      </c>
      <c r="P9" s="20">
        <f t="shared" si="0"/>
        <v>-0.26959375376661576</v>
      </c>
      <c r="Q9" s="22">
        <v>40522</v>
      </c>
      <c r="R9" s="20">
        <v>13.69</v>
      </c>
      <c r="S9" s="20">
        <v>14.02</v>
      </c>
      <c r="T9" s="20">
        <v>13.66</v>
      </c>
      <c r="U9" s="20">
        <v>13.89</v>
      </c>
      <c r="V9" s="20">
        <v>17673900</v>
      </c>
      <c r="W9" s="20">
        <v>13.44</v>
      </c>
      <c r="Y9" s="22">
        <v>40522</v>
      </c>
      <c r="Z9" s="20">
        <v>2206.4699999999998</v>
      </c>
      <c r="AA9" s="20">
        <v>2217.48</v>
      </c>
      <c r="AB9" s="20">
        <v>2199.69</v>
      </c>
      <c r="AC9" s="20">
        <v>2215.34</v>
      </c>
      <c r="AD9" s="20">
        <v>1736730000</v>
      </c>
      <c r="AE9" s="20">
        <v>2215.34</v>
      </c>
    </row>
    <row r="10" spans="1:41" ht="15.75" thickBot="1">
      <c r="A10" s="22">
        <v>40553</v>
      </c>
      <c r="B10" s="20">
        <v>13.93</v>
      </c>
      <c r="C10" s="20">
        <v>14.23</v>
      </c>
      <c r="D10" s="20">
        <v>13.92</v>
      </c>
      <c r="E10" s="20">
        <v>14.01</v>
      </c>
      <c r="F10" s="20">
        <v>15106800</v>
      </c>
      <c r="G10" s="20">
        <v>13.55</v>
      </c>
      <c r="H10" s="9"/>
      <c r="I10" s="22">
        <v>40553</v>
      </c>
      <c r="J10" s="20">
        <v>2270.65</v>
      </c>
      <c r="K10" s="20">
        <v>2288.64</v>
      </c>
      <c r="L10" s="20">
        <v>2265</v>
      </c>
      <c r="M10" s="20">
        <v>2284.38</v>
      </c>
      <c r="N10" s="20">
        <v>1868870000</v>
      </c>
      <c r="O10" s="20">
        <v>2284.38</v>
      </c>
      <c r="P10" s="20">
        <f t="shared" si="0"/>
        <v>-0.32452386336595218</v>
      </c>
      <c r="Q10" s="22">
        <v>40521</v>
      </c>
      <c r="R10" s="20">
        <v>13.74</v>
      </c>
      <c r="S10" s="20">
        <v>13.77</v>
      </c>
      <c r="T10" s="20">
        <v>13.59</v>
      </c>
      <c r="U10" s="20">
        <v>13.65</v>
      </c>
      <c r="V10" s="20">
        <v>17163300</v>
      </c>
      <c r="W10" s="20">
        <v>13.2</v>
      </c>
      <c r="Y10" s="22">
        <v>40521</v>
      </c>
      <c r="Z10" s="20">
        <v>2210.73</v>
      </c>
      <c r="AA10" s="20">
        <v>2213.0100000000002</v>
      </c>
      <c r="AB10" s="20">
        <v>2193.92</v>
      </c>
      <c r="AC10" s="20">
        <v>2201.5700000000002</v>
      </c>
      <c r="AD10" s="20">
        <v>1924980000</v>
      </c>
      <c r="AE10" s="20">
        <v>2201.5700000000002</v>
      </c>
      <c r="AG10" s="20" t="s">
        <v>19</v>
      </c>
    </row>
    <row r="11" spans="1:41">
      <c r="A11" s="22">
        <v>40550</v>
      </c>
      <c r="B11" s="20">
        <v>14.24</v>
      </c>
      <c r="C11" s="20">
        <v>14.24</v>
      </c>
      <c r="D11" s="20">
        <v>13.95</v>
      </c>
      <c r="E11" s="20">
        <v>13.98</v>
      </c>
      <c r="F11" s="20">
        <v>18862800</v>
      </c>
      <c r="G11" s="20">
        <v>13.52</v>
      </c>
      <c r="H11" s="9"/>
      <c r="I11" s="22">
        <v>40550</v>
      </c>
      <c r="J11" s="20">
        <v>2280.13</v>
      </c>
      <c r="K11" s="20">
        <v>2282.87</v>
      </c>
      <c r="L11" s="20">
        <v>2254.2199999999998</v>
      </c>
      <c r="M11" s="20">
        <v>2276.6999999999998</v>
      </c>
      <c r="N11" s="20">
        <v>1976220000</v>
      </c>
      <c r="O11" s="20">
        <v>2276.6999999999998</v>
      </c>
      <c r="P11" s="20">
        <f t="shared" si="0"/>
        <v>-0.32791771203788755</v>
      </c>
      <c r="Q11" s="22">
        <v>40520</v>
      </c>
      <c r="R11" s="20">
        <v>13.7</v>
      </c>
      <c r="S11" s="20">
        <v>13.71</v>
      </c>
      <c r="T11" s="20">
        <v>13.48</v>
      </c>
      <c r="U11" s="20">
        <v>13.68</v>
      </c>
      <c r="V11" s="20">
        <v>11967800</v>
      </c>
      <c r="W11" s="20">
        <v>13.23</v>
      </c>
      <c r="Y11" s="22">
        <v>40520</v>
      </c>
      <c r="Z11" s="20">
        <v>2195.33</v>
      </c>
      <c r="AA11" s="20">
        <v>2201.34</v>
      </c>
      <c r="AB11" s="20">
        <v>2182.9899999999998</v>
      </c>
      <c r="AC11" s="20">
        <v>2200.6</v>
      </c>
      <c r="AD11" s="20">
        <v>1763460000</v>
      </c>
      <c r="AE11" s="20">
        <v>2200.6</v>
      </c>
      <c r="AG11" s="28"/>
      <c r="AH11" s="28" t="s">
        <v>24</v>
      </c>
      <c r="AI11" s="28" t="s">
        <v>25</v>
      </c>
      <c r="AJ11" s="28" t="s">
        <v>26</v>
      </c>
      <c r="AK11" s="28" t="s">
        <v>27</v>
      </c>
      <c r="AL11" s="28" t="s">
        <v>28</v>
      </c>
    </row>
    <row r="12" spans="1:41">
      <c r="A12" s="22">
        <v>40549</v>
      </c>
      <c r="B12" s="20">
        <v>13.87</v>
      </c>
      <c r="C12" s="20">
        <v>14.28</v>
      </c>
      <c r="D12" s="20">
        <v>13.8</v>
      </c>
      <c r="E12" s="20">
        <v>14.26</v>
      </c>
      <c r="F12" s="20">
        <v>21919400</v>
      </c>
      <c r="G12" s="20">
        <v>13.79</v>
      </c>
      <c r="H12" s="9"/>
      <c r="I12" s="22">
        <v>40549</v>
      </c>
      <c r="J12" s="20">
        <v>2272.33</v>
      </c>
      <c r="K12" s="20">
        <v>2279.4499999999998</v>
      </c>
      <c r="L12" s="20">
        <v>2268.59</v>
      </c>
      <c r="M12" s="20">
        <v>2277.5100000000002</v>
      </c>
      <c r="N12" s="20">
        <v>2095490000</v>
      </c>
      <c r="O12" s="20">
        <v>2277.5100000000002</v>
      </c>
      <c r="P12" s="20">
        <f t="shared" si="0"/>
        <v>-6.0723829560771492E-2</v>
      </c>
      <c r="Q12" s="22">
        <v>40519</v>
      </c>
      <c r="R12" s="20">
        <v>13.82</v>
      </c>
      <c r="S12" s="20">
        <v>13.84</v>
      </c>
      <c r="T12" s="20">
        <v>13.54</v>
      </c>
      <c r="U12" s="20">
        <v>13.6</v>
      </c>
      <c r="V12" s="20">
        <v>18687400</v>
      </c>
      <c r="W12" s="20">
        <v>13.16</v>
      </c>
      <c r="Y12" s="22">
        <v>40519</v>
      </c>
      <c r="Z12" s="20">
        <v>2214.9899999999998</v>
      </c>
      <c r="AA12" s="20">
        <v>2215.2800000000002</v>
      </c>
      <c r="AB12" s="20">
        <v>2188.7399999999998</v>
      </c>
      <c r="AC12" s="20">
        <v>2189.35</v>
      </c>
      <c r="AD12" s="20">
        <v>1906290000</v>
      </c>
      <c r="AE12" s="20">
        <v>2189.35</v>
      </c>
      <c r="AG12" s="26" t="s">
        <v>20</v>
      </c>
      <c r="AH12" s="26">
        <v>1</v>
      </c>
      <c r="AI12" s="26">
        <v>4.3662015523034974</v>
      </c>
      <c r="AJ12" s="26">
        <v>4.3662015523034974</v>
      </c>
      <c r="AK12" s="26">
        <v>13.661996370758985</v>
      </c>
      <c r="AL12" s="26">
        <v>4.6055547097520016E-4</v>
      </c>
    </row>
    <row r="13" spans="1:41">
      <c r="A13" s="22">
        <v>40548</v>
      </c>
      <c r="B13" s="20">
        <v>13.7</v>
      </c>
      <c r="C13" s="20">
        <v>13.91</v>
      </c>
      <c r="D13" s="20">
        <v>13.56</v>
      </c>
      <c r="E13" s="20">
        <v>13.87</v>
      </c>
      <c r="F13" s="20">
        <v>19500900</v>
      </c>
      <c r="G13" s="20">
        <v>13.42</v>
      </c>
      <c r="H13" s="9"/>
      <c r="I13" s="22">
        <v>40548</v>
      </c>
      <c r="J13" s="20">
        <v>2245.4</v>
      </c>
      <c r="K13" s="20">
        <v>2271.08</v>
      </c>
      <c r="L13" s="20">
        <v>2243.88</v>
      </c>
      <c r="M13" s="20">
        <v>2270.4</v>
      </c>
      <c r="N13" s="20">
        <v>2060750000</v>
      </c>
      <c r="O13" s="20">
        <v>2270.4</v>
      </c>
      <c r="P13" s="20">
        <f t="shared" si="0"/>
        <v>-0.40609235352658501</v>
      </c>
      <c r="Q13" s="22">
        <v>40518</v>
      </c>
      <c r="R13" s="20">
        <v>13.63</v>
      </c>
      <c r="S13" s="20">
        <v>13.75</v>
      </c>
      <c r="T13" s="20">
        <v>13.55</v>
      </c>
      <c r="U13" s="20">
        <v>13.7</v>
      </c>
      <c r="V13" s="20">
        <v>14473100</v>
      </c>
      <c r="W13" s="20">
        <v>13.25</v>
      </c>
      <c r="Y13" s="22">
        <v>40518</v>
      </c>
      <c r="Z13" s="20">
        <v>2192.12</v>
      </c>
      <c r="AA13" s="20">
        <v>2193.86</v>
      </c>
      <c r="AB13" s="20">
        <v>2183.0300000000002</v>
      </c>
      <c r="AC13" s="20">
        <v>2189.81</v>
      </c>
      <c r="AD13" s="20">
        <v>1617030000</v>
      </c>
      <c r="AE13" s="20">
        <v>2189.81</v>
      </c>
      <c r="AG13" s="26" t="s">
        <v>21</v>
      </c>
      <c r="AH13" s="26">
        <v>63</v>
      </c>
      <c r="AI13" s="26">
        <v>20.134004601542646</v>
      </c>
      <c r="AJ13" s="26">
        <v>0.31958737462766107</v>
      </c>
      <c r="AK13" s="26"/>
      <c r="AL13" s="26"/>
    </row>
    <row r="14" spans="1:41" ht="15.75" thickBot="1">
      <c r="A14" s="22">
        <v>40547</v>
      </c>
      <c r="B14" s="20">
        <v>13.84</v>
      </c>
      <c r="C14" s="20">
        <v>13.87</v>
      </c>
      <c r="D14" s="20">
        <v>13.61</v>
      </c>
      <c r="E14" s="20">
        <v>13.69</v>
      </c>
      <c r="F14" s="20">
        <v>13918800</v>
      </c>
      <c r="G14" s="20">
        <v>13.24</v>
      </c>
      <c r="H14" s="9"/>
      <c r="I14" s="22">
        <v>40547</v>
      </c>
      <c r="J14" s="20">
        <v>2261.65</v>
      </c>
      <c r="K14" s="20">
        <v>2263.0300000000002</v>
      </c>
      <c r="L14" s="20">
        <v>2237.73</v>
      </c>
      <c r="M14" s="20">
        <v>2251.46</v>
      </c>
      <c r="N14" s="20">
        <v>2015440000</v>
      </c>
      <c r="O14" s="20">
        <v>2251.46</v>
      </c>
      <c r="P14" s="20">
        <f t="shared" si="0"/>
        <v>-0.52047770428784101</v>
      </c>
      <c r="Q14" s="22">
        <v>40515</v>
      </c>
      <c r="R14" s="20">
        <v>13.56</v>
      </c>
      <c r="S14" s="20">
        <v>13.71</v>
      </c>
      <c r="T14" s="20">
        <v>13.49</v>
      </c>
      <c r="U14" s="20">
        <v>13.69</v>
      </c>
      <c r="V14" s="20">
        <v>15884500</v>
      </c>
      <c r="W14" s="20">
        <v>13.24</v>
      </c>
      <c r="Y14" s="22">
        <v>40515</v>
      </c>
      <c r="Z14" s="20">
        <v>2177.11</v>
      </c>
      <c r="AA14" s="20">
        <v>2192.89</v>
      </c>
      <c r="AB14" s="20">
        <v>2176.2800000000002</v>
      </c>
      <c r="AC14" s="20">
        <v>2191.17</v>
      </c>
      <c r="AD14" s="20">
        <v>1810400000</v>
      </c>
      <c r="AE14" s="20">
        <v>2191.17</v>
      </c>
      <c r="AG14" s="27" t="s">
        <v>22</v>
      </c>
      <c r="AH14" s="27">
        <v>64</v>
      </c>
      <c r="AI14" s="27">
        <v>24.500206153846143</v>
      </c>
      <c r="AJ14" s="27"/>
      <c r="AK14" s="27"/>
      <c r="AL14" s="27"/>
    </row>
    <row r="15" spans="1:41" ht="15.75" thickBot="1">
      <c r="A15" s="22">
        <v>40546</v>
      </c>
      <c r="B15" s="20">
        <v>13.64</v>
      </c>
      <c r="C15" s="20">
        <v>13.8</v>
      </c>
      <c r="D15" s="20">
        <v>13.57</v>
      </c>
      <c r="E15" s="20">
        <v>13.69</v>
      </c>
      <c r="F15" s="20">
        <v>15678100</v>
      </c>
      <c r="G15" s="20">
        <v>13.24</v>
      </c>
      <c r="H15" s="9"/>
      <c r="I15" s="22">
        <v>40546</v>
      </c>
      <c r="J15" s="20">
        <v>2238.66</v>
      </c>
      <c r="K15" s="20">
        <v>2268.3000000000002</v>
      </c>
      <c r="L15" s="20">
        <v>2237.79</v>
      </c>
      <c r="M15" s="20">
        <v>2254.23</v>
      </c>
      <c r="N15" s="20">
        <v>1919660000</v>
      </c>
      <c r="O15" s="20">
        <v>2254.23</v>
      </c>
      <c r="P15" s="20">
        <f t="shared" si="0"/>
        <v>-0.53007393334757325</v>
      </c>
      <c r="Q15" s="22">
        <v>40514</v>
      </c>
      <c r="R15" s="20">
        <v>13.46</v>
      </c>
      <c r="S15" s="20">
        <v>13.68</v>
      </c>
      <c r="T15" s="20">
        <v>13.35</v>
      </c>
      <c r="U15" s="20">
        <v>13.65</v>
      </c>
      <c r="V15" s="20">
        <v>37856000</v>
      </c>
      <c r="W15" s="20">
        <v>13.2</v>
      </c>
      <c r="Y15" s="22">
        <v>40514</v>
      </c>
      <c r="Z15" s="20">
        <v>2166.5700000000002</v>
      </c>
      <c r="AA15" s="20">
        <v>2187.8200000000002</v>
      </c>
      <c r="AB15" s="20">
        <v>2164.5300000000002</v>
      </c>
      <c r="AC15" s="20">
        <v>2185.3000000000002</v>
      </c>
      <c r="AD15" s="20">
        <v>2038130000</v>
      </c>
      <c r="AE15" s="20">
        <v>2185.3000000000002</v>
      </c>
    </row>
    <row r="16" spans="1:41">
      <c r="A16" s="22">
        <v>40543</v>
      </c>
      <c r="B16" s="20">
        <v>13.59</v>
      </c>
      <c r="C16" s="20">
        <v>13.63</v>
      </c>
      <c r="D16" s="20">
        <v>13.49</v>
      </c>
      <c r="E16" s="20">
        <v>13.55</v>
      </c>
      <c r="F16" s="20">
        <v>8352600</v>
      </c>
      <c r="G16" s="20">
        <v>13.11</v>
      </c>
      <c r="H16" s="9"/>
      <c r="I16" s="22">
        <v>40543</v>
      </c>
      <c r="J16" s="20">
        <v>2223.2800000000002</v>
      </c>
      <c r="K16" s="20">
        <v>2225</v>
      </c>
      <c r="L16" s="20">
        <v>2209.38</v>
      </c>
      <c r="M16" s="20">
        <v>2217.86</v>
      </c>
      <c r="N16" s="20">
        <v>1026600000</v>
      </c>
      <c r="O16" s="20">
        <v>2217.86</v>
      </c>
      <c r="P16" s="20">
        <f t="shared" si="0"/>
        <v>-0.53407579222755874</v>
      </c>
      <c r="Q16" s="22">
        <v>40513</v>
      </c>
      <c r="R16" s="20">
        <v>13.47</v>
      </c>
      <c r="S16" s="20">
        <v>13.59</v>
      </c>
      <c r="T16" s="20">
        <v>13.39</v>
      </c>
      <c r="U16" s="20">
        <v>13.41</v>
      </c>
      <c r="V16" s="20">
        <v>19656300</v>
      </c>
      <c r="W16" s="20">
        <v>12.97</v>
      </c>
      <c r="Y16" s="22">
        <v>40513</v>
      </c>
      <c r="Z16" s="20">
        <v>2150.64</v>
      </c>
      <c r="AA16" s="20">
        <v>2173.42</v>
      </c>
      <c r="AB16" s="20">
        <v>2150.64</v>
      </c>
      <c r="AC16" s="20">
        <v>2162.83</v>
      </c>
      <c r="AD16" s="20">
        <v>2109940000</v>
      </c>
      <c r="AE16" s="20">
        <v>2162.83</v>
      </c>
      <c r="AG16" s="28"/>
      <c r="AH16" s="28" t="s">
        <v>29</v>
      </c>
      <c r="AI16" s="28" t="s">
        <v>17</v>
      </c>
      <c r="AJ16" s="28" t="s">
        <v>30</v>
      </c>
      <c r="AK16" s="28" t="s">
        <v>31</v>
      </c>
      <c r="AL16" s="28" t="s">
        <v>32</v>
      </c>
      <c r="AM16" s="28" t="s">
        <v>33</v>
      </c>
      <c r="AN16" s="28" t="s">
        <v>34</v>
      </c>
      <c r="AO16" s="28" t="s">
        <v>35</v>
      </c>
    </row>
    <row r="17" spans="1:41">
      <c r="A17" s="22">
        <v>40542</v>
      </c>
      <c r="B17" s="20">
        <v>13.64</v>
      </c>
      <c r="C17" s="20">
        <v>13.7</v>
      </c>
      <c r="D17" s="20">
        <v>13.55</v>
      </c>
      <c r="E17" s="20">
        <v>13.65</v>
      </c>
      <c r="F17" s="20">
        <v>7788900</v>
      </c>
      <c r="G17" s="20">
        <v>13.2</v>
      </c>
      <c r="H17" s="9"/>
      <c r="I17" s="22">
        <v>40542</v>
      </c>
      <c r="J17" s="20">
        <v>2230.39</v>
      </c>
      <c r="K17" s="20">
        <v>2232.38</v>
      </c>
      <c r="L17" s="20">
        <v>2222.77</v>
      </c>
      <c r="M17" s="20">
        <v>2225.7199999999998</v>
      </c>
      <c r="N17" s="20">
        <v>1074350000</v>
      </c>
      <c r="O17" s="20">
        <v>2225.7199999999998</v>
      </c>
      <c r="P17" s="20">
        <f t="shared" si="0"/>
        <v>-0.47130552522737368</v>
      </c>
      <c r="Q17" s="22">
        <v>40512</v>
      </c>
      <c r="R17" s="20">
        <v>13.4</v>
      </c>
      <c r="S17" s="20">
        <v>13.4</v>
      </c>
      <c r="T17" s="20">
        <v>13.12</v>
      </c>
      <c r="U17" s="20">
        <v>13.22</v>
      </c>
      <c r="V17" s="20">
        <v>20750200</v>
      </c>
      <c r="W17" s="20">
        <v>12.79</v>
      </c>
      <c r="Y17" s="22">
        <v>40512</v>
      </c>
      <c r="Z17" s="20">
        <v>2119.4699999999998</v>
      </c>
      <c r="AA17" s="20">
        <v>2131.5</v>
      </c>
      <c r="AB17" s="20">
        <v>2110.2399999999998</v>
      </c>
      <c r="AC17" s="20">
        <v>2117.33</v>
      </c>
      <c r="AD17" s="20">
        <v>2317480000</v>
      </c>
      <c r="AE17" s="20">
        <v>2117.33</v>
      </c>
      <c r="AG17" s="26" t="s">
        <v>23</v>
      </c>
      <c r="AH17" s="26">
        <v>5.9606488671673938</v>
      </c>
      <c r="AI17" s="26">
        <v>1.9848397691271056</v>
      </c>
      <c r="AJ17" s="26">
        <v>3.0030881887200258</v>
      </c>
      <c r="AK17" s="26">
        <v>3.8297670120412712E-3</v>
      </c>
      <c r="AL17" s="26">
        <v>1.9942630861131909</v>
      </c>
      <c r="AM17" s="26">
        <v>9.9270346482215963</v>
      </c>
      <c r="AN17" s="26">
        <v>1.9942630861131909</v>
      </c>
      <c r="AO17" s="26">
        <v>9.9270346482215963</v>
      </c>
    </row>
    <row r="18" spans="1:41" ht="15.75" thickBot="1">
      <c r="A18" s="22">
        <v>40541</v>
      </c>
      <c r="B18" s="20">
        <v>13.7</v>
      </c>
      <c r="C18" s="20">
        <v>13.8</v>
      </c>
      <c r="D18" s="20">
        <v>13.64</v>
      </c>
      <c r="E18" s="20">
        <v>13.65</v>
      </c>
      <c r="F18" s="20">
        <v>7630400</v>
      </c>
      <c r="G18" s="20">
        <v>13.2</v>
      </c>
      <c r="H18" s="9"/>
      <c r="I18" s="22">
        <v>40541</v>
      </c>
      <c r="J18" s="20">
        <v>2232.33</v>
      </c>
      <c r="K18" s="20">
        <v>2236.19</v>
      </c>
      <c r="L18" s="20">
        <v>2229.87</v>
      </c>
      <c r="M18" s="20">
        <v>2231.64</v>
      </c>
      <c r="N18" s="20">
        <v>1122150000</v>
      </c>
      <c r="O18" s="20">
        <v>2231.64</v>
      </c>
      <c r="P18" s="20">
        <f t="shared" si="0"/>
        <v>-0.491814433542757</v>
      </c>
      <c r="Q18" s="22">
        <v>40511</v>
      </c>
      <c r="R18" s="20">
        <v>13.53</v>
      </c>
      <c r="S18" s="20">
        <v>13.66</v>
      </c>
      <c r="T18" s="20">
        <v>13.33</v>
      </c>
      <c r="U18" s="20">
        <v>13.57</v>
      </c>
      <c r="V18" s="20">
        <v>18183700</v>
      </c>
      <c r="W18" s="20">
        <v>13.13</v>
      </c>
      <c r="Y18" s="22">
        <v>40511</v>
      </c>
      <c r="Z18" s="20">
        <v>2144.04</v>
      </c>
      <c r="AA18" s="20">
        <v>2150.71</v>
      </c>
      <c r="AB18" s="20">
        <v>2118.94</v>
      </c>
      <c r="AC18" s="20">
        <v>2144.56</v>
      </c>
      <c r="AD18" s="20">
        <v>1683260000</v>
      </c>
      <c r="AE18" s="20">
        <v>2144.56</v>
      </c>
      <c r="AG18" s="27" t="s">
        <v>6</v>
      </c>
      <c r="AH18" s="27">
        <v>3.464342620841786E-3</v>
      </c>
      <c r="AI18" s="27">
        <v>9.3726792307356733E-4</v>
      </c>
      <c r="AJ18" s="27">
        <v>3.6962137885624253</v>
      </c>
      <c r="AK18" s="27">
        <v>4.6055547097519566E-4</v>
      </c>
      <c r="AL18" s="27">
        <v>1.591362130959665E-3</v>
      </c>
      <c r="AM18" s="27">
        <v>5.3373231107239072E-3</v>
      </c>
      <c r="AN18" s="27">
        <v>1.591362130959665E-3</v>
      </c>
      <c r="AO18" s="27">
        <v>5.3373231107239072E-3</v>
      </c>
    </row>
    <row r="19" spans="1:41">
      <c r="A19" s="22">
        <v>40540</v>
      </c>
      <c r="B19" s="20">
        <v>13.83</v>
      </c>
      <c r="C19" s="20">
        <v>13.83</v>
      </c>
      <c r="D19" s="20">
        <v>13.66</v>
      </c>
      <c r="E19" s="20">
        <v>13.69</v>
      </c>
      <c r="F19" s="20">
        <v>9463800</v>
      </c>
      <c r="G19" s="20">
        <v>13.24</v>
      </c>
      <c r="H19" s="9"/>
      <c r="I19" s="22">
        <v>40540</v>
      </c>
      <c r="J19" s="20">
        <v>2234.56</v>
      </c>
      <c r="K19" s="20">
        <v>2236.17</v>
      </c>
      <c r="L19" s="20">
        <v>2222.7600000000002</v>
      </c>
      <c r="M19" s="20">
        <v>2227.42</v>
      </c>
      <c r="N19" s="20">
        <v>1130200000</v>
      </c>
      <c r="O19" s="20">
        <v>2227.42</v>
      </c>
      <c r="P19" s="20">
        <f t="shared" si="0"/>
        <v>-0.43719490768280522</v>
      </c>
      <c r="Q19" s="22">
        <v>40508</v>
      </c>
      <c r="R19" s="20">
        <v>13.72</v>
      </c>
      <c r="S19" s="20">
        <v>13.84</v>
      </c>
      <c r="T19" s="20">
        <v>13.62</v>
      </c>
      <c r="U19" s="20">
        <v>13.65</v>
      </c>
      <c r="V19" s="20">
        <v>5387200</v>
      </c>
      <c r="W19" s="20">
        <v>13.2</v>
      </c>
      <c r="Y19" s="22">
        <v>40508</v>
      </c>
      <c r="Z19" s="20">
        <v>2146.38</v>
      </c>
      <c r="AA19" s="20">
        <v>2160.5500000000002</v>
      </c>
      <c r="AB19" s="20">
        <v>2142.69</v>
      </c>
      <c r="AC19" s="20">
        <v>2153.91</v>
      </c>
      <c r="AD19" s="20">
        <v>623980000</v>
      </c>
      <c r="AE19" s="20">
        <v>2153.91</v>
      </c>
    </row>
    <row r="20" spans="1:41">
      <c r="A20" s="22">
        <v>40539</v>
      </c>
      <c r="B20" s="20">
        <v>13.72</v>
      </c>
      <c r="C20" s="20">
        <v>13.82</v>
      </c>
      <c r="D20" s="20">
        <v>13.65</v>
      </c>
      <c r="E20" s="20">
        <v>13.77</v>
      </c>
      <c r="F20" s="20">
        <v>5573500</v>
      </c>
      <c r="G20" s="20">
        <v>13.32</v>
      </c>
      <c r="H20" s="9"/>
      <c r="I20" s="22">
        <v>40539</v>
      </c>
      <c r="J20" s="20">
        <v>2223.7600000000002</v>
      </c>
      <c r="K20" s="20">
        <v>2234.42</v>
      </c>
      <c r="L20" s="20">
        <v>2208.8000000000002</v>
      </c>
      <c r="M20" s="20">
        <v>2229.86</v>
      </c>
      <c r="N20" s="20">
        <v>1097100000</v>
      </c>
      <c r="O20" s="20">
        <v>2229.86</v>
      </c>
      <c r="P20" s="20">
        <f t="shared" si="0"/>
        <v>-0.36564790367765898</v>
      </c>
      <c r="Q20" s="22">
        <v>40506</v>
      </c>
      <c r="R20" s="20">
        <v>13.95</v>
      </c>
      <c r="S20" s="20">
        <v>13.98</v>
      </c>
      <c r="T20" s="20">
        <v>13.81</v>
      </c>
      <c r="U20" s="20">
        <v>13.88</v>
      </c>
      <c r="V20" s="20">
        <v>27102000</v>
      </c>
      <c r="W20" s="20">
        <v>13.43</v>
      </c>
      <c r="Y20" s="22">
        <v>40506</v>
      </c>
      <c r="Z20" s="20">
        <v>2138.2399999999998</v>
      </c>
      <c r="AA20" s="20">
        <v>2165.15</v>
      </c>
      <c r="AB20" s="20">
        <v>2138.15</v>
      </c>
      <c r="AC20" s="20">
        <v>2160.52</v>
      </c>
      <c r="AD20" s="20">
        <v>1634640000</v>
      </c>
      <c r="AE20" s="20">
        <v>2160.52</v>
      </c>
    </row>
    <row r="21" spans="1:41">
      <c r="A21" s="22">
        <v>40535</v>
      </c>
      <c r="B21" s="20">
        <v>13.82</v>
      </c>
      <c r="C21" s="20">
        <v>13.89</v>
      </c>
      <c r="D21" s="20">
        <v>13.76</v>
      </c>
      <c r="E21" s="20">
        <v>13.79</v>
      </c>
      <c r="F21" s="20">
        <v>7719600</v>
      </c>
      <c r="G21" s="20">
        <v>13.34</v>
      </c>
      <c r="H21" s="9"/>
      <c r="I21" s="22">
        <v>40535</v>
      </c>
      <c r="J21" s="20">
        <v>2232.84</v>
      </c>
      <c r="K21" s="20">
        <v>2235.11</v>
      </c>
      <c r="L21" s="20">
        <v>2225.29</v>
      </c>
      <c r="M21" s="20">
        <v>2230.27</v>
      </c>
      <c r="N21" s="20">
        <v>1270290000</v>
      </c>
      <c r="O21" s="20">
        <v>2230.27</v>
      </c>
      <c r="P21" s="20">
        <f t="shared" si="0"/>
        <v>-0.34706828415220414</v>
      </c>
      <c r="Q21" s="22">
        <v>40505</v>
      </c>
      <c r="R21" s="20">
        <v>13.78</v>
      </c>
      <c r="S21" s="20">
        <v>13.88</v>
      </c>
      <c r="T21" s="20">
        <v>13.74</v>
      </c>
      <c r="U21" s="20">
        <v>13.82</v>
      </c>
      <c r="V21" s="20">
        <v>22636700</v>
      </c>
      <c r="W21" s="20">
        <v>13.37</v>
      </c>
      <c r="Y21" s="22">
        <v>40505</v>
      </c>
      <c r="Z21" s="20">
        <v>2128.19</v>
      </c>
      <c r="AA21" s="20">
        <v>2132.69</v>
      </c>
      <c r="AB21" s="20">
        <v>2105.61</v>
      </c>
      <c r="AC21" s="20">
        <v>2116.61</v>
      </c>
      <c r="AD21" s="20">
        <v>1892260000</v>
      </c>
      <c r="AE21" s="20">
        <v>2116.61</v>
      </c>
    </row>
    <row r="22" spans="1:41">
      <c r="A22" s="22">
        <v>40534</v>
      </c>
      <c r="B22" s="20">
        <v>13.79</v>
      </c>
      <c r="C22" s="20">
        <v>13.9</v>
      </c>
      <c r="D22" s="20">
        <v>13.74</v>
      </c>
      <c r="E22" s="20">
        <v>13.88</v>
      </c>
      <c r="F22" s="20">
        <v>13662800</v>
      </c>
      <c r="G22" s="20">
        <v>13.43</v>
      </c>
      <c r="H22" s="9"/>
      <c r="I22" s="22">
        <v>40534</v>
      </c>
      <c r="J22" s="20">
        <v>2234.6</v>
      </c>
      <c r="K22" s="20">
        <v>2238.92</v>
      </c>
      <c r="L22" s="20">
        <v>2231.9699999999998</v>
      </c>
      <c r="M22" s="20">
        <v>2235.91</v>
      </c>
      <c r="N22" s="20">
        <v>1614040000</v>
      </c>
      <c r="O22" s="20">
        <v>2235.91</v>
      </c>
      <c r="P22" s="20">
        <f t="shared" si="0"/>
        <v>-0.27660717653375144</v>
      </c>
      <c r="Q22" s="22">
        <v>40504</v>
      </c>
      <c r="R22" s="20">
        <v>13.88</v>
      </c>
      <c r="S22" s="20">
        <v>14.09</v>
      </c>
      <c r="T22" s="20">
        <v>13.76</v>
      </c>
      <c r="U22" s="20">
        <v>13.96</v>
      </c>
      <c r="V22" s="20">
        <v>20908400</v>
      </c>
      <c r="W22" s="20">
        <v>13.5</v>
      </c>
      <c r="Y22" s="22">
        <v>40504</v>
      </c>
      <c r="Z22" s="20">
        <v>2126.4</v>
      </c>
      <c r="AA22" s="20">
        <v>2151</v>
      </c>
      <c r="AB22" s="20">
        <v>2121.7399999999998</v>
      </c>
      <c r="AC22" s="20">
        <v>2150.86</v>
      </c>
      <c r="AD22" s="20">
        <v>1850570000</v>
      </c>
      <c r="AE22" s="20">
        <v>2150.86</v>
      </c>
    </row>
    <row r="23" spans="1:41">
      <c r="O23" s="20" t="s">
        <v>37</v>
      </c>
      <c r="P23" s="20">
        <f>SUM(P2:P22)</f>
        <v>-8.5540748109959779</v>
      </c>
      <c r="Q23" s="22">
        <v>40501</v>
      </c>
      <c r="R23" s="20">
        <v>14.12</v>
      </c>
      <c r="S23" s="20">
        <v>14.15</v>
      </c>
      <c r="T23" s="20">
        <v>13.55</v>
      </c>
      <c r="U23" s="20">
        <v>13.9</v>
      </c>
      <c r="V23" s="20">
        <v>71452100</v>
      </c>
      <c r="W23" s="20">
        <v>13.45</v>
      </c>
      <c r="Y23" s="22">
        <v>40501</v>
      </c>
      <c r="Z23" s="20">
        <v>2129.61</v>
      </c>
      <c r="AA23" s="20">
        <v>2138.88</v>
      </c>
      <c r="AB23" s="20">
        <v>2121.11</v>
      </c>
      <c r="AC23" s="20">
        <v>2135.27</v>
      </c>
      <c r="AD23" s="20">
        <v>1839670000</v>
      </c>
      <c r="AE23" s="20">
        <v>2135.27</v>
      </c>
    </row>
    <row r="24" spans="1:41">
      <c r="Q24" s="22">
        <v>40500</v>
      </c>
      <c r="R24" s="20">
        <v>13.46</v>
      </c>
      <c r="S24" s="20">
        <v>13.79</v>
      </c>
      <c r="T24" s="20">
        <v>13.46</v>
      </c>
      <c r="U24" s="20">
        <v>13.67</v>
      </c>
      <c r="V24" s="20">
        <v>36813200</v>
      </c>
      <c r="W24" s="20">
        <v>13.22</v>
      </c>
      <c r="Y24" s="22">
        <v>40500</v>
      </c>
      <c r="Z24" s="20">
        <v>2124.79</v>
      </c>
      <c r="AA24" s="20">
        <v>2147.9699999999998</v>
      </c>
      <c r="AB24" s="20">
        <v>2121.86</v>
      </c>
      <c r="AC24" s="20">
        <v>2134.77</v>
      </c>
      <c r="AD24" s="20">
        <v>2046660000</v>
      </c>
      <c r="AE24" s="20">
        <v>2134.77</v>
      </c>
    </row>
    <row r="25" spans="1:41">
      <c r="Q25" s="22">
        <v>40499</v>
      </c>
      <c r="R25" s="20">
        <v>13.47</v>
      </c>
      <c r="S25" s="20">
        <v>13.57</v>
      </c>
      <c r="T25" s="20">
        <v>13.28</v>
      </c>
      <c r="U25" s="20">
        <v>13.35</v>
      </c>
      <c r="V25" s="20">
        <v>18496900</v>
      </c>
      <c r="W25" s="20">
        <v>12.91</v>
      </c>
      <c r="Y25" s="22">
        <v>40499</v>
      </c>
      <c r="Z25" s="20">
        <v>2093.7199999999998</v>
      </c>
      <c r="AA25" s="20">
        <v>2111.06</v>
      </c>
      <c r="AB25" s="20">
        <v>2090.34</v>
      </c>
      <c r="AC25" s="20">
        <v>2100</v>
      </c>
      <c r="AD25" s="20">
        <v>1816260000</v>
      </c>
      <c r="AE25" s="20">
        <v>2100</v>
      </c>
    </row>
    <row r="26" spans="1:41">
      <c r="Q26" s="22">
        <v>40498</v>
      </c>
      <c r="R26" s="20">
        <v>13.44</v>
      </c>
      <c r="S26" s="20">
        <v>13.67</v>
      </c>
      <c r="T26" s="20">
        <v>13.26</v>
      </c>
      <c r="U26" s="20">
        <v>13.4</v>
      </c>
      <c r="V26" s="20">
        <v>20193900</v>
      </c>
      <c r="W26" s="20">
        <v>12.96</v>
      </c>
      <c r="Y26" s="22">
        <v>40498</v>
      </c>
      <c r="Z26" s="20">
        <v>2114.4299999999998</v>
      </c>
      <c r="AA26" s="20">
        <v>2126.16</v>
      </c>
      <c r="AB26" s="20">
        <v>2085.27</v>
      </c>
      <c r="AC26" s="20">
        <v>2093.63</v>
      </c>
      <c r="AD26" s="20">
        <v>2234090000</v>
      </c>
      <c r="AE26" s="20">
        <v>2093.63</v>
      </c>
    </row>
    <row r="27" spans="1:41">
      <c r="Q27" s="22">
        <v>40497</v>
      </c>
      <c r="R27" s="20">
        <v>13.53</v>
      </c>
      <c r="S27" s="20">
        <v>13.85</v>
      </c>
      <c r="T27" s="20">
        <v>13.51</v>
      </c>
      <c r="U27" s="20">
        <v>13.51</v>
      </c>
      <c r="V27" s="20">
        <v>19728900</v>
      </c>
      <c r="W27" s="20">
        <v>13.07</v>
      </c>
      <c r="Y27" s="22">
        <v>40497</v>
      </c>
      <c r="Z27" s="20">
        <v>2147.06</v>
      </c>
      <c r="AA27" s="20">
        <v>2152.89</v>
      </c>
      <c r="AB27" s="20">
        <v>2129.69</v>
      </c>
      <c r="AC27" s="20">
        <v>2131.48</v>
      </c>
      <c r="AD27" s="20">
        <v>1852210000</v>
      </c>
      <c r="AE27" s="20">
        <v>2131.48</v>
      </c>
    </row>
    <row r="28" spans="1:41">
      <c r="Q28" s="22">
        <v>40494</v>
      </c>
      <c r="R28" s="20">
        <v>13.8</v>
      </c>
      <c r="S28" s="20">
        <v>13.84</v>
      </c>
      <c r="T28" s="20">
        <v>13.34</v>
      </c>
      <c r="U28" s="20">
        <v>13.42</v>
      </c>
      <c r="V28" s="20">
        <v>29109100</v>
      </c>
      <c r="W28" s="20">
        <v>12.98</v>
      </c>
      <c r="Y28" s="22">
        <v>40494</v>
      </c>
      <c r="Z28" s="20">
        <v>2161.66</v>
      </c>
      <c r="AA28" s="20">
        <v>2171.23</v>
      </c>
      <c r="AB28" s="20">
        <v>2122.42</v>
      </c>
      <c r="AC28" s="20">
        <v>2137.9499999999998</v>
      </c>
      <c r="AD28" s="20">
        <v>2191790000</v>
      </c>
      <c r="AE28" s="20">
        <v>2137.9499999999998</v>
      </c>
    </row>
    <row r="29" spans="1:41">
      <c r="Q29" s="22">
        <v>40493</v>
      </c>
      <c r="R29" s="20">
        <v>13.98</v>
      </c>
      <c r="S29" s="20">
        <v>14.01</v>
      </c>
      <c r="T29" s="20">
        <v>13.71</v>
      </c>
      <c r="U29" s="20">
        <v>13.93</v>
      </c>
      <c r="V29" s="20">
        <v>39784600</v>
      </c>
      <c r="W29" s="20">
        <v>13.48</v>
      </c>
      <c r="Y29" s="22">
        <v>40493</v>
      </c>
      <c r="Z29" s="20">
        <v>2153.8200000000002</v>
      </c>
      <c r="AA29" s="20">
        <v>2177.21</v>
      </c>
      <c r="AB29" s="20">
        <v>2145.09</v>
      </c>
      <c r="AC29" s="20">
        <v>2173.11</v>
      </c>
      <c r="AD29" s="20">
        <v>2559980000</v>
      </c>
      <c r="AE29" s="20">
        <v>2173.11</v>
      </c>
    </row>
    <row r="30" spans="1:41">
      <c r="Q30" s="22">
        <v>40492</v>
      </c>
      <c r="R30" s="20">
        <v>14.35</v>
      </c>
      <c r="S30" s="20">
        <v>14.51</v>
      </c>
      <c r="T30" s="20">
        <v>14.18</v>
      </c>
      <c r="U30" s="20">
        <v>14.49</v>
      </c>
      <c r="V30" s="20">
        <v>14297400</v>
      </c>
      <c r="W30" s="20">
        <v>14.02</v>
      </c>
      <c r="Y30" s="22">
        <v>40492</v>
      </c>
      <c r="Z30" s="20">
        <v>2178.36</v>
      </c>
      <c r="AA30" s="20">
        <v>2189.38</v>
      </c>
      <c r="AB30" s="20">
        <v>2162.63</v>
      </c>
      <c r="AC30" s="20">
        <v>2187.7399999999998</v>
      </c>
      <c r="AD30" s="20">
        <v>1998930000</v>
      </c>
      <c r="AE30" s="20">
        <v>2187.7399999999998</v>
      </c>
    </row>
    <row r="31" spans="1:41">
      <c r="Q31" s="22">
        <v>40491</v>
      </c>
      <c r="R31" s="20">
        <v>14.26</v>
      </c>
      <c r="S31" s="20">
        <v>14.61</v>
      </c>
      <c r="T31" s="20">
        <v>14.25</v>
      </c>
      <c r="U31" s="20">
        <v>14.41</v>
      </c>
      <c r="V31" s="20">
        <v>17159800</v>
      </c>
      <c r="W31" s="20">
        <v>13.94</v>
      </c>
      <c r="Y31" s="22">
        <v>40491</v>
      </c>
      <c r="Z31" s="20">
        <v>2195.7800000000002</v>
      </c>
      <c r="AA31" s="20">
        <v>2200.16</v>
      </c>
      <c r="AB31" s="20">
        <v>2166.96</v>
      </c>
      <c r="AC31" s="20">
        <v>2176.88</v>
      </c>
      <c r="AD31" s="20">
        <v>2157370000</v>
      </c>
      <c r="AE31" s="20">
        <v>2176.88</v>
      </c>
    </row>
    <row r="32" spans="1:41">
      <c r="Q32" s="22">
        <v>40490</v>
      </c>
      <c r="R32" s="20">
        <v>14.38</v>
      </c>
      <c r="S32" s="20">
        <v>14.45</v>
      </c>
      <c r="T32" s="20">
        <v>14.24</v>
      </c>
      <c r="U32" s="20">
        <v>14.29</v>
      </c>
      <c r="V32" s="20">
        <v>14420800</v>
      </c>
      <c r="W32" s="20">
        <v>13.82</v>
      </c>
      <c r="Y32" s="22">
        <v>40490</v>
      </c>
      <c r="Z32" s="20">
        <v>2179.6999999999998</v>
      </c>
      <c r="AA32" s="20">
        <v>2191.4899999999998</v>
      </c>
      <c r="AB32" s="20">
        <v>2176.67</v>
      </c>
      <c r="AC32" s="20">
        <v>2188.94</v>
      </c>
      <c r="AD32" s="20">
        <v>1799330000</v>
      </c>
      <c r="AE32" s="20">
        <v>2188.94</v>
      </c>
    </row>
    <row r="33" spans="17:31">
      <c r="Q33" s="22">
        <v>40487</v>
      </c>
      <c r="R33" s="20">
        <v>14.52</v>
      </c>
      <c r="S33" s="20">
        <v>14.59</v>
      </c>
      <c r="T33" s="20">
        <v>14.19</v>
      </c>
      <c r="U33" s="20">
        <v>14.46</v>
      </c>
      <c r="V33" s="20">
        <v>28474300</v>
      </c>
      <c r="W33" s="20">
        <v>13.99</v>
      </c>
      <c r="Y33" s="22">
        <v>40487</v>
      </c>
      <c r="Z33" s="20">
        <v>2188.3200000000002</v>
      </c>
      <c r="AA33" s="20">
        <v>2191.2399999999998</v>
      </c>
      <c r="AB33" s="20">
        <v>2179.86</v>
      </c>
      <c r="AC33" s="20">
        <v>2186.71</v>
      </c>
      <c r="AD33" s="20">
        <v>2092850000</v>
      </c>
      <c r="AE33" s="20">
        <v>2186.71</v>
      </c>
    </row>
    <row r="34" spans="17:31">
      <c r="Q34" s="22">
        <v>40486</v>
      </c>
      <c r="R34" s="20">
        <v>14.65</v>
      </c>
      <c r="S34" s="20">
        <v>14.69</v>
      </c>
      <c r="T34" s="20">
        <v>14.43</v>
      </c>
      <c r="U34" s="20">
        <v>14.52</v>
      </c>
      <c r="V34" s="20">
        <v>17236400</v>
      </c>
      <c r="W34" s="20">
        <v>14.05</v>
      </c>
      <c r="Y34" s="22">
        <v>40486</v>
      </c>
      <c r="Z34" s="20">
        <v>2183.1</v>
      </c>
      <c r="AA34" s="20">
        <v>2193.66</v>
      </c>
      <c r="AB34" s="20">
        <v>2179.06</v>
      </c>
      <c r="AC34" s="20">
        <v>2187.8000000000002</v>
      </c>
      <c r="AD34" s="20">
        <v>2492050000</v>
      </c>
      <c r="AE34" s="20">
        <v>2187.8000000000002</v>
      </c>
    </row>
    <row r="35" spans="17:31">
      <c r="Q35" s="22">
        <v>40485</v>
      </c>
      <c r="R35" s="20">
        <v>14.4</v>
      </c>
      <c r="S35" s="20">
        <v>14.51</v>
      </c>
      <c r="T35" s="20">
        <v>14.23</v>
      </c>
      <c r="U35" s="20">
        <v>14.48</v>
      </c>
      <c r="V35" s="20">
        <v>15056600</v>
      </c>
      <c r="W35" s="20">
        <v>14.01</v>
      </c>
      <c r="Y35" s="22">
        <v>40485</v>
      </c>
      <c r="Z35" s="20">
        <v>2151.19</v>
      </c>
      <c r="AA35" s="20">
        <v>2159.6799999999998</v>
      </c>
      <c r="AB35" s="20">
        <v>2132.69</v>
      </c>
      <c r="AC35" s="20">
        <v>2158.36</v>
      </c>
      <c r="AD35" s="20">
        <v>1990410000</v>
      </c>
      <c r="AE35" s="20">
        <v>2158.36</v>
      </c>
    </row>
    <row r="36" spans="17:31">
      <c r="Q36" s="22">
        <v>40484</v>
      </c>
      <c r="R36" s="20">
        <v>14.59</v>
      </c>
      <c r="S36" s="20">
        <v>14.6</v>
      </c>
      <c r="T36" s="20">
        <v>14.1</v>
      </c>
      <c r="U36" s="20">
        <v>14.37</v>
      </c>
      <c r="V36" s="20">
        <v>20066900</v>
      </c>
      <c r="W36" s="20">
        <v>13.9</v>
      </c>
      <c r="Y36" s="22">
        <v>40484</v>
      </c>
      <c r="Z36" s="20">
        <v>2146.98</v>
      </c>
      <c r="AA36" s="20">
        <v>2155.46</v>
      </c>
      <c r="AB36" s="20">
        <v>2141.62</v>
      </c>
      <c r="AC36" s="20">
        <v>2151.7199999999998</v>
      </c>
      <c r="AD36" s="20">
        <v>1914980000</v>
      </c>
      <c r="AE36" s="20">
        <v>2151.7199999999998</v>
      </c>
    </row>
    <row r="37" spans="17:31">
      <c r="Q37" s="22">
        <v>40483</v>
      </c>
      <c r="R37" s="20">
        <v>14.54</v>
      </c>
      <c r="S37" s="20">
        <v>14.7</v>
      </c>
      <c r="T37" s="20">
        <v>14.28</v>
      </c>
      <c r="U37" s="20">
        <v>14.41</v>
      </c>
      <c r="V37" s="20">
        <v>18323400</v>
      </c>
      <c r="W37" s="20">
        <v>13.94</v>
      </c>
      <c r="Y37" s="22">
        <v>40483</v>
      </c>
      <c r="Z37" s="20">
        <v>2135.5700000000002</v>
      </c>
      <c r="AA37" s="20">
        <v>2148.0700000000002</v>
      </c>
      <c r="AB37" s="20">
        <v>2117.59</v>
      </c>
      <c r="AC37" s="20">
        <v>2128.42</v>
      </c>
      <c r="AD37" s="20">
        <v>1904790000</v>
      </c>
      <c r="AE37" s="20">
        <v>2128.42</v>
      </c>
    </row>
    <row r="38" spans="17:31">
      <c r="Q38" s="22">
        <v>40480</v>
      </c>
      <c r="R38" s="20">
        <v>14.47</v>
      </c>
      <c r="S38" s="20">
        <v>14.78</v>
      </c>
      <c r="T38" s="20">
        <v>14.19</v>
      </c>
      <c r="U38" s="20">
        <v>14.4</v>
      </c>
      <c r="V38" s="20">
        <v>25605600</v>
      </c>
      <c r="W38" s="20">
        <v>13.93</v>
      </c>
      <c r="Y38" s="22">
        <v>40480</v>
      </c>
      <c r="Z38" s="20">
        <v>2126.7600000000002</v>
      </c>
      <c r="AA38" s="20">
        <v>2137.33</v>
      </c>
      <c r="AB38" s="20">
        <v>2124.4499999999998</v>
      </c>
      <c r="AC38" s="20">
        <v>2124.4499999999998</v>
      </c>
      <c r="AD38" s="20">
        <v>2068700000</v>
      </c>
      <c r="AE38" s="20">
        <v>2124.4499999999998</v>
      </c>
    </row>
    <row r="39" spans="17:31">
      <c r="Q39" s="22">
        <v>40479</v>
      </c>
      <c r="R39" s="20">
        <v>14.77</v>
      </c>
      <c r="S39" s="20">
        <v>14.77</v>
      </c>
      <c r="T39" s="20">
        <v>14.47</v>
      </c>
      <c r="U39" s="20">
        <v>14.59</v>
      </c>
      <c r="V39" s="20">
        <v>16432200</v>
      </c>
      <c r="W39" s="20">
        <v>14.11</v>
      </c>
      <c r="Y39" s="22">
        <v>40479</v>
      </c>
      <c r="Z39" s="20">
        <v>2135.14</v>
      </c>
      <c r="AA39" s="20">
        <v>2135.69</v>
      </c>
      <c r="AB39" s="20">
        <v>2112.09</v>
      </c>
      <c r="AC39" s="20">
        <v>2129.73</v>
      </c>
      <c r="AD39" s="20">
        <v>1998340000</v>
      </c>
      <c r="AE39" s="20">
        <v>2129.73</v>
      </c>
    </row>
    <row r="40" spans="17:31">
      <c r="Q40" s="22">
        <v>40478</v>
      </c>
      <c r="R40" s="20">
        <v>14.51</v>
      </c>
      <c r="S40" s="20">
        <v>14.69</v>
      </c>
      <c r="T40" s="20">
        <v>14.45</v>
      </c>
      <c r="U40" s="20">
        <v>14.67</v>
      </c>
      <c r="V40" s="20">
        <v>16310100</v>
      </c>
      <c r="W40" s="20">
        <v>14.19</v>
      </c>
      <c r="Y40" s="22">
        <v>40478</v>
      </c>
      <c r="Z40" s="20">
        <v>2108.11</v>
      </c>
      <c r="AA40" s="20">
        <v>2127.21</v>
      </c>
      <c r="AB40" s="20">
        <v>2104.9899999999998</v>
      </c>
      <c r="AC40" s="20">
        <v>2125.88</v>
      </c>
      <c r="AD40" s="20">
        <v>2013240000</v>
      </c>
      <c r="AE40" s="20">
        <v>2125.88</v>
      </c>
    </row>
    <row r="41" spans="17:31">
      <c r="Q41" s="22">
        <v>40477</v>
      </c>
      <c r="R41" s="20">
        <v>14.64</v>
      </c>
      <c r="S41" s="20">
        <v>14.7</v>
      </c>
      <c r="T41" s="20">
        <v>14.48</v>
      </c>
      <c r="U41" s="20">
        <v>14.51</v>
      </c>
      <c r="V41" s="20">
        <v>17460600</v>
      </c>
      <c r="W41" s="20">
        <v>14.04</v>
      </c>
      <c r="Y41" s="22">
        <v>40477</v>
      </c>
      <c r="Z41" s="20">
        <v>2100.5300000000002</v>
      </c>
      <c r="AA41" s="20">
        <v>2123.81</v>
      </c>
      <c r="AB41" s="20">
        <v>2094.84</v>
      </c>
      <c r="AC41" s="20">
        <v>2119.0500000000002</v>
      </c>
      <c r="AD41" s="20">
        <v>1914350000</v>
      </c>
      <c r="AE41" s="20">
        <v>2119.0500000000002</v>
      </c>
    </row>
    <row r="42" spans="17:31">
      <c r="Q42" s="22">
        <v>40476</v>
      </c>
      <c r="R42" s="20">
        <v>14.73</v>
      </c>
      <c r="S42" s="20">
        <v>14.85</v>
      </c>
      <c r="T42" s="20">
        <v>14.65</v>
      </c>
      <c r="U42" s="20">
        <v>14.71</v>
      </c>
      <c r="V42" s="20">
        <v>13181000</v>
      </c>
      <c r="W42" s="20">
        <v>14.23</v>
      </c>
      <c r="Y42" s="22">
        <v>40476</v>
      </c>
      <c r="Z42" s="20">
        <v>2113.23</v>
      </c>
      <c r="AA42" s="20">
        <v>2127.2600000000002</v>
      </c>
      <c r="AB42" s="20">
        <v>2112.2800000000002</v>
      </c>
      <c r="AC42" s="20">
        <v>2113.5500000000002</v>
      </c>
      <c r="AD42" s="20">
        <v>1746320000</v>
      </c>
      <c r="AE42" s="20">
        <v>2113.5500000000002</v>
      </c>
    </row>
    <row r="43" spans="17:31">
      <c r="Q43" s="22">
        <v>40473</v>
      </c>
      <c r="R43" s="20">
        <v>14.71</v>
      </c>
      <c r="S43" s="20">
        <v>14.71</v>
      </c>
      <c r="T43" s="20">
        <v>14.51</v>
      </c>
      <c r="U43" s="20">
        <v>14.59</v>
      </c>
      <c r="V43" s="20">
        <v>13761800</v>
      </c>
      <c r="W43" s="20">
        <v>14.11</v>
      </c>
      <c r="Y43" s="22">
        <v>40473</v>
      </c>
      <c r="Z43" s="20">
        <v>2089.2199999999998</v>
      </c>
      <c r="AA43" s="20">
        <v>2105.44</v>
      </c>
      <c r="AB43" s="20">
        <v>2086.89</v>
      </c>
      <c r="AC43" s="20">
        <v>2104.21</v>
      </c>
      <c r="AD43" s="20">
        <v>1648180000</v>
      </c>
      <c r="AE43" s="20">
        <v>2104.21</v>
      </c>
    </row>
    <row r="44" spans="17:31">
      <c r="Q44" s="22">
        <v>40472</v>
      </c>
      <c r="R44" s="20">
        <v>14.88</v>
      </c>
      <c r="S44" s="20">
        <v>14.89</v>
      </c>
      <c r="T44" s="20">
        <v>14.47</v>
      </c>
      <c r="U44" s="20">
        <v>14.6</v>
      </c>
      <c r="V44" s="20">
        <v>17292000</v>
      </c>
      <c r="W44" s="20">
        <v>14.12</v>
      </c>
      <c r="Y44" s="22">
        <v>40472</v>
      </c>
      <c r="Z44" s="20">
        <v>2097.17</v>
      </c>
      <c r="AA44" s="20">
        <v>2106.2399999999998</v>
      </c>
      <c r="AB44" s="20">
        <v>2069.4499999999998</v>
      </c>
      <c r="AC44" s="20">
        <v>2090.1</v>
      </c>
      <c r="AD44" s="20">
        <v>2135480000</v>
      </c>
      <c r="AE44" s="20">
        <v>2090.1</v>
      </c>
    </row>
    <row r="45" spans="17:31">
      <c r="Q45" s="22">
        <v>40471</v>
      </c>
      <c r="R45" s="20">
        <v>14.54</v>
      </c>
      <c r="S45" s="20">
        <v>14.77</v>
      </c>
      <c r="T45" s="20">
        <v>14.49</v>
      </c>
      <c r="U45" s="20">
        <v>14.69</v>
      </c>
      <c r="V45" s="20">
        <v>17508900</v>
      </c>
      <c r="W45" s="20">
        <v>14.21</v>
      </c>
      <c r="Y45" s="22">
        <v>40471</v>
      </c>
      <c r="Z45" s="20">
        <v>2075.4699999999998</v>
      </c>
      <c r="AA45" s="20">
        <v>2100.16</v>
      </c>
      <c r="AB45" s="20">
        <v>2072.54</v>
      </c>
      <c r="AC45" s="20">
        <v>2085.75</v>
      </c>
      <c r="AD45" s="20">
        <v>2016770000</v>
      </c>
      <c r="AE45" s="20">
        <v>2085.75</v>
      </c>
    </row>
    <row r="46" spans="17:31">
      <c r="Q46" s="22">
        <v>40470</v>
      </c>
      <c r="R46" s="20">
        <v>14.44</v>
      </c>
      <c r="S46" s="20">
        <v>14.79</v>
      </c>
      <c r="T46" s="20">
        <v>14.4</v>
      </c>
      <c r="U46" s="20">
        <v>14.49</v>
      </c>
      <c r="V46" s="20">
        <v>25135700</v>
      </c>
      <c r="W46" s="20">
        <v>14.02</v>
      </c>
      <c r="Y46" s="22">
        <v>40470</v>
      </c>
      <c r="Z46" s="20">
        <v>2063.96</v>
      </c>
      <c r="AA46" s="20">
        <v>2087.0500000000002</v>
      </c>
      <c r="AB46" s="20">
        <v>2054.61</v>
      </c>
      <c r="AC46" s="20">
        <v>2069.73</v>
      </c>
      <c r="AD46" s="20">
        <v>2241840000</v>
      </c>
      <c r="AE46" s="20">
        <v>2069.73</v>
      </c>
    </row>
    <row r="47" spans="17:31">
      <c r="Q47" s="22">
        <v>40469</v>
      </c>
      <c r="R47" s="20">
        <v>14.53</v>
      </c>
      <c r="S47" s="20">
        <v>14.73</v>
      </c>
      <c r="T47" s="20">
        <v>14.38</v>
      </c>
      <c r="U47" s="20">
        <v>14.66</v>
      </c>
      <c r="V47" s="20">
        <v>24135700</v>
      </c>
      <c r="W47" s="20">
        <v>14.18</v>
      </c>
      <c r="Y47" s="22">
        <v>40469</v>
      </c>
      <c r="Z47" s="20">
        <v>2100.21</v>
      </c>
      <c r="AA47" s="20">
        <v>2105.0700000000002</v>
      </c>
      <c r="AB47" s="20">
        <v>2091.15</v>
      </c>
      <c r="AC47" s="20">
        <v>2104.15</v>
      </c>
      <c r="AD47" s="20">
        <v>1724710000</v>
      </c>
      <c r="AE47" s="20">
        <v>2104.15</v>
      </c>
    </row>
    <row r="48" spans="17:31">
      <c r="Q48" s="22">
        <v>40466</v>
      </c>
      <c r="R48" s="20">
        <v>14.22</v>
      </c>
      <c r="S48" s="20">
        <v>14.52</v>
      </c>
      <c r="T48" s="20">
        <v>14.1</v>
      </c>
      <c r="U48" s="20">
        <v>14.49</v>
      </c>
      <c r="V48" s="20">
        <v>28182500</v>
      </c>
      <c r="W48" s="20">
        <v>14.02</v>
      </c>
      <c r="Y48" s="22">
        <v>40466</v>
      </c>
      <c r="Z48" s="20">
        <v>2078.63</v>
      </c>
      <c r="AA48" s="20">
        <v>2097.73</v>
      </c>
      <c r="AB48" s="20">
        <v>2062.84</v>
      </c>
      <c r="AC48" s="20">
        <v>2097.73</v>
      </c>
      <c r="AD48" s="20">
        <v>2232810000</v>
      </c>
      <c r="AE48" s="20">
        <v>2097.73</v>
      </c>
    </row>
    <row r="49" spans="17:31">
      <c r="Q49" s="22">
        <v>40465</v>
      </c>
      <c r="R49" s="20">
        <v>14.2</v>
      </c>
      <c r="S49" s="20">
        <v>14.3</v>
      </c>
      <c r="T49" s="20">
        <v>14.12</v>
      </c>
      <c r="U49" s="20">
        <v>14.27</v>
      </c>
      <c r="V49" s="20">
        <v>29510900</v>
      </c>
      <c r="W49" s="20">
        <v>13.8</v>
      </c>
      <c r="Y49" s="22">
        <v>40465</v>
      </c>
      <c r="Z49" s="20">
        <v>2058.35</v>
      </c>
      <c r="AA49" s="20">
        <v>2062.2600000000002</v>
      </c>
      <c r="AB49" s="20">
        <v>2043.7</v>
      </c>
      <c r="AC49" s="20">
        <v>2054.5100000000002</v>
      </c>
      <c r="AD49" s="20">
        <v>2014540000</v>
      </c>
      <c r="AE49" s="20">
        <v>2054.5100000000002</v>
      </c>
    </row>
    <row r="50" spans="17:31">
      <c r="Q50" s="22">
        <v>40464</v>
      </c>
      <c r="R50" s="20">
        <v>13.99</v>
      </c>
      <c r="S50" s="20">
        <v>14.2</v>
      </c>
      <c r="T50" s="20">
        <v>13.95</v>
      </c>
      <c r="U50" s="20">
        <v>14.13</v>
      </c>
      <c r="V50" s="20">
        <v>25942700</v>
      </c>
      <c r="W50" s="20">
        <v>13.67</v>
      </c>
      <c r="Y50" s="22">
        <v>40464</v>
      </c>
      <c r="Z50" s="20">
        <v>2052.5</v>
      </c>
      <c r="AA50" s="20">
        <v>2067.06</v>
      </c>
      <c r="AB50" s="20">
        <v>2048.0500000000002</v>
      </c>
      <c r="AC50" s="20">
        <v>2057.25</v>
      </c>
      <c r="AD50" s="20">
        <v>2294450000</v>
      </c>
      <c r="AE50" s="20">
        <v>2057.25</v>
      </c>
    </row>
    <row r="51" spans="17:31">
      <c r="Q51" s="22">
        <v>40463</v>
      </c>
      <c r="R51" s="20">
        <v>13.64</v>
      </c>
      <c r="S51" s="20">
        <v>14.14</v>
      </c>
      <c r="T51" s="20">
        <v>13.55</v>
      </c>
      <c r="U51" s="20">
        <v>13.92</v>
      </c>
      <c r="V51" s="20">
        <v>43002400</v>
      </c>
      <c r="W51" s="20">
        <v>13.47</v>
      </c>
      <c r="Y51" s="22">
        <v>40463</v>
      </c>
      <c r="Z51" s="20">
        <v>2023.75</v>
      </c>
      <c r="AA51" s="20">
        <v>2045.08</v>
      </c>
      <c r="AB51" s="20">
        <v>2007.13</v>
      </c>
      <c r="AC51" s="20">
        <v>2041.55</v>
      </c>
      <c r="AD51" s="20">
        <v>1960920000</v>
      </c>
      <c r="AE51" s="20">
        <v>2041.55</v>
      </c>
    </row>
    <row r="52" spans="17:31">
      <c r="Q52" s="22">
        <v>40462</v>
      </c>
      <c r="R52" s="20">
        <v>13.71</v>
      </c>
      <c r="S52" s="20">
        <v>13.8</v>
      </c>
      <c r="T52" s="20">
        <v>13.52</v>
      </c>
      <c r="U52" s="20">
        <v>13.73</v>
      </c>
      <c r="V52" s="20">
        <v>16233300</v>
      </c>
      <c r="W52" s="20">
        <v>13.28</v>
      </c>
      <c r="Y52" s="22">
        <v>40462</v>
      </c>
      <c r="Z52" s="20">
        <v>2028.53</v>
      </c>
      <c r="AA52" s="20">
        <v>2037.12</v>
      </c>
      <c r="AB52" s="20">
        <v>2021.43</v>
      </c>
      <c r="AC52" s="20">
        <v>2026.98</v>
      </c>
      <c r="AD52" s="20">
        <v>1539990000</v>
      </c>
      <c r="AE52" s="20">
        <v>2026.98</v>
      </c>
    </row>
    <row r="53" spans="17:31">
      <c r="Q53" s="22">
        <v>40459</v>
      </c>
      <c r="R53" s="20">
        <v>13.3</v>
      </c>
      <c r="S53" s="20">
        <v>13.74</v>
      </c>
      <c r="T53" s="20">
        <v>13.25</v>
      </c>
      <c r="U53" s="20">
        <v>13.69</v>
      </c>
      <c r="V53" s="20">
        <v>26694600</v>
      </c>
      <c r="W53" s="20">
        <v>13.24</v>
      </c>
      <c r="Y53" s="22">
        <v>40459</v>
      </c>
      <c r="Z53" s="20">
        <v>2014.99</v>
      </c>
      <c r="AA53" s="20">
        <v>2030.89</v>
      </c>
      <c r="AB53" s="20">
        <v>1999.89</v>
      </c>
      <c r="AC53" s="20">
        <v>2027.03</v>
      </c>
      <c r="AD53" s="20">
        <v>2000980000</v>
      </c>
      <c r="AE53" s="20">
        <v>2027.03</v>
      </c>
    </row>
    <row r="54" spans="17:31">
      <c r="Q54" s="22">
        <v>40458</v>
      </c>
      <c r="R54" s="20">
        <v>13.3</v>
      </c>
      <c r="S54" s="20">
        <v>13.39</v>
      </c>
      <c r="T54" s="20">
        <v>13.19</v>
      </c>
      <c r="U54" s="20">
        <v>13.27</v>
      </c>
      <c r="V54" s="20">
        <v>17875300</v>
      </c>
      <c r="W54" s="20">
        <v>12.84</v>
      </c>
      <c r="Y54" s="22">
        <v>40458</v>
      </c>
      <c r="Z54" s="20">
        <v>2016.08</v>
      </c>
      <c r="AA54" s="20">
        <v>2017.44</v>
      </c>
      <c r="AB54" s="20">
        <v>1996.25</v>
      </c>
      <c r="AC54" s="20">
        <v>2011.63</v>
      </c>
      <c r="AD54" s="20">
        <v>1846240000</v>
      </c>
      <c r="AE54" s="20">
        <v>2011.63</v>
      </c>
    </row>
    <row r="55" spans="17:31">
      <c r="Q55" s="22">
        <v>40457</v>
      </c>
      <c r="R55" s="20">
        <v>13.29</v>
      </c>
      <c r="S55" s="20">
        <v>13.38</v>
      </c>
      <c r="T55" s="20">
        <v>13.15</v>
      </c>
      <c r="U55" s="20">
        <v>13.22</v>
      </c>
      <c r="V55" s="20">
        <v>20712100</v>
      </c>
      <c r="W55" s="20">
        <v>12.79</v>
      </c>
      <c r="Y55" s="22">
        <v>40457</v>
      </c>
      <c r="Z55" s="20">
        <v>2021.21</v>
      </c>
      <c r="AA55" s="20">
        <v>2024.92</v>
      </c>
      <c r="AB55" s="20">
        <v>1992.65</v>
      </c>
      <c r="AC55" s="20">
        <v>2006.52</v>
      </c>
      <c r="AD55" s="20">
        <v>2103800000</v>
      </c>
      <c r="AE55" s="20">
        <v>2006.52</v>
      </c>
    </row>
    <row r="56" spans="17:31">
      <c r="Q56" s="22">
        <v>40456</v>
      </c>
      <c r="R56" s="20">
        <v>13.09</v>
      </c>
      <c r="S56" s="20">
        <v>13.48</v>
      </c>
      <c r="T56" s="20">
        <v>13.06</v>
      </c>
      <c r="U56" s="20">
        <v>13.4</v>
      </c>
      <c r="V56" s="20">
        <v>27420300</v>
      </c>
      <c r="W56" s="20">
        <v>12.96</v>
      </c>
      <c r="Y56" s="22">
        <v>40456</v>
      </c>
      <c r="Z56" s="20">
        <v>1996.38</v>
      </c>
      <c r="AA56" s="20">
        <v>2026.46</v>
      </c>
      <c r="AB56" s="20">
        <v>1996.21</v>
      </c>
      <c r="AC56" s="20">
        <v>2024.63</v>
      </c>
      <c r="AD56" s="20">
        <v>2203470000</v>
      </c>
      <c r="AE56" s="20">
        <v>2024.63</v>
      </c>
    </row>
    <row r="57" spans="17:31">
      <c r="Q57" s="22">
        <v>40455</v>
      </c>
      <c r="R57" s="20">
        <v>12.95</v>
      </c>
      <c r="S57" s="20">
        <v>13</v>
      </c>
      <c r="T57" s="20">
        <v>12.77</v>
      </c>
      <c r="U57" s="20">
        <v>12.9</v>
      </c>
      <c r="V57" s="20">
        <v>29325600</v>
      </c>
      <c r="W57" s="20">
        <v>12.48</v>
      </c>
      <c r="Y57" s="22">
        <v>40455</v>
      </c>
      <c r="Z57" s="20">
        <v>1990.13</v>
      </c>
      <c r="AA57" s="20">
        <v>1997.67</v>
      </c>
      <c r="AB57" s="20">
        <v>1963.68</v>
      </c>
      <c r="AC57" s="20">
        <v>1975.33</v>
      </c>
      <c r="AD57" s="20">
        <v>1901980000</v>
      </c>
      <c r="AE57" s="20">
        <v>1975.33</v>
      </c>
    </row>
    <row r="58" spans="17:31">
      <c r="Q58" s="22">
        <v>40452</v>
      </c>
      <c r="R58" s="20">
        <v>12.96</v>
      </c>
      <c r="S58" s="20">
        <v>13.15</v>
      </c>
      <c r="T58" s="20">
        <v>12.9</v>
      </c>
      <c r="U58" s="20">
        <v>13.04</v>
      </c>
      <c r="V58" s="20">
        <v>25910600</v>
      </c>
      <c r="W58" s="20">
        <v>12.61</v>
      </c>
      <c r="Y58" s="22">
        <v>40452</v>
      </c>
      <c r="Z58" s="20">
        <v>2014.47</v>
      </c>
      <c r="AA58" s="20">
        <v>2017.23</v>
      </c>
      <c r="AB58" s="20">
        <v>1987.71</v>
      </c>
      <c r="AC58" s="20">
        <v>1996.6</v>
      </c>
      <c r="AD58" s="20">
        <v>1932650000</v>
      </c>
      <c r="AE58" s="20">
        <v>1996.6</v>
      </c>
    </row>
    <row r="59" spans="17:31">
      <c r="Q59" s="22">
        <v>40451</v>
      </c>
      <c r="R59" s="20">
        <v>13.08</v>
      </c>
      <c r="S59" s="20">
        <v>13.17</v>
      </c>
      <c r="T59" s="20">
        <v>12.68</v>
      </c>
      <c r="U59" s="20">
        <v>12.97</v>
      </c>
      <c r="V59" s="20">
        <v>32731700</v>
      </c>
      <c r="W59" s="20">
        <v>12.55</v>
      </c>
      <c r="Y59" s="22">
        <v>40451</v>
      </c>
      <c r="Z59" s="20">
        <v>2021.49</v>
      </c>
      <c r="AA59" s="20">
        <v>2029.65</v>
      </c>
      <c r="AB59" s="20">
        <v>1986.33</v>
      </c>
      <c r="AC59" s="20">
        <v>1998.04</v>
      </c>
      <c r="AD59" s="20">
        <v>2418300000</v>
      </c>
      <c r="AE59" s="20">
        <v>1998.04</v>
      </c>
    </row>
    <row r="60" spans="17:31">
      <c r="Q60" s="22">
        <v>40450</v>
      </c>
      <c r="R60" s="20">
        <v>12.7</v>
      </c>
      <c r="S60" s="20">
        <v>13</v>
      </c>
      <c r="T60" s="20">
        <v>12.62</v>
      </c>
      <c r="U60" s="20">
        <v>12.99</v>
      </c>
      <c r="V60" s="20">
        <v>28833900</v>
      </c>
      <c r="W60" s="20">
        <v>12.57</v>
      </c>
      <c r="Y60" s="22">
        <v>40450</v>
      </c>
      <c r="Z60" s="20">
        <v>2008.14</v>
      </c>
      <c r="AA60" s="20">
        <v>2017.24</v>
      </c>
      <c r="AB60" s="20">
        <v>2000.91</v>
      </c>
      <c r="AC60" s="20">
        <v>2009.08</v>
      </c>
      <c r="AD60" s="20">
        <v>2077930000</v>
      </c>
      <c r="AE60" s="20">
        <v>2009.08</v>
      </c>
    </row>
    <row r="61" spans="17:31">
      <c r="Q61" s="22">
        <v>40449</v>
      </c>
      <c r="R61" s="20">
        <v>12.71</v>
      </c>
      <c r="S61" s="20">
        <v>12.77</v>
      </c>
      <c r="T61" s="20">
        <v>12.51</v>
      </c>
      <c r="U61" s="20">
        <v>12.71</v>
      </c>
      <c r="V61" s="20">
        <v>25025200</v>
      </c>
      <c r="W61" s="20">
        <v>12.3</v>
      </c>
      <c r="Y61" s="22">
        <v>40449</v>
      </c>
      <c r="Z61" s="20">
        <v>2013.57</v>
      </c>
      <c r="AA61" s="20">
        <v>2017.57</v>
      </c>
      <c r="AB61" s="20">
        <v>1979.74</v>
      </c>
      <c r="AC61" s="20">
        <v>2012.43</v>
      </c>
      <c r="AD61" s="20">
        <v>2125730000</v>
      </c>
      <c r="AE61" s="20">
        <v>2012.43</v>
      </c>
    </row>
    <row r="62" spans="17:31">
      <c r="Q62" s="22">
        <v>40448</v>
      </c>
      <c r="R62" s="20">
        <v>12.65</v>
      </c>
      <c r="S62" s="20">
        <v>12.79</v>
      </c>
      <c r="T62" s="20">
        <v>12.58</v>
      </c>
      <c r="U62" s="20">
        <v>12.64</v>
      </c>
      <c r="V62" s="20">
        <v>19961500</v>
      </c>
      <c r="W62" s="20">
        <v>12.23</v>
      </c>
      <c r="Y62" s="22">
        <v>40448</v>
      </c>
      <c r="Z62" s="20">
        <v>2021.68</v>
      </c>
      <c r="AA62" s="20">
        <v>2026.42</v>
      </c>
      <c r="AB62" s="20">
        <v>2010.53</v>
      </c>
      <c r="AC62" s="20">
        <v>2010.99</v>
      </c>
      <c r="AD62" s="20">
        <v>1873120000</v>
      </c>
      <c r="AE62" s="20">
        <v>2010.99</v>
      </c>
    </row>
    <row r="63" spans="17:31">
      <c r="Q63" s="22">
        <v>40445</v>
      </c>
      <c r="R63" s="20">
        <v>12.38</v>
      </c>
      <c r="S63" s="20">
        <v>12.69</v>
      </c>
      <c r="T63" s="20">
        <v>12.34</v>
      </c>
      <c r="U63" s="20">
        <v>12.65</v>
      </c>
      <c r="V63" s="20">
        <v>24294800</v>
      </c>
      <c r="W63" s="20">
        <v>12.24</v>
      </c>
      <c r="Y63" s="22">
        <v>40445</v>
      </c>
      <c r="Z63" s="20">
        <v>2006.53</v>
      </c>
      <c r="AA63" s="20">
        <v>2023.85</v>
      </c>
      <c r="AB63" s="20">
        <v>2002.55</v>
      </c>
      <c r="AC63" s="20">
        <v>2023.84</v>
      </c>
      <c r="AD63" s="20">
        <v>1993380000</v>
      </c>
      <c r="AE63" s="20">
        <v>2023.84</v>
      </c>
    </row>
    <row r="64" spans="17:31">
      <c r="Q64" s="22">
        <v>40444</v>
      </c>
      <c r="R64" s="20">
        <v>12.26</v>
      </c>
      <c r="S64" s="20">
        <v>12.36</v>
      </c>
      <c r="T64" s="20">
        <v>12.12</v>
      </c>
      <c r="U64" s="20">
        <v>12.15</v>
      </c>
      <c r="V64" s="20">
        <v>29438000</v>
      </c>
      <c r="W64" s="20">
        <v>11.75</v>
      </c>
      <c r="Y64" s="22">
        <v>40444</v>
      </c>
      <c r="Z64" s="20">
        <v>1968.03</v>
      </c>
      <c r="AA64" s="20">
        <v>2002.46</v>
      </c>
      <c r="AB64" s="20">
        <v>1967.82</v>
      </c>
      <c r="AC64" s="20">
        <v>1982.15</v>
      </c>
      <c r="AD64" s="20">
        <v>1923110000</v>
      </c>
      <c r="AE64" s="20">
        <v>1982.15</v>
      </c>
    </row>
    <row r="65" spans="17:31">
      <c r="Q65" s="22">
        <v>40443</v>
      </c>
      <c r="R65" s="20">
        <v>12.54</v>
      </c>
      <c r="S65" s="20">
        <v>12.66</v>
      </c>
      <c r="T65" s="20">
        <v>12.25</v>
      </c>
      <c r="U65" s="20">
        <v>12.38</v>
      </c>
      <c r="V65" s="20">
        <v>35993600</v>
      </c>
      <c r="W65" s="20">
        <v>11.98</v>
      </c>
      <c r="Y65" s="22">
        <v>40443</v>
      </c>
      <c r="Z65" s="20">
        <v>1979.9</v>
      </c>
      <c r="AA65" s="20">
        <v>1996.45</v>
      </c>
      <c r="AB65" s="20">
        <v>1972.83</v>
      </c>
      <c r="AC65" s="20">
        <v>1982.76</v>
      </c>
      <c r="AD65" s="20">
        <v>2170210000</v>
      </c>
      <c r="AE65" s="20">
        <v>1982.76</v>
      </c>
    </row>
    <row r="66" spans="17:31">
      <c r="Q66" s="22">
        <v>40442</v>
      </c>
      <c r="R66" s="20">
        <v>12.65</v>
      </c>
      <c r="S66" s="20">
        <v>12.81</v>
      </c>
      <c r="T66" s="20">
        <v>12.55</v>
      </c>
      <c r="U66" s="20">
        <v>12.6</v>
      </c>
      <c r="V66" s="20">
        <v>19737400</v>
      </c>
      <c r="W66" s="20">
        <v>12.19</v>
      </c>
      <c r="Y66" s="22">
        <v>40442</v>
      </c>
      <c r="Z66" s="20">
        <v>1990.19</v>
      </c>
      <c r="AA66" s="20">
        <v>2002.79</v>
      </c>
      <c r="AB66" s="20">
        <v>1980.47</v>
      </c>
      <c r="AC66" s="20">
        <v>1989.11</v>
      </c>
      <c r="AD66" s="20">
        <v>2125100000</v>
      </c>
      <c r="AE66" s="20">
        <v>1989.11</v>
      </c>
    </row>
    <row r="67" spans="17:31">
      <c r="Q67" s="29"/>
      <c r="R67" s="23"/>
      <c r="S67" s="23"/>
      <c r="T67" s="23"/>
      <c r="U67" s="23"/>
      <c r="V67" s="23"/>
      <c r="W67" s="23"/>
      <c r="Y67" s="29"/>
      <c r="Z67" s="23"/>
      <c r="AA67" s="23"/>
      <c r="AB67" s="23"/>
      <c r="AC67" s="23"/>
      <c r="AD67" s="23"/>
      <c r="AE67" s="2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13" workbookViewId="0">
      <selection activeCell="G27" sqref="G27"/>
    </sheetView>
  </sheetViews>
  <sheetFormatPr defaultRowHeight="15"/>
  <cols>
    <col min="1" max="1" width="7.875" style="20" bestFit="1" customWidth="1"/>
    <col min="2" max="2" width="15.5" style="20" bestFit="1" customWidth="1"/>
    <col min="3" max="3" width="16.75" style="20" bestFit="1" customWidth="1"/>
    <col min="4" max="4" width="16.375" style="20" bestFit="1" customWidth="1"/>
    <col min="5" max="5" width="16.75" style="20" bestFit="1" customWidth="1"/>
    <col min="6" max="6" width="16.375" style="20" bestFit="1" customWidth="1"/>
    <col min="7" max="7" width="15.875" style="20" bestFit="1" customWidth="1"/>
    <col min="8" max="8" width="18" style="20" bestFit="1" customWidth="1"/>
    <col min="9" max="9" width="17.625" style="20" bestFit="1" customWidth="1"/>
    <col min="10" max="10" width="16.5" style="20" bestFit="1" customWidth="1"/>
    <col min="11" max="11" width="17.75" style="20" bestFit="1" customWidth="1"/>
    <col min="12" max="12" width="15.5" style="20" bestFit="1" customWidth="1"/>
    <col min="13" max="13" width="20" style="20" bestFit="1" customWidth="1"/>
    <col min="14" max="16384" width="9" style="20"/>
  </cols>
  <sheetData>
    <row r="1" spans="1:13">
      <c r="A1" s="21" t="s">
        <v>108</v>
      </c>
      <c r="B1" s="21" t="s">
        <v>140</v>
      </c>
      <c r="C1" s="21" t="s">
        <v>110</v>
      </c>
      <c r="D1" s="21" t="s">
        <v>111</v>
      </c>
      <c r="E1" s="21" t="s">
        <v>112</v>
      </c>
      <c r="F1" s="21" t="s">
        <v>113</v>
      </c>
      <c r="G1" s="21" t="s">
        <v>114</v>
      </c>
      <c r="H1" s="21" t="s">
        <v>115</v>
      </c>
      <c r="I1" s="21" t="s">
        <v>116</v>
      </c>
      <c r="J1" s="21" t="s">
        <v>117</v>
      </c>
      <c r="K1" s="21" t="s">
        <v>118</v>
      </c>
      <c r="L1" s="21" t="s">
        <v>119</v>
      </c>
      <c r="M1" s="21" t="s">
        <v>141</v>
      </c>
    </row>
    <row r="2" spans="1:13">
      <c r="A2" s="21">
        <v>10</v>
      </c>
      <c r="B2" s="21">
        <v>12.29863642671944</v>
      </c>
      <c r="C2" s="21">
        <v>9.9809330204786306</v>
      </c>
      <c r="D2" s="21">
        <v>24.557060577415015</v>
      </c>
      <c r="E2" s="21">
        <v>37.545355632894598</v>
      </c>
      <c r="F2" s="21">
        <v>-13.188477201869205</v>
      </c>
      <c r="G2" s="21">
        <v>-30.270590083232378</v>
      </c>
      <c r="H2" s="21">
        <v>-32.119849629040459</v>
      </c>
      <c r="I2" s="21">
        <v>9.6261122956800023</v>
      </c>
      <c r="J2" s="21">
        <v>27.498272248524245</v>
      </c>
      <c r="K2" s="21">
        <v>26.583961152814936</v>
      </c>
      <c r="L2" s="21">
        <v>-0.78888652087523514</v>
      </c>
      <c r="M2" s="21">
        <f>SUM(A2:L2)/11</f>
        <v>7.4293207199554168</v>
      </c>
    </row>
    <row r="3" spans="1:13">
      <c r="A3" s="21">
        <v>9</v>
      </c>
      <c r="B3" s="21">
        <v>12.723163447247885</v>
      </c>
      <c r="C3" s="21">
        <v>4.3942218191760389</v>
      </c>
      <c r="D3" s="21">
        <v>24.319765570380184</v>
      </c>
      <c r="E3" s="21">
        <v>45.171191079006235</v>
      </c>
      <c r="F3" s="21">
        <v>-5.2121817476484011</v>
      </c>
      <c r="G3" s="21">
        <v>-28.600290046032683</v>
      </c>
      <c r="H3" s="21">
        <v>-25.108446832109053</v>
      </c>
      <c r="I3" s="21">
        <v>9.5329890203061041</v>
      </c>
      <c r="J3" s="21">
        <v>29.140149421687966</v>
      </c>
      <c r="K3" s="21">
        <v>23.864317619689018</v>
      </c>
      <c r="L3" s="21">
        <v>-0.72041324582138344</v>
      </c>
      <c r="M3" s="21">
        <f t="shared" ref="M3:M23" si="0">SUM(A3:L3)/11</f>
        <v>8.9549514641710815</v>
      </c>
    </row>
    <row r="4" spans="1:13">
      <c r="A4" s="21">
        <v>8</v>
      </c>
      <c r="B4" s="21">
        <v>10.284761810095858</v>
      </c>
      <c r="C4" s="21">
        <v>6.5982923432570715</v>
      </c>
      <c r="D4" s="21">
        <v>21.351226352882662</v>
      </c>
      <c r="E4" s="21">
        <v>49.558189925513261</v>
      </c>
      <c r="F4" s="21">
        <v>2.7864110714875778</v>
      </c>
      <c r="G4" s="21">
        <v>-20.378264870458111</v>
      </c>
      <c r="H4" s="21">
        <v>-21.018811918430799</v>
      </c>
      <c r="I4" s="21">
        <v>6.8278055003013947</v>
      </c>
      <c r="J4" s="21">
        <v>20.433607135065017</v>
      </c>
      <c r="K4" s="21">
        <v>9.9033258467138694</v>
      </c>
      <c r="L4" s="21">
        <v>-0.61013851260469654</v>
      </c>
      <c r="M4" s="21">
        <f t="shared" si="0"/>
        <v>8.5214913348930104</v>
      </c>
    </row>
    <row r="5" spans="1:13">
      <c r="A5" s="21">
        <v>7</v>
      </c>
      <c r="B5" s="21">
        <v>8.652378247182412</v>
      </c>
      <c r="C5" s="21">
        <v>10.917365302429346</v>
      </c>
      <c r="D5" s="21">
        <v>18.584430878634471</v>
      </c>
      <c r="E5" s="21">
        <v>42.544438483647014</v>
      </c>
      <c r="F5" s="21">
        <v>-0.18577236968985744</v>
      </c>
      <c r="G5" s="21">
        <v>-25.761336106745944</v>
      </c>
      <c r="H5" s="21">
        <v>-23.220520770274902</v>
      </c>
      <c r="I5" s="21">
        <v>7.2030119703566129</v>
      </c>
      <c r="J5" s="21">
        <v>22.455883871666742</v>
      </c>
      <c r="K5" s="21">
        <v>21.910055663059211</v>
      </c>
      <c r="L5" s="21">
        <v>-0.38837531915753676</v>
      </c>
      <c r="M5" s="21">
        <f t="shared" si="0"/>
        <v>8.1555963501006872</v>
      </c>
    </row>
    <row r="6" spans="1:13">
      <c r="A6" s="21">
        <v>6</v>
      </c>
      <c r="B6" s="21">
        <v>9.2911040202511117</v>
      </c>
      <c r="C6" s="21">
        <v>8.1756582987231354</v>
      </c>
      <c r="D6" s="21">
        <v>25.609412105717873</v>
      </c>
      <c r="E6" s="21">
        <v>36.708284305319808</v>
      </c>
      <c r="F6" s="21">
        <v>-0.28040863773594538</v>
      </c>
      <c r="G6" s="21">
        <v>-33.705231390199742</v>
      </c>
      <c r="H6" s="21">
        <v>-18.669329597383239</v>
      </c>
      <c r="I6" s="21">
        <v>5.3830292299059579</v>
      </c>
      <c r="J6" s="21">
        <v>18.249545212189901</v>
      </c>
      <c r="K6" s="21">
        <v>36.602522808528875</v>
      </c>
      <c r="L6" s="21">
        <v>-0.4198064427098247</v>
      </c>
      <c r="M6" s="21">
        <f t="shared" si="0"/>
        <v>8.4495254466007186</v>
      </c>
    </row>
    <row r="7" spans="1:13">
      <c r="A7" s="21">
        <v>5</v>
      </c>
      <c r="B7" s="21">
        <v>10.387249654327093</v>
      </c>
      <c r="C7" s="21">
        <v>7.6072537764217714</v>
      </c>
      <c r="D7" s="21">
        <v>13.823497796731743</v>
      </c>
      <c r="E7" s="21">
        <v>43.620175231699022</v>
      </c>
      <c r="F7" s="21">
        <v>5.5096640321455652</v>
      </c>
      <c r="G7" s="21">
        <v>-30.056057823819742</v>
      </c>
      <c r="H7" s="21">
        <v>-21.801595976803469</v>
      </c>
      <c r="I7" s="21">
        <v>6.1907910753720898</v>
      </c>
      <c r="J7" s="21">
        <v>21.530233619723163</v>
      </c>
      <c r="K7" s="21">
        <v>43.201427405477034</v>
      </c>
      <c r="L7" s="21">
        <v>-0.23779470979675654</v>
      </c>
      <c r="M7" s="21">
        <f t="shared" si="0"/>
        <v>9.524985825588864</v>
      </c>
    </row>
    <row r="8" spans="1:13">
      <c r="A8" s="21">
        <v>4</v>
      </c>
      <c r="B8" s="21">
        <v>10.092065545696244</v>
      </c>
      <c r="C8" s="21">
        <v>10.69277736176889</v>
      </c>
      <c r="D8" s="21">
        <v>16.654440256654446</v>
      </c>
      <c r="E8" s="21">
        <v>45.774115433178167</v>
      </c>
      <c r="F8" s="21">
        <v>11.448366380830294</v>
      </c>
      <c r="G8" s="21">
        <v>-34.854306861685814</v>
      </c>
      <c r="H8" s="21">
        <v>-24.215898798470676</v>
      </c>
      <c r="I8" s="21">
        <v>9.5244641054246699</v>
      </c>
      <c r="J8" s="21">
        <v>11.011428596837618</v>
      </c>
      <c r="K8" s="21">
        <v>40.939070295781448</v>
      </c>
      <c r="L8" s="21">
        <v>-2.5542887093210176E-2</v>
      </c>
      <c r="M8" s="21">
        <f t="shared" si="0"/>
        <v>9.185543584447462</v>
      </c>
    </row>
    <row r="9" spans="1:13">
      <c r="A9" s="21">
        <v>3</v>
      </c>
      <c r="B9" s="21">
        <v>10.387457112711104</v>
      </c>
      <c r="C9" s="21">
        <v>10.372295288464784</v>
      </c>
      <c r="D9" s="21">
        <v>19.710839896385018</v>
      </c>
      <c r="E9" s="21">
        <v>46.936386037910097</v>
      </c>
      <c r="F9" s="21">
        <v>9.852296194443511</v>
      </c>
      <c r="G9" s="21">
        <v>-30.091943340507669</v>
      </c>
      <c r="H9" s="21">
        <v>-21.899424078707341</v>
      </c>
      <c r="I9" s="21">
        <v>10.148766772465194</v>
      </c>
      <c r="J9" s="21">
        <v>-14.580444961127341</v>
      </c>
      <c r="K9" s="21">
        <v>46.388012992306813</v>
      </c>
      <c r="L9" s="21">
        <v>-0.26959375376661576</v>
      </c>
      <c r="M9" s="21">
        <f t="shared" si="0"/>
        <v>8.177695287325232</v>
      </c>
    </row>
    <row r="10" spans="1:13">
      <c r="A10" s="21">
        <v>2</v>
      </c>
      <c r="B10" s="21">
        <v>11.537062446642608</v>
      </c>
      <c r="C10" s="21">
        <v>14.715079727291709</v>
      </c>
      <c r="D10" s="21">
        <v>41.933441292340284</v>
      </c>
      <c r="E10" s="21">
        <v>50.04043863150639</v>
      </c>
      <c r="F10" s="21">
        <v>9.9073601741346238</v>
      </c>
      <c r="G10" s="21">
        <v>-34.043668906117546</v>
      </c>
      <c r="H10" s="21">
        <v>-16.881109399508375</v>
      </c>
      <c r="I10" s="21">
        <v>7.92000594164125</v>
      </c>
      <c r="J10" s="21">
        <v>-20.67217664432917</v>
      </c>
      <c r="K10" s="21">
        <v>50.675790492322449</v>
      </c>
      <c r="L10" s="21">
        <v>-0.32452386336595218</v>
      </c>
      <c r="M10" s="21">
        <f t="shared" si="0"/>
        <v>10.618881808414388</v>
      </c>
    </row>
    <row r="11" spans="1:13">
      <c r="A11" s="21">
        <v>1</v>
      </c>
      <c r="B11" s="21">
        <v>9.8026412213419576</v>
      </c>
      <c r="C11" s="21">
        <v>16.774428289472155</v>
      </c>
      <c r="D11" s="21">
        <v>40.217602412550917</v>
      </c>
      <c r="E11" s="21">
        <v>46.860025519484452</v>
      </c>
      <c r="F11" s="21">
        <v>12.767699650065538</v>
      </c>
      <c r="G11" s="21">
        <v>-29.248460507871869</v>
      </c>
      <c r="H11" s="21">
        <v>-16.217554193966976</v>
      </c>
      <c r="I11" s="21">
        <v>7.2691284708180319</v>
      </c>
      <c r="J11" s="21">
        <v>-17.606420405156314</v>
      </c>
      <c r="K11" s="21">
        <v>52.741258959147217</v>
      </c>
      <c r="L11" s="21">
        <v>-0.32791771203788755</v>
      </c>
      <c r="M11" s="21">
        <f t="shared" si="0"/>
        <v>11.275675609440656</v>
      </c>
    </row>
    <row r="12" spans="1:13">
      <c r="A12" s="21">
        <v>0</v>
      </c>
      <c r="B12" s="21">
        <v>9.4167735758018694</v>
      </c>
      <c r="C12" s="21">
        <v>13.637850692077166</v>
      </c>
      <c r="D12" s="21">
        <v>41.593493141474816</v>
      </c>
      <c r="E12" s="21">
        <v>39.022162697011254</v>
      </c>
      <c r="F12" s="21">
        <v>15.599631085932174</v>
      </c>
      <c r="G12" s="21">
        <v>-30.626247281481028</v>
      </c>
      <c r="H12" s="21">
        <v>-15.828698867723233</v>
      </c>
      <c r="I12" s="21">
        <v>10.6667223647583</v>
      </c>
      <c r="J12" s="21">
        <v>-16.389008333504762</v>
      </c>
      <c r="K12" s="21">
        <v>46.364601078998021</v>
      </c>
      <c r="L12" s="21">
        <v>-6.0723829560771492E-2</v>
      </c>
      <c r="M12" s="21">
        <f t="shared" si="0"/>
        <v>10.30877784761671</v>
      </c>
    </row>
    <row r="13" spans="1:13">
      <c r="A13" s="21">
        <v>-1</v>
      </c>
      <c r="B13" s="21">
        <v>9.7444672932734306</v>
      </c>
      <c r="C13" s="21">
        <v>11.274064583529309</v>
      </c>
      <c r="D13" s="21">
        <v>29.094237650385658</v>
      </c>
      <c r="E13" s="21">
        <v>38.299423647849721</v>
      </c>
      <c r="F13" s="21">
        <v>14.218369244831024</v>
      </c>
      <c r="G13" s="21">
        <v>-23.110020053125936</v>
      </c>
      <c r="H13" s="21">
        <v>-11.484310874649282</v>
      </c>
      <c r="I13" s="21">
        <v>12.15485640384486</v>
      </c>
      <c r="J13" s="21">
        <v>-16.431275703880033</v>
      </c>
      <c r="K13" s="21">
        <v>44.23657786212857</v>
      </c>
      <c r="L13" s="21">
        <v>-0.40609235352658501</v>
      </c>
      <c r="M13" s="21">
        <f t="shared" si="0"/>
        <v>9.6900270636964301</v>
      </c>
    </row>
    <row r="14" spans="1:13">
      <c r="A14" s="21">
        <v>-2</v>
      </c>
      <c r="B14" s="21">
        <v>8.9892831846426589</v>
      </c>
      <c r="C14" s="21">
        <v>9.7001091104658599</v>
      </c>
      <c r="D14" s="21">
        <v>23.330599541764734</v>
      </c>
      <c r="E14" s="21">
        <v>44.471749584989311</v>
      </c>
      <c r="F14" s="21">
        <v>16.712701082065792</v>
      </c>
      <c r="G14" s="21">
        <v>-9.3881954130125678</v>
      </c>
      <c r="H14" s="21">
        <v>-14.906889140293401</v>
      </c>
      <c r="I14" s="21">
        <v>11.728038034102951</v>
      </c>
      <c r="J14" s="21">
        <v>-14.245423862618168</v>
      </c>
      <c r="K14" s="21">
        <v>40.795522344269102</v>
      </c>
      <c r="L14" s="21">
        <v>-0.52047770428784101</v>
      </c>
      <c r="M14" s="21">
        <f t="shared" si="0"/>
        <v>10.424274251098948</v>
      </c>
    </row>
    <row r="15" spans="1:13">
      <c r="A15" s="21">
        <v>-3</v>
      </c>
      <c r="B15" s="21">
        <v>8.3619644346657651</v>
      </c>
      <c r="C15" s="21">
        <v>10.104588841462601</v>
      </c>
      <c r="D15" s="21">
        <v>21.671259277211874</v>
      </c>
      <c r="E15" s="21">
        <v>27.475219614737625</v>
      </c>
      <c r="F15" s="21">
        <v>18.889221804120552</v>
      </c>
      <c r="G15" s="21">
        <v>-7.6624070116091616</v>
      </c>
      <c r="H15" s="21">
        <v>-15.816190938958528</v>
      </c>
      <c r="I15" s="21">
        <v>12.484040133156441</v>
      </c>
      <c r="J15" s="21">
        <v>-18.862424966777894</v>
      </c>
      <c r="K15" s="21">
        <v>35.006101382552515</v>
      </c>
      <c r="L15" s="21">
        <v>-0.53007393334757325</v>
      </c>
      <c r="M15" s="21">
        <f t="shared" si="0"/>
        <v>8.0110271488376554</v>
      </c>
    </row>
    <row r="16" spans="1:13">
      <c r="A16" s="21">
        <v>-4</v>
      </c>
      <c r="B16" s="21">
        <v>6.0329964902628603</v>
      </c>
      <c r="C16" s="21">
        <v>11.49800284887516</v>
      </c>
      <c r="D16" s="21">
        <v>10.764279986487907</v>
      </c>
      <c r="E16" s="21">
        <v>29.750712702594001</v>
      </c>
      <c r="F16" s="21">
        <v>17.142323981373465</v>
      </c>
      <c r="G16" s="21">
        <v>0.83409822348494345</v>
      </c>
      <c r="H16" s="21">
        <v>-15.650480972102173</v>
      </c>
      <c r="I16" s="21">
        <v>13.539184866186645</v>
      </c>
      <c r="J16" s="21">
        <v>-11.365322049045062</v>
      </c>
      <c r="K16" s="21">
        <v>32.609975535550575</v>
      </c>
      <c r="L16" s="21">
        <v>-0.53407579222755874</v>
      </c>
      <c r="M16" s="21">
        <f t="shared" si="0"/>
        <v>8.2383359837673424</v>
      </c>
    </row>
    <row r="17" spans="1:13">
      <c r="A17" s="21">
        <v>-5</v>
      </c>
      <c r="B17" s="21">
        <v>5.8942821516247363</v>
      </c>
      <c r="C17" s="21">
        <v>10.008733577104522</v>
      </c>
      <c r="D17" s="21">
        <v>-6.5455269202754707</v>
      </c>
      <c r="E17" s="21">
        <v>23.110712702594128</v>
      </c>
      <c r="F17" s="21">
        <v>9.2611044435819849</v>
      </c>
      <c r="G17" s="21">
        <v>8.7486424151676374</v>
      </c>
      <c r="H17" s="21">
        <v>-20.065287251596033</v>
      </c>
      <c r="I17" s="21">
        <v>11.712861278379989</v>
      </c>
      <c r="J17" s="21">
        <v>-12.195701861116731</v>
      </c>
      <c r="K17" s="21">
        <v>17.858580647687859</v>
      </c>
      <c r="L17" s="21">
        <v>-0.47130552522737368</v>
      </c>
      <c r="M17" s="21">
        <f t="shared" si="0"/>
        <v>3.8470086961750227</v>
      </c>
    </row>
    <row r="18" spans="1:13">
      <c r="A18" s="21">
        <v>-6</v>
      </c>
      <c r="B18" s="21">
        <v>2.3114619073335803</v>
      </c>
      <c r="C18" s="21">
        <v>7.3588722598610161</v>
      </c>
      <c r="D18" s="21">
        <v>0.57762579009489912</v>
      </c>
      <c r="E18" s="21">
        <v>23.439661262490631</v>
      </c>
      <c r="F18" s="21">
        <v>9.6233172018778532</v>
      </c>
      <c r="G18" s="21">
        <v>1.4160463550165332</v>
      </c>
      <c r="H18" s="21">
        <v>-17.283621113580239</v>
      </c>
      <c r="I18" s="21">
        <v>3.4677935824086035</v>
      </c>
      <c r="J18" s="21">
        <v>-12.636268703710584</v>
      </c>
      <c r="K18" s="21">
        <v>22.593612163007037</v>
      </c>
      <c r="L18" s="21">
        <v>-0.491814433542757</v>
      </c>
      <c r="M18" s="21">
        <f t="shared" si="0"/>
        <v>3.1251532973869613</v>
      </c>
    </row>
    <row r="19" spans="1:13">
      <c r="A19" s="21">
        <v>-7</v>
      </c>
      <c r="B19" s="21">
        <v>4.5339580157080945</v>
      </c>
      <c r="C19" s="21">
        <v>8.5925638414528294</v>
      </c>
      <c r="D19" s="21">
        <v>1.9853448669666207</v>
      </c>
      <c r="E19" s="21">
        <v>22.849977835579352</v>
      </c>
      <c r="F19" s="21">
        <v>10.790937809984939</v>
      </c>
      <c r="G19" s="21">
        <v>10.858988899742826</v>
      </c>
      <c r="H19" s="21">
        <v>-15.887192892952271</v>
      </c>
      <c r="I19" s="21">
        <v>4.925804147445092</v>
      </c>
      <c r="J19" s="21">
        <v>-9.9910876544440725</v>
      </c>
      <c r="K19" s="21">
        <v>34.693952961502418</v>
      </c>
      <c r="L19" s="21">
        <v>-0.43719490768280522</v>
      </c>
      <c r="M19" s="21">
        <f t="shared" si="0"/>
        <v>5.9923684475730008</v>
      </c>
    </row>
    <row r="20" spans="1:13">
      <c r="A20" s="21">
        <v>-8</v>
      </c>
      <c r="B20" s="21">
        <v>1.8330493878767697</v>
      </c>
      <c r="C20" s="21">
        <v>8.0178692449674713</v>
      </c>
      <c r="D20" s="21">
        <v>-2.7717240212432657</v>
      </c>
      <c r="E20" s="21">
        <v>29.141852476949339</v>
      </c>
      <c r="F20" s="21">
        <v>4.2170694946092908</v>
      </c>
      <c r="G20" s="21">
        <v>-6.6556567528975847</v>
      </c>
      <c r="H20" s="21">
        <v>-15.560081305516974</v>
      </c>
      <c r="I20" s="21">
        <v>6.0501206918939374</v>
      </c>
      <c r="J20" s="21">
        <v>-17.743095758773279</v>
      </c>
      <c r="K20" s="21">
        <v>20.950588767575709</v>
      </c>
      <c r="L20" s="21">
        <v>-0.36564790367765898</v>
      </c>
      <c r="M20" s="21">
        <f t="shared" si="0"/>
        <v>1.7376676656148868</v>
      </c>
    </row>
    <row r="21" spans="1:13">
      <c r="A21" s="21">
        <v>-9</v>
      </c>
      <c r="B21" s="21">
        <v>0.40480699569224043</v>
      </c>
      <c r="C21" s="21">
        <v>5.0962044258904484</v>
      </c>
      <c r="D21" s="21">
        <v>-4.4820227222132303E-2</v>
      </c>
      <c r="E21" s="21">
        <v>22.752980284548357</v>
      </c>
      <c r="F21" s="21">
        <v>5.0909699911040889</v>
      </c>
      <c r="G21" s="21">
        <v>-9.182213635510152</v>
      </c>
      <c r="H21" s="21">
        <v>-11.799891779918141</v>
      </c>
      <c r="I21" s="21">
        <v>6.4179762970779279</v>
      </c>
      <c r="J21" s="21">
        <v>-20.787996771713551</v>
      </c>
      <c r="K21" s="21">
        <v>30.663444788046036</v>
      </c>
      <c r="L21" s="21">
        <v>-0.34706828415220414</v>
      </c>
      <c r="M21" s="21">
        <f t="shared" si="0"/>
        <v>1.751308371258447</v>
      </c>
    </row>
    <row r="22" spans="1:13">
      <c r="A22" s="21">
        <v>-10</v>
      </c>
      <c r="B22" s="21">
        <v>0.59434854970498918</v>
      </c>
      <c r="C22" s="21">
        <v>1.0603864759789872</v>
      </c>
      <c r="D22" s="21">
        <v>5.6432288692618684</v>
      </c>
      <c r="E22" s="21">
        <v>24.989436478256494</v>
      </c>
      <c r="F22" s="21">
        <v>9.3545486764073758</v>
      </c>
      <c r="G22" s="21">
        <v>-9.3350642650950704</v>
      </c>
      <c r="H22" s="21">
        <v>-12.722558695575117</v>
      </c>
      <c r="I22" s="21">
        <v>6.318792030876125</v>
      </c>
      <c r="J22" s="21">
        <v>-19.257503183557446</v>
      </c>
      <c r="K22" s="21">
        <v>17.823516724242609</v>
      </c>
      <c r="L22" s="21">
        <v>-0.27660717653375144</v>
      </c>
      <c r="M22" s="21">
        <f t="shared" si="0"/>
        <v>1.2902294985424603</v>
      </c>
    </row>
    <row r="23" spans="1:13">
      <c r="A23" s="21" t="s">
        <v>109</v>
      </c>
      <c r="B23" s="21">
        <v>163.57391191880271</v>
      </c>
      <c r="C23" s="21">
        <v>196.5775511291489</v>
      </c>
      <c r="D23" s="21">
        <v>372.05971509460016</v>
      </c>
      <c r="E23" s="21">
        <v>770.06248956775926</v>
      </c>
      <c r="F23" s="21">
        <v>164.30515236205224</v>
      </c>
      <c r="G23" s="21">
        <v>-371.11217845599106</v>
      </c>
      <c r="H23" s="21">
        <v>-388.15774502756068</v>
      </c>
      <c r="I23" s="21">
        <v>179.09229421240218</v>
      </c>
      <c r="J23" s="21">
        <v>-72.445030754059758</v>
      </c>
      <c r="K23" s="21">
        <v>696.40621749140132</v>
      </c>
      <c r="L23" s="21">
        <v>-8.5540748109959779</v>
      </c>
      <c r="M23" s="21">
        <f t="shared" si="0"/>
        <v>154.70984570250542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7"/>
  <sheetViews>
    <sheetView topLeftCell="AS46" workbookViewId="0">
      <selection activeCell="AS5" sqref="AS5"/>
    </sheetView>
  </sheetViews>
  <sheetFormatPr defaultRowHeight="15"/>
  <cols>
    <col min="1" max="1" width="11.625" style="20" customWidth="1"/>
    <col min="2" max="5" width="7.5" style="20" hidden="1" customWidth="1"/>
    <col min="6" max="6" width="9.5" style="20" hidden="1" customWidth="1"/>
    <col min="7" max="8" width="9" style="20"/>
    <col min="9" max="9" width="12.5" style="20" customWidth="1"/>
    <col min="10" max="13" width="8.5" style="20" hidden="1" customWidth="1"/>
    <col min="14" max="14" width="11.625" style="20" hidden="1" customWidth="1"/>
    <col min="15" max="15" width="9" style="20"/>
    <col min="16" max="16" width="12.375" style="20" bestFit="1" customWidth="1"/>
    <col min="17" max="17" width="11.375" style="9" customWidth="1"/>
    <col min="18" max="22" width="0" style="9" hidden="1" customWidth="1"/>
    <col min="23" max="24" width="8.875" style="9"/>
    <col min="25" max="25" width="12.375" style="9" customWidth="1"/>
    <col min="26" max="30" width="0" style="9" hidden="1" customWidth="1"/>
    <col min="31" max="31" width="8.875" style="9"/>
    <col min="32" max="43" width="9" style="20"/>
    <col min="44" max="44" width="12.375" style="20" customWidth="1"/>
    <col min="45" max="45" width="10.625" style="20" customWidth="1"/>
    <col min="46" max="46" width="9.625" style="20" customWidth="1"/>
    <col min="47" max="47" width="16.125" style="20" bestFit="1" customWidth="1"/>
    <col min="48" max="53" width="9" style="20"/>
    <col min="54" max="54" width="12.625" style="20" customWidth="1"/>
    <col min="55" max="56" width="9" style="20"/>
    <col min="57" max="57" width="10" style="20" customWidth="1"/>
    <col min="58" max="58" width="9" style="20"/>
    <col min="59" max="59" width="12.125" style="20" customWidth="1"/>
    <col min="60" max="64" width="9" style="20"/>
    <col min="65" max="65" width="10.625" style="20" customWidth="1"/>
    <col min="66" max="16384" width="9" style="20"/>
  </cols>
  <sheetData>
    <row r="1" spans="1:56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38</v>
      </c>
      <c r="I1" s="23" t="s">
        <v>0</v>
      </c>
      <c r="J1" s="23" t="s">
        <v>1</v>
      </c>
      <c r="K1" s="23" t="s">
        <v>2</v>
      </c>
      <c r="L1" s="23" t="s">
        <v>3</v>
      </c>
      <c r="M1" s="23" t="s">
        <v>4</v>
      </c>
      <c r="N1" s="23" t="s">
        <v>5</v>
      </c>
      <c r="O1" s="23" t="s">
        <v>6</v>
      </c>
      <c r="P1" s="20" t="s">
        <v>36</v>
      </c>
      <c r="Q1" s="20" t="s">
        <v>0</v>
      </c>
      <c r="R1" s="20" t="s">
        <v>1</v>
      </c>
      <c r="S1" s="20" t="s">
        <v>2</v>
      </c>
      <c r="T1" s="20" t="s">
        <v>3</v>
      </c>
      <c r="U1" s="20" t="s">
        <v>4</v>
      </c>
      <c r="V1" s="20" t="s">
        <v>5</v>
      </c>
      <c r="W1" s="20" t="s">
        <v>6</v>
      </c>
      <c r="Y1" s="20" t="s">
        <v>0</v>
      </c>
      <c r="Z1" s="20" t="s">
        <v>1</v>
      </c>
      <c r="AA1" s="20" t="s">
        <v>2</v>
      </c>
      <c r="AB1" s="20" t="s">
        <v>3</v>
      </c>
      <c r="AC1" s="20" t="s">
        <v>4</v>
      </c>
      <c r="AD1" s="20" t="s">
        <v>5</v>
      </c>
      <c r="AE1" s="20" t="s">
        <v>6</v>
      </c>
      <c r="AG1" s="20" t="s">
        <v>12</v>
      </c>
      <c r="AQ1" s="9"/>
      <c r="AT1" s="9" t="s">
        <v>120</v>
      </c>
      <c r="AU1" s="9" t="s">
        <v>128</v>
      </c>
      <c r="AV1" s="9" t="s">
        <v>121</v>
      </c>
      <c r="AW1" s="9" t="s">
        <v>122</v>
      </c>
      <c r="AX1" s="9" t="s">
        <v>123</v>
      </c>
      <c r="AY1" s="9" t="s">
        <v>124</v>
      </c>
      <c r="AZ1" s="9" t="s">
        <v>125</v>
      </c>
      <c r="BA1" s="9" t="s">
        <v>129</v>
      </c>
      <c r="BB1" s="9" t="s">
        <v>126</v>
      </c>
      <c r="BC1" s="9" t="s">
        <v>127</v>
      </c>
    </row>
    <row r="2" spans="1:56" ht="15.75" thickBot="1">
      <c r="A2" s="22">
        <v>40287</v>
      </c>
      <c r="B2" s="20">
        <v>247.03</v>
      </c>
      <c r="C2" s="20">
        <v>247.89</v>
      </c>
      <c r="D2" s="20">
        <v>241.77</v>
      </c>
      <c r="E2" s="20">
        <v>247.07</v>
      </c>
      <c r="F2" s="20">
        <v>20247300</v>
      </c>
      <c r="G2" s="20">
        <v>238.89</v>
      </c>
      <c r="H2" s="9"/>
      <c r="I2" s="22">
        <v>40287</v>
      </c>
      <c r="J2" s="20">
        <v>2011.4</v>
      </c>
      <c r="K2" s="20">
        <v>2018.93</v>
      </c>
      <c r="L2" s="20">
        <v>1988.37</v>
      </c>
      <c r="M2" s="20">
        <v>2013.53</v>
      </c>
      <c r="N2" s="20">
        <v>2223650000</v>
      </c>
      <c r="O2" s="20">
        <v>2013.53</v>
      </c>
      <c r="P2" s="20">
        <f>G2-$AH$17-$AH$18*O2</f>
        <v>12.29863642671944</v>
      </c>
      <c r="Q2" s="22">
        <v>40256</v>
      </c>
      <c r="R2" s="20">
        <v>224.79</v>
      </c>
      <c r="S2" s="20">
        <v>225.24</v>
      </c>
      <c r="T2" s="20">
        <v>221.23</v>
      </c>
      <c r="U2" s="20">
        <v>222.25</v>
      </c>
      <c r="V2" s="20">
        <v>19980200</v>
      </c>
      <c r="W2" s="20">
        <v>214.9</v>
      </c>
      <c r="Y2" s="22">
        <v>40256</v>
      </c>
      <c r="Z2" s="20">
        <v>1943.96</v>
      </c>
      <c r="AA2" s="20">
        <v>1949.14</v>
      </c>
      <c r="AB2" s="20">
        <v>1924.72</v>
      </c>
      <c r="AC2" s="20">
        <v>1932.43</v>
      </c>
      <c r="AD2" s="20">
        <v>3055760000</v>
      </c>
      <c r="AE2" s="20">
        <v>1932.43</v>
      </c>
      <c r="AQ2" s="9"/>
      <c r="AT2" s="10">
        <v>40283</v>
      </c>
      <c r="AU2" s="9">
        <v>269.87079999999997</v>
      </c>
      <c r="AV2" s="9">
        <v>149.9658</v>
      </c>
      <c r="AW2" s="9">
        <v>119.9049</v>
      </c>
      <c r="AX2" s="9">
        <v>1856</v>
      </c>
      <c r="AY2" s="9">
        <v>0.1454</v>
      </c>
      <c r="AZ2" s="9">
        <v>8.0799999999999997E-2</v>
      </c>
      <c r="BA2" s="9">
        <v>6.4600000000000005E-2</v>
      </c>
      <c r="BB2" s="9">
        <v>7.2999999999999995E-2</v>
      </c>
      <c r="BC2" s="9">
        <v>6.3600000000000004E-2</v>
      </c>
    </row>
    <row r="3" spans="1:56">
      <c r="A3" s="22">
        <v>40284</v>
      </c>
      <c r="B3" s="20">
        <v>248.57</v>
      </c>
      <c r="C3" s="20">
        <v>251.14</v>
      </c>
      <c r="D3" s="20">
        <v>244.55</v>
      </c>
      <c r="E3" s="20">
        <v>247.4</v>
      </c>
      <c r="F3" s="20">
        <v>26805200</v>
      </c>
      <c r="G3" s="20">
        <v>239.21</v>
      </c>
      <c r="H3" s="9"/>
      <c r="I3" s="22">
        <v>40284</v>
      </c>
      <c r="J3" s="20">
        <v>2030.34</v>
      </c>
      <c r="K3" s="20">
        <v>2037.47</v>
      </c>
      <c r="L3" s="20">
        <v>2000.77</v>
      </c>
      <c r="M3" s="20">
        <v>2012.84</v>
      </c>
      <c r="N3" s="20">
        <v>2960950000</v>
      </c>
      <c r="O3" s="20">
        <v>2012.84</v>
      </c>
      <c r="P3" s="20">
        <f t="shared" ref="P3:P22" si="0">G3-$AH$17-$AH$18*O3</f>
        <v>12.723163447247885</v>
      </c>
      <c r="Q3" s="22">
        <v>40255</v>
      </c>
      <c r="R3" s="20">
        <v>224.1</v>
      </c>
      <c r="S3" s="20">
        <v>225</v>
      </c>
      <c r="T3" s="20">
        <v>222.61</v>
      </c>
      <c r="U3" s="20">
        <v>224.65</v>
      </c>
      <c r="V3" s="20">
        <v>12218200</v>
      </c>
      <c r="W3" s="20">
        <v>217.22</v>
      </c>
      <c r="Y3" s="22">
        <v>40255</v>
      </c>
      <c r="Z3" s="20">
        <v>1937.63</v>
      </c>
      <c r="AA3" s="20">
        <v>1945.28</v>
      </c>
      <c r="AB3" s="20">
        <v>1934.17</v>
      </c>
      <c r="AC3" s="20">
        <v>1943.94</v>
      </c>
      <c r="AD3" s="20">
        <v>2173060000</v>
      </c>
      <c r="AE3" s="20">
        <v>1943.94</v>
      </c>
      <c r="AG3" s="25" t="s">
        <v>13</v>
      </c>
      <c r="AH3" s="25"/>
      <c r="AQ3" s="9"/>
      <c r="AT3" s="10">
        <v>40282</v>
      </c>
      <c r="AU3" s="9">
        <v>347.75900000000001</v>
      </c>
      <c r="AV3" s="9">
        <v>206.06270000000001</v>
      </c>
      <c r="AW3" s="9">
        <v>141.69640000000001</v>
      </c>
      <c r="AX3" s="9">
        <v>2447</v>
      </c>
      <c r="AY3" s="9">
        <v>0.1421</v>
      </c>
      <c r="AZ3" s="9">
        <v>8.4199999999999997E-2</v>
      </c>
      <c r="BA3" s="9">
        <v>5.79E-2</v>
      </c>
      <c r="BB3" s="9">
        <v>7.9299999999999995E-2</v>
      </c>
      <c r="BC3" s="9">
        <v>6.9800000000000001E-2</v>
      </c>
    </row>
    <row r="4" spans="1:56">
      <c r="A4" s="22">
        <v>40283</v>
      </c>
      <c r="B4" s="20">
        <v>245.78</v>
      </c>
      <c r="C4" s="20">
        <v>249.03</v>
      </c>
      <c r="D4" s="20">
        <v>245.51</v>
      </c>
      <c r="E4" s="20">
        <v>248.92</v>
      </c>
      <c r="F4" s="20">
        <v>13456600</v>
      </c>
      <c r="G4" s="20">
        <v>240.68</v>
      </c>
      <c r="H4" s="9"/>
      <c r="I4" s="22">
        <v>40283</v>
      </c>
      <c r="J4" s="20">
        <v>2027.92</v>
      </c>
      <c r="K4" s="20">
        <v>2040.49</v>
      </c>
      <c r="L4" s="20">
        <v>2027.52</v>
      </c>
      <c r="M4" s="20">
        <v>2038.64</v>
      </c>
      <c r="N4" s="20">
        <v>2840660000</v>
      </c>
      <c r="O4" s="20">
        <v>2038.64</v>
      </c>
      <c r="P4" s="20">
        <f t="shared" si="0"/>
        <v>10.284761810095858</v>
      </c>
      <c r="Q4" s="22">
        <v>40254</v>
      </c>
      <c r="R4" s="20">
        <v>224.9</v>
      </c>
      <c r="S4" s="20">
        <v>226.45</v>
      </c>
      <c r="T4" s="20">
        <v>223.27</v>
      </c>
      <c r="U4" s="20">
        <v>224.12</v>
      </c>
      <c r="V4" s="20">
        <v>16105600</v>
      </c>
      <c r="W4" s="20">
        <v>216.7</v>
      </c>
      <c r="Y4" s="22">
        <v>40254</v>
      </c>
      <c r="Z4" s="20">
        <v>1934.65</v>
      </c>
      <c r="AA4" s="20">
        <v>1945.9</v>
      </c>
      <c r="AB4" s="20">
        <v>1930.91</v>
      </c>
      <c r="AC4" s="20">
        <v>1936.22</v>
      </c>
      <c r="AD4" s="20">
        <v>2281410000</v>
      </c>
      <c r="AE4" s="20">
        <v>1936.22</v>
      </c>
      <c r="AG4" s="26" t="s">
        <v>14</v>
      </c>
      <c r="AH4" s="26">
        <v>0.94053063247104862</v>
      </c>
      <c r="AQ4" s="9"/>
      <c r="AT4" s="10">
        <v>40281</v>
      </c>
      <c r="AU4" s="9">
        <v>267.2903</v>
      </c>
      <c r="AV4" s="9">
        <v>148.55350000000001</v>
      </c>
      <c r="AW4" s="9">
        <v>118.7368</v>
      </c>
      <c r="AX4" s="9">
        <v>1739</v>
      </c>
      <c r="AY4" s="9">
        <v>0.1537</v>
      </c>
      <c r="AZ4" s="9">
        <v>8.5400000000000004E-2</v>
      </c>
      <c r="BA4" s="9">
        <v>6.83E-2</v>
      </c>
      <c r="BB4" s="9">
        <v>8.2500000000000004E-2</v>
      </c>
      <c r="BC4" s="9">
        <v>8.09E-2</v>
      </c>
    </row>
    <row r="5" spans="1:56">
      <c r="A5" s="22">
        <v>40282</v>
      </c>
      <c r="B5" s="20">
        <v>245.28</v>
      </c>
      <c r="C5" s="20">
        <v>245.81</v>
      </c>
      <c r="D5" s="20">
        <v>244.07</v>
      </c>
      <c r="E5" s="20">
        <v>245.69</v>
      </c>
      <c r="F5" s="20">
        <v>14431300</v>
      </c>
      <c r="G5" s="20">
        <v>237.56</v>
      </c>
      <c r="H5" s="9"/>
      <c r="I5" s="22">
        <v>40282</v>
      </c>
      <c r="J5" s="20">
        <v>2015.61</v>
      </c>
      <c r="K5" s="20">
        <v>2029.06</v>
      </c>
      <c r="L5" s="20">
        <v>2012.98</v>
      </c>
      <c r="M5" s="20">
        <v>2028.82</v>
      </c>
      <c r="N5" s="20">
        <v>3143270000</v>
      </c>
      <c r="O5" s="20">
        <v>2028.82</v>
      </c>
      <c r="P5" s="20">
        <f t="shared" si="0"/>
        <v>8.652378247182412</v>
      </c>
      <c r="Q5" s="22">
        <v>40253</v>
      </c>
      <c r="R5" s="20">
        <v>224.18</v>
      </c>
      <c r="S5" s="20">
        <v>224.98</v>
      </c>
      <c r="T5" s="20">
        <v>222.51</v>
      </c>
      <c r="U5" s="20">
        <v>224.45</v>
      </c>
      <c r="V5" s="20">
        <v>15961000</v>
      </c>
      <c r="W5" s="20">
        <v>217.02</v>
      </c>
      <c r="Y5" s="22">
        <v>40253</v>
      </c>
      <c r="Z5" s="20">
        <v>1924.27</v>
      </c>
      <c r="AA5" s="20">
        <v>1933.96</v>
      </c>
      <c r="AB5" s="20">
        <v>1918.98</v>
      </c>
      <c r="AC5" s="20">
        <v>1932.24</v>
      </c>
      <c r="AD5" s="20">
        <v>2201880000</v>
      </c>
      <c r="AE5" s="20">
        <v>1932.24</v>
      </c>
      <c r="AG5" s="26" t="s">
        <v>15</v>
      </c>
      <c r="AH5" s="26">
        <v>0.88459787061639084</v>
      </c>
      <c r="AQ5" s="9"/>
      <c r="AT5" s="10">
        <v>40280</v>
      </c>
      <c r="AU5" s="9">
        <v>243.61320000000001</v>
      </c>
      <c r="AV5" s="9">
        <v>114.172</v>
      </c>
      <c r="AW5" s="9">
        <v>129.44120000000001</v>
      </c>
      <c r="AX5" s="9">
        <v>1554</v>
      </c>
      <c r="AY5" s="9">
        <v>0.15679999999999999</v>
      </c>
      <c r="AZ5" s="9">
        <v>7.3499999999999996E-2</v>
      </c>
      <c r="BA5" s="9">
        <v>8.3299999999999999E-2</v>
      </c>
      <c r="BB5" s="9">
        <v>7.4999999999999997E-2</v>
      </c>
      <c r="BC5" s="9">
        <v>9.0200000000000002E-2</v>
      </c>
    </row>
    <row r="6" spans="1:56">
      <c r="A6" s="22">
        <v>40281</v>
      </c>
      <c r="B6" s="20">
        <v>241.86</v>
      </c>
      <c r="C6" s="20">
        <v>242.8</v>
      </c>
      <c r="D6" s="20">
        <v>241.11</v>
      </c>
      <c r="E6" s="20">
        <v>242.43</v>
      </c>
      <c r="F6" s="20">
        <v>10936100</v>
      </c>
      <c r="G6" s="20">
        <v>234.41</v>
      </c>
      <c r="H6" s="9"/>
      <c r="I6" s="22">
        <v>40281</v>
      </c>
      <c r="J6" s="20">
        <v>1994.34</v>
      </c>
      <c r="K6" s="20">
        <v>2006.51</v>
      </c>
      <c r="L6" s="20">
        <v>1986.83</v>
      </c>
      <c r="M6" s="20">
        <v>2003.81</v>
      </c>
      <c r="N6" s="20">
        <v>2665420000</v>
      </c>
      <c r="O6" s="20">
        <v>2003.81</v>
      </c>
      <c r="P6" s="20">
        <f t="shared" si="0"/>
        <v>9.2911040202511117</v>
      </c>
      <c r="Q6" s="22">
        <v>40252</v>
      </c>
      <c r="R6" s="20">
        <v>225.38</v>
      </c>
      <c r="S6" s="20">
        <v>225.5</v>
      </c>
      <c r="T6" s="20">
        <v>220.25</v>
      </c>
      <c r="U6" s="20">
        <v>223.84</v>
      </c>
      <c r="V6" s="20">
        <v>17625100</v>
      </c>
      <c r="W6" s="20">
        <v>216.43</v>
      </c>
      <c r="Y6" s="22">
        <v>40252</v>
      </c>
      <c r="Z6" s="20">
        <v>1918.14</v>
      </c>
      <c r="AA6" s="20">
        <v>1924.49</v>
      </c>
      <c r="AB6" s="20">
        <v>1906.01</v>
      </c>
      <c r="AC6" s="20">
        <v>1920.09</v>
      </c>
      <c r="AD6" s="20">
        <v>1956170000</v>
      </c>
      <c r="AE6" s="20">
        <v>1920.09</v>
      </c>
      <c r="AG6" s="26" t="s">
        <v>16</v>
      </c>
      <c r="AH6" s="26">
        <v>0.88264190232175344</v>
      </c>
      <c r="AQ6" s="9"/>
      <c r="AT6" s="10">
        <v>40279</v>
      </c>
      <c r="AU6" s="9">
        <v>217.83080000000001</v>
      </c>
      <c r="AV6" s="9">
        <v>95.067700000000002</v>
      </c>
      <c r="AW6" s="9">
        <v>122.76309999999999</v>
      </c>
      <c r="AX6" s="9">
        <v>1348</v>
      </c>
      <c r="AY6" s="9">
        <v>0.16159999999999999</v>
      </c>
      <c r="AZ6" s="9">
        <v>7.0499999999999993E-2</v>
      </c>
      <c r="BA6" s="9">
        <v>9.11E-2</v>
      </c>
      <c r="BB6" s="9">
        <v>6.1100000000000002E-2</v>
      </c>
      <c r="BC6" s="9">
        <v>8.6900000000000005E-2</v>
      </c>
    </row>
    <row r="7" spans="1:56">
      <c r="A7" s="22">
        <v>40280</v>
      </c>
      <c r="B7" s="20">
        <v>242.2</v>
      </c>
      <c r="C7" s="20">
        <v>243.07</v>
      </c>
      <c r="D7" s="20">
        <v>241.81</v>
      </c>
      <c r="E7" s="20">
        <v>242.29</v>
      </c>
      <c r="F7" s="20">
        <v>11893800</v>
      </c>
      <c r="G7" s="20">
        <v>234.27</v>
      </c>
      <c r="H7" s="9"/>
      <c r="I7" s="22">
        <v>40280</v>
      </c>
      <c r="J7" s="20">
        <v>1995.35</v>
      </c>
      <c r="K7" s="20">
        <v>2000.56</v>
      </c>
      <c r="L7" s="20">
        <v>1990.78</v>
      </c>
      <c r="M7" s="20">
        <v>1995.65</v>
      </c>
      <c r="N7" s="20">
        <v>2161650000</v>
      </c>
      <c r="O7" s="20">
        <v>1995.65</v>
      </c>
      <c r="P7" s="20">
        <f t="shared" si="0"/>
        <v>10.387249654327093</v>
      </c>
      <c r="Q7" s="22">
        <v>40249</v>
      </c>
      <c r="R7" s="20">
        <v>227.37</v>
      </c>
      <c r="S7" s="20">
        <v>227.73</v>
      </c>
      <c r="T7" s="20">
        <v>225.75</v>
      </c>
      <c r="U7" s="20">
        <v>226.6</v>
      </c>
      <c r="V7" s="20">
        <v>14868700</v>
      </c>
      <c r="W7" s="20">
        <v>219.1</v>
      </c>
      <c r="Y7" s="22">
        <v>40249</v>
      </c>
      <c r="Z7" s="20">
        <v>1930</v>
      </c>
      <c r="AA7" s="20">
        <v>1930.17</v>
      </c>
      <c r="AB7" s="20">
        <v>1916.41</v>
      </c>
      <c r="AC7" s="20">
        <v>1924.43</v>
      </c>
      <c r="AD7" s="20">
        <v>2098780000</v>
      </c>
      <c r="AE7" s="20">
        <v>1924.43</v>
      </c>
      <c r="AG7" s="26" t="s">
        <v>17</v>
      </c>
      <c r="AH7" s="26">
        <v>3.1423757077365071</v>
      </c>
      <c r="AQ7" s="9"/>
      <c r="AT7" s="10">
        <v>40278</v>
      </c>
      <c r="AU7" s="9">
        <v>262.46820000000002</v>
      </c>
      <c r="AV7" s="9">
        <v>115.4404</v>
      </c>
      <c r="AW7" s="9">
        <v>147.02770000000001</v>
      </c>
      <c r="AX7" s="9">
        <v>1530</v>
      </c>
      <c r="AY7" s="9">
        <v>0.17150000000000001</v>
      </c>
      <c r="AZ7" s="9">
        <v>7.5499999999999998E-2</v>
      </c>
      <c r="BA7" s="9">
        <v>9.6100000000000005E-2</v>
      </c>
      <c r="BB7" s="9">
        <v>4.7899999999999998E-2</v>
      </c>
      <c r="BC7" s="9">
        <v>6.6799999999999998E-2</v>
      </c>
      <c r="BD7" s="9"/>
    </row>
    <row r="8" spans="1:56" ht="15.75" thickBot="1">
      <c r="A8" s="22">
        <v>40277</v>
      </c>
      <c r="B8" s="20">
        <v>241.43</v>
      </c>
      <c r="C8" s="20">
        <v>241.89</v>
      </c>
      <c r="D8" s="20">
        <v>240.46</v>
      </c>
      <c r="E8" s="20">
        <v>241.79</v>
      </c>
      <c r="F8" s="20">
        <v>11935100</v>
      </c>
      <c r="G8" s="20">
        <v>233.79</v>
      </c>
      <c r="H8" s="9"/>
      <c r="I8" s="22">
        <v>40277</v>
      </c>
      <c r="J8" s="20">
        <v>1984.01</v>
      </c>
      <c r="K8" s="20">
        <v>1994.48</v>
      </c>
      <c r="L8" s="20">
        <v>1978.04</v>
      </c>
      <c r="M8" s="20">
        <v>1994.43</v>
      </c>
      <c r="N8" s="20">
        <v>2215530000</v>
      </c>
      <c r="O8" s="20">
        <v>1994.43</v>
      </c>
      <c r="P8" s="20">
        <f t="shared" si="0"/>
        <v>10.092065545696244</v>
      </c>
      <c r="Q8" s="22">
        <v>40248</v>
      </c>
      <c r="R8" s="20">
        <v>223.91</v>
      </c>
      <c r="S8" s="20">
        <v>225.5</v>
      </c>
      <c r="T8" s="20">
        <v>223.32</v>
      </c>
      <c r="U8" s="20">
        <v>225.5</v>
      </c>
      <c r="V8" s="20">
        <v>14489300</v>
      </c>
      <c r="W8" s="20">
        <v>218.04</v>
      </c>
      <c r="Y8" s="22">
        <v>40248</v>
      </c>
      <c r="Z8" s="20">
        <v>1911.07</v>
      </c>
      <c r="AA8" s="20">
        <v>1923.81</v>
      </c>
      <c r="AB8" s="20">
        <v>1908.39</v>
      </c>
      <c r="AC8" s="20">
        <v>1923.81</v>
      </c>
      <c r="AD8" s="20">
        <v>2256790000</v>
      </c>
      <c r="AE8" s="20">
        <v>1923.81</v>
      </c>
      <c r="AG8" s="27" t="s">
        <v>18</v>
      </c>
      <c r="AH8" s="27">
        <v>61</v>
      </c>
      <c r="AQ8" s="9"/>
      <c r="AT8" s="10">
        <v>40277</v>
      </c>
      <c r="AU8" s="9">
        <v>299.64350000000002</v>
      </c>
      <c r="AV8" s="9">
        <v>158.2071</v>
      </c>
      <c r="AW8" s="9">
        <v>141.4365</v>
      </c>
      <c r="AX8" s="9">
        <v>1923</v>
      </c>
      <c r="AY8" s="9">
        <v>0.15579999999999999</v>
      </c>
      <c r="AZ8" s="9">
        <v>8.2299999999999998E-2</v>
      </c>
      <c r="BA8" s="9">
        <v>7.3499999999999996E-2</v>
      </c>
      <c r="BB8" s="9">
        <v>3.2899999999999999E-2</v>
      </c>
      <c r="BC8" s="9">
        <v>3.9399999999999998E-2</v>
      </c>
      <c r="BD8" s="9"/>
    </row>
    <row r="9" spans="1:56">
      <c r="A9" s="22">
        <v>40276</v>
      </c>
      <c r="B9" s="20">
        <v>240.44</v>
      </c>
      <c r="C9" s="20">
        <v>241.54</v>
      </c>
      <c r="D9" s="20">
        <v>238.04</v>
      </c>
      <c r="E9" s="20">
        <v>239.95</v>
      </c>
      <c r="F9" s="20">
        <v>20463900</v>
      </c>
      <c r="G9" s="20">
        <v>232.01</v>
      </c>
      <c r="H9" s="9"/>
      <c r="I9" s="22">
        <v>40276</v>
      </c>
      <c r="J9" s="20">
        <v>1972.82</v>
      </c>
      <c r="K9" s="20">
        <v>1984.9</v>
      </c>
      <c r="L9" s="20">
        <v>1962.04</v>
      </c>
      <c r="M9" s="20">
        <v>1980.73</v>
      </c>
      <c r="N9" s="20">
        <v>2428900000</v>
      </c>
      <c r="O9" s="20">
        <v>1980.73</v>
      </c>
      <c r="P9" s="20">
        <f t="shared" si="0"/>
        <v>10.387457112711104</v>
      </c>
      <c r="Q9" s="22">
        <v>40247</v>
      </c>
      <c r="R9" s="20">
        <v>223.83</v>
      </c>
      <c r="S9" s="20">
        <v>225.48</v>
      </c>
      <c r="T9" s="20">
        <v>223.2</v>
      </c>
      <c r="U9" s="20">
        <v>224.84</v>
      </c>
      <c r="V9" s="20">
        <v>21293500</v>
      </c>
      <c r="W9" s="20">
        <v>217.4</v>
      </c>
      <c r="Y9" s="22">
        <v>40247</v>
      </c>
      <c r="Z9" s="20">
        <v>1901.24</v>
      </c>
      <c r="AA9" s="20">
        <v>1920.66</v>
      </c>
      <c r="AB9" s="20">
        <v>1901.11</v>
      </c>
      <c r="AC9" s="20">
        <v>1917.35</v>
      </c>
      <c r="AD9" s="20">
        <v>2554740000</v>
      </c>
      <c r="AE9" s="20">
        <v>1917.35</v>
      </c>
      <c r="AQ9" s="9"/>
      <c r="AT9" s="10">
        <v>40276</v>
      </c>
      <c r="AU9" s="9">
        <v>416.46550000000002</v>
      </c>
      <c r="AV9" s="9">
        <v>318.97129999999999</v>
      </c>
      <c r="AW9" s="9">
        <v>97.494200000000006</v>
      </c>
      <c r="AX9" s="9">
        <v>3158</v>
      </c>
      <c r="AY9" s="9">
        <v>0.13189999999999999</v>
      </c>
      <c r="AZ9" s="9">
        <v>0.10100000000000001</v>
      </c>
      <c r="BA9" s="9">
        <v>3.09E-2</v>
      </c>
      <c r="BB9" s="9">
        <v>2.1100000000000001E-2</v>
      </c>
      <c r="BC9" s="9">
        <v>2.3199999999999998E-2</v>
      </c>
      <c r="BD9" s="9"/>
    </row>
    <row r="10" spans="1:56" ht="15.75" thickBot="1">
      <c r="A10" s="22">
        <v>40275</v>
      </c>
      <c r="B10" s="20">
        <v>239.55</v>
      </c>
      <c r="C10" s="20">
        <v>241.92</v>
      </c>
      <c r="D10" s="20">
        <v>238.66</v>
      </c>
      <c r="E10" s="20">
        <v>240.6</v>
      </c>
      <c r="F10" s="20">
        <v>22446500</v>
      </c>
      <c r="G10" s="20">
        <v>232.64</v>
      </c>
      <c r="H10" s="9"/>
      <c r="I10" s="22">
        <v>40275</v>
      </c>
      <c r="J10" s="20">
        <v>1980.2</v>
      </c>
      <c r="K10" s="20">
        <v>1987.34</v>
      </c>
      <c r="L10" s="20">
        <v>1967.14</v>
      </c>
      <c r="M10" s="20">
        <v>1977.3</v>
      </c>
      <c r="N10" s="20">
        <v>2984850000</v>
      </c>
      <c r="O10" s="20">
        <v>1977.3</v>
      </c>
      <c r="P10" s="20">
        <f t="shared" si="0"/>
        <v>11.537062446642608</v>
      </c>
      <c r="Q10" s="22">
        <v>40246</v>
      </c>
      <c r="R10" s="20">
        <v>218.31</v>
      </c>
      <c r="S10" s="20">
        <v>225</v>
      </c>
      <c r="T10" s="20">
        <v>217.89</v>
      </c>
      <c r="U10" s="20">
        <v>223.02</v>
      </c>
      <c r="V10" s="20">
        <v>32866400</v>
      </c>
      <c r="W10" s="20">
        <v>215.64</v>
      </c>
      <c r="Y10" s="22">
        <v>40246</v>
      </c>
      <c r="Z10" s="20">
        <v>1885.99</v>
      </c>
      <c r="AA10" s="20">
        <v>1911.38</v>
      </c>
      <c r="AB10" s="20">
        <v>1885.99</v>
      </c>
      <c r="AC10" s="20">
        <v>1901.38</v>
      </c>
      <c r="AD10" s="20">
        <v>2620360000</v>
      </c>
      <c r="AE10" s="20">
        <v>1901.38</v>
      </c>
      <c r="AG10" s="20" t="s">
        <v>19</v>
      </c>
      <c r="AQ10" s="9"/>
      <c r="AT10" s="10">
        <v>40275</v>
      </c>
      <c r="AU10" s="9">
        <v>578.05330000000004</v>
      </c>
      <c r="AV10" s="9">
        <v>514.20410000000004</v>
      </c>
      <c r="AW10" s="9">
        <v>63.849200000000003</v>
      </c>
      <c r="AX10" s="9">
        <v>4632</v>
      </c>
      <c r="AY10" s="9">
        <v>0.12479999999999999</v>
      </c>
      <c r="AZ10" s="9">
        <v>0.111</v>
      </c>
      <c r="BA10" s="9">
        <v>1.38E-2</v>
      </c>
      <c r="BB10" s="9">
        <v>2.2499999999999999E-2</v>
      </c>
      <c r="BC10" s="9">
        <v>0.02</v>
      </c>
      <c r="BD10" s="9"/>
    </row>
    <row r="11" spans="1:56">
      <c r="A11" s="22">
        <v>40274</v>
      </c>
      <c r="B11" s="20">
        <v>238.2</v>
      </c>
      <c r="C11" s="20">
        <v>240.24</v>
      </c>
      <c r="D11" s="20">
        <v>237</v>
      </c>
      <c r="E11" s="20">
        <v>239.54</v>
      </c>
      <c r="F11" s="20">
        <v>15964900</v>
      </c>
      <c r="G11" s="20">
        <v>231.61</v>
      </c>
      <c r="H11" s="9"/>
      <c r="I11" s="22">
        <v>40274</v>
      </c>
      <c r="J11" s="20">
        <v>1971.09</v>
      </c>
      <c r="K11" s="20">
        <v>1988.04</v>
      </c>
      <c r="L11" s="20">
        <v>1968.17</v>
      </c>
      <c r="M11" s="20">
        <v>1981.95</v>
      </c>
      <c r="N11" s="20">
        <v>2220390000</v>
      </c>
      <c r="O11" s="20">
        <v>1981.95</v>
      </c>
      <c r="P11" s="20">
        <f t="shared" si="0"/>
        <v>9.8026412213419576</v>
      </c>
      <c r="Q11" s="22">
        <v>40245</v>
      </c>
      <c r="R11" s="20">
        <v>220.01</v>
      </c>
      <c r="S11" s="20">
        <v>220.09</v>
      </c>
      <c r="T11" s="20">
        <v>218.25</v>
      </c>
      <c r="U11" s="20">
        <v>219.08</v>
      </c>
      <c r="V11" s="20">
        <v>15353200</v>
      </c>
      <c r="W11" s="20">
        <v>211.83</v>
      </c>
      <c r="Y11" s="22">
        <v>40245</v>
      </c>
      <c r="Z11" s="20">
        <v>1888.04</v>
      </c>
      <c r="AA11" s="20">
        <v>1894.75</v>
      </c>
      <c r="AB11" s="20">
        <v>1887.66</v>
      </c>
      <c r="AC11" s="20">
        <v>1890.89</v>
      </c>
      <c r="AD11" s="20">
        <v>2312310000</v>
      </c>
      <c r="AE11" s="20">
        <v>1890.89</v>
      </c>
      <c r="AG11" s="28"/>
      <c r="AH11" s="28" t="s">
        <v>24</v>
      </c>
      <c r="AI11" s="28" t="s">
        <v>25</v>
      </c>
      <c r="AJ11" s="28" t="s">
        <v>26</v>
      </c>
      <c r="AK11" s="28" t="s">
        <v>27</v>
      </c>
      <c r="AL11" s="28" t="s">
        <v>28</v>
      </c>
      <c r="AQ11" s="9"/>
      <c r="AT11" s="10">
        <v>40274</v>
      </c>
      <c r="AU11" s="9">
        <v>608.89610000000005</v>
      </c>
      <c r="AV11" s="9">
        <v>491.13670000000002</v>
      </c>
      <c r="AW11" s="9">
        <v>117.7594</v>
      </c>
      <c r="AX11" s="9">
        <v>4702</v>
      </c>
      <c r="AY11" s="9">
        <v>0.1295</v>
      </c>
      <c r="AZ11" s="9">
        <v>0.1045</v>
      </c>
      <c r="BA11" s="9">
        <v>2.5000000000000001E-2</v>
      </c>
      <c r="BB11" s="9">
        <v>2.5999999999999999E-2</v>
      </c>
      <c r="BC11" s="9">
        <v>2.0299999999999999E-2</v>
      </c>
      <c r="BD11" s="9"/>
    </row>
    <row r="12" spans="1:56">
      <c r="A12" s="22">
        <v>40273</v>
      </c>
      <c r="B12" s="20">
        <v>234.98</v>
      </c>
      <c r="C12" s="20">
        <v>238.51</v>
      </c>
      <c r="D12" s="20">
        <v>234.77</v>
      </c>
      <c r="E12" s="20">
        <v>238.49</v>
      </c>
      <c r="F12" s="20">
        <v>24446700</v>
      </c>
      <c r="G12" s="20">
        <v>230.6</v>
      </c>
      <c r="H12" s="9"/>
      <c r="I12" s="22">
        <v>40273</v>
      </c>
      <c r="J12" s="20">
        <v>1964.03</v>
      </c>
      <c r="K12" s="20">
        <v>1981.07</v>
      </c>
      <c r="L12" s="20">
        <v>1958.01</v>
      </c>
      <c r="M12" s="20">
        <v>1977.83</v>
      </c>
      <c r="N12" s="20">
        <v>2130340000</v>
      </c>
      <c r="O12" s="20">
        <v>1977.83</v>
      </c>
      <c r="P12" s="20">
        <f t="shared" si="0"/>
        <v>9.4167735758018694</v>
      </c>
      <c r="Q12" s="22">
        <v>40242</v>
      </c>
      <c r="R12" s="20">
        <v>214.94</v>
      </c>
      <c r="S12" s="20">
        <v>219.7</v>
      </c>
      <c r="T12" s="20">
        <v>214.63</v>
      </c>
      <c r="U12" s="20">
        <v>218.95</v>
      </c>
      <c r="V12" s="20">
        <v>32129300</v>
      </c>
      <c r="W12" s="20">
        <v>211.7</v>
      </c>
      <c r="Y12" s="22">
        <v>40242</v>
      </c>
      <c r="Z12" s="20">
        <v>1871.62</v>
      </c>
      <c r="AA12" s="20">
        <v>1889.68</v>
      </c>
      <c r="AB12" s="20">
        <v>1869.1</v>
      </c>
      <c r="AC12" s="20">
        <v>1888.56</v>
      </c>
      <c r="AD12" s="20">
        <v>2411880000</v>
      </c>
      <c r="AE12" s="20">
        <v>1888.56</v>
      </c>
      <c r="AG12" s="26" t="s">
        <v>20</v>
      </c>
      <c r="AH12" s="26">
        <v>1</v>
      </c>
      <c r="AI12" s="26">
        <v>4465.8105607578309</v>
      </c>
      <c r="AJ12" s="26">
        <v>4465.8105607578309</v>
      </c>
      <c r="AK12" s="26">
        <v>452.25573085291734</v>
      </c>
      <c r="AL12" s="26">
        <v>2.3751150951470167E-29</v>
      </c>
      <c r="AQ12" s="9"/>
      <c r="AT12" s="10">
        <v>40273</v>
      </c>
      <c r="AU12" s="9">
        <v>667.51559999999995</v>
      </c>
      <c r="AV12" s="9">
        <v>557.72929999999997</v>
      </c>
      <c r="AW12" s="9">
        <v>109.7863</v>
      </c>
      <c r="AX12" s="9">
        <v>5207</v>
      </c>
      <c r="AY12" s="9">
        <v>0.12820000000000001</v>
      </c>
      <c r="AZ12" s="9">
        <v>0.1071</v>
      </c>
      <c r="BA12" s="9">
        <v>2.1100000000000001E-2</v>
      </c>
      <c r="BB12" s="9">
        <v>2.7799999999999998E-2</v>
      </c>
      <c r="BC12" s="9">
        <v>2.46E-2</v>
      </c>
      <c r="BD12" s="9"/>
    </row>
    <row r="13" spans="1:56">
      <c r="A13" s="22">
        <v>40269</v>
      </c>
      <c r="B13" s="20">
        <v>237.41</v>
      </c>
      <c r="C13" s="20">
        <v>238.73</v>
      </c>
      <c r="D13" s="20">
        <v>232.75</v>
      </c>
      <c r="E13" s="20">
        <v>235.97</v>
      </c>
      <c r="F13" s="20">
        <v>21540900</v>
      </c>
      <c r="G13" s="20">
        <v>228.16</v>
      </c>
      <c r="H13" s="9"/>
      <c r="I13" s="22">
        <v>40269</v>
      </c>
      <c r="J13" s="20">
        <v>1968.44</v>
      </c>
      <c r="K13" s="20">
        <v>1979.49</v>
      </c>
      <c r="L13" s="20">
        <v>1943.97</v>
      </c>
      <c r="M13" s="20">
        <v>1959.56</v>
      </c>
      <c r="N13" s="20">
        <v>2340270000</v>
      </c>
      <c r="O13" s="20">
        <v>1959.56</v>
      </c>
      <c r="P13" s="20">
        <f t="shared" si="0"/>
        <v>9.7444672932734306</v>
      </c>
      <c r="Q13" s="22">
        <v>40241</v>
      </c>
      <c r="R13" s="20">
        <v>209.28</v>
      </c>
      <c r="S13" s="20">
        <v>210.92</v>
      </c>
      <c r="T13" s="20">
        <v>208.63</v>
      </c>
      <c r="U13" s="20">
        <v>210.71</v>
      </c>
      <c r="V13" s="20">
        <v>13072900</v>
      </c>
      <c r="W13" s="20">
        <v>203.74</v>
      </c>
      <c r="Y13" s="22">
        <v>40241</v>
      </c>
      <c r="Z13" s="20">
        <v>1852.7</v>
      </c>
      <c r="AA13" s="20">
        <v>1860.76</v>
      </c>
      <c r="AB13" s="20">
        <v>1844.92</v>
      </c>
      <c r="AC13" s="20">
        <v>1859.72</v>
      </c>
      <c r="AD13" s="20">
        <v>2186020000</v>
      </c>
      <c r="AE13" s="20">
        <v>1859.72</v>
      </c>
      <c r="AG13" s="26" t="s">
        <v>21</v>
      </c>
      <c r="AH13" s="26">
        <v>59</v>
      </c>
      <c r="AI13" s="26">
        <v>582.59698022577834</v>
      </c>
      <c r="AJ13" s="26">
        <v>9.8745250885725149</v>
      </c>
      <c r="AK13" s="26"/>
      <c r="AL13" s="26"/>
      <c r="AQ13" s="9"/>
      <c r="AT13" s="10">
        <v>40272</v>
      </c>
      <c r="AU13" s="9">
        <v>667.48950000000002</v>
      </c>
      <c r="AV13" s="9">
        <v>588.09749999999997</v>
      </c>
      <c r="AW13" s="9">
        <v>79.391900000000007</v>
      </c>
      <c r="AX13" s="9">
        <v>5370</v>
      </c>
      <c r="AY13" s="9">
        <v>0.12429999999999999</v>
      </c>
      <c r="AZ13" s="9">
        <v>0.1095</v>
      </c>
      <c r="BA13" s="9">
        <v>1.4800000000000001E-2</v>
      </c>
      <c r="BB13" s="9">
        <v>2.92E-2</v>
      </c>
      <c r="BC13" s="9">
        <v>2.7900000000000001E-2</v>
      </c>
      <c r="BD13" s="9"/>
    </row>
    <row r="14" spans="1:56" ht="15.75" thickBot="1">
      <c r="A14" s="22">
        <v>40268</v>
      </c>
      <c r="B14" s="20">
        <v>235.49</v>
      </c>
      <c r="C14" s="20">
        <v>236.61</v>
      </c>
      <c r="D14" s="20">
        <v>234.46</v>
      </c>
      <c r="E14" s="20">
        <v>235</v>
      </c>
      <c r="F14" s="20">
        <v>15380700</v>
      </c>
      <c r="G14" s="20">
        <v>227.22</v>
      </c>
      <c r="H14" s="9"/>
      <c r="I14" s="22">
        <v>40268</v>
      </c>
      <c r="J14" s="20">
        <v>1962.17</v>
      </c>
      <c r="K14" s="20">
        <v>1969.9</v>
      </c>
      <c r="L14" s="20">
        <v>1955.15</v>
      </c>
      <c r="M14" s="20">
        <v>1958.34</v>
      </c>
      <c r="N14" s="20">
        <v>2368690000</v>
      </c>
      <c r="O14" s="20">
        <v>1958.34</v>
      </c>
      <c r="P14" s="20">
        <f t="shared" si="0"/>
        <v>8.9892831846426589</v>
      </c>
      <c r="Q14" s="22">
        <v>40240</v>
      </c>
      <c r="R14" s="20">
        <v>208.94</v>
      </c>
      <c r="S14" s="20">
        <v>209.87</v>
      </c>
      <c r="T14" s="20">
        <v>207.94</v>
      </c>
      <c r="U14" s="20">
        <v>209.33</v>
      </c>
      <c r="V14" s="20">
        <v>13287600</v>
      </c>
      <c r="W14" s="20">
        <v>202.4</v>
      </c>
      <c r="Y14" s="22">
        <v>40240</v>
      </c>
      <c r="Z14" s="20">
        <v>1854.71</v>
      </c>
      <c r="AA14" s="20">
        <v>1861.15</v>
      </c>
      <c r="AB14" s="20">
        <v>1846.22</v>
      </c>
      <c r="AC14" s="20">
        <v>1851.57</v>
      </c>
      <c r="AD14" s="20">
        <v>2603510000</v>
      </c>
      <c r="AE14" s="20">
        <v>1851.57</v>
      </c>
      <c r="AG14" s="27" t="s">
        <v>22</v>
      </c>
      <c r="AH14" s="27">
        <v>60</v>
      </c>
      <c r="AI14" s="27">
        <v>5048.4075409836096</v>
      </c>
      <c r="AJ14" s="27"/>
      <c r="AK14" s="27"/>
      <c r="AL14" s="27"/>
      <c r="AQ14" s="9"/>
      <c r="AT14" s="10">
        <v>40271</v>
      </c>
      <c r="AU14" s="9">
        <v>885.38149999999996</v>
      </c>
      <c r="AV14" s="9">
        <v>625.91639999999995</v>
      </c>
      <c r="AW14" s="9">
        <v>259.46510000000001</v>
      </c>
      <c r="AX14" s="9">
        <v>6868</v>
      </c>
      <c r="AY14" s="9">
        <v>0.12889999999999999</v>
      </c>
      <c r="AZ14" s="9">
        <v>9.11E-2</v>
      </c>
      <c r="BA14" s="9">
        <v>3.78E-2</v>
      </c>
      <c r="BB14" s="9">
        <v>3.2300000000000002E-2</v>
      </c>
      <c r="BC14" s="9">
        <v>3.44E-2</v>
      </c>
      <c r="BD14" s="9"/>
    </row>
    <row r="15" spans="1:56" ht="15.75" thickBot="1">
      <c r="A15" s="22">
        <v>40267</v>
      </c>
      <c r="B15" s="20">
        <v>236.6</v>
      </c>
      <c r="C15" s="20">
        <v>237.48</v>
      </c>
      <c r="D15" s="20">
        <v>234.25</v>
      </c>
      <c r="E15" s="20">
        <v>235.85</v>
      </c>
      <c r="F15" s="20">
        <v>18832500</v>
      </c>
      <c r="G15" s="20">
        <v>228.05</v>
      </c>
      <c r="H15" s="9"/>
      <c r="I15" s="22">
        <v>40267</v>
      </c>
      <c r="J15" s="20">
        <v>1966.51</v>
      </c>
      <c r="K15" s="20">
        <v>1974.47</v>
      </c>
      <c r="L15" s="20">
        <v>1955.22</v>
      </c>
      <c r="M15" s="20">
        <v>1967.96</v>
      </c>
      <c r="N15" s="20">
        <v>2147270000</v>
      </c>
      <c r="O15" s="20">
        <v>1967.96</v>
      </c>
      <c r="P15" s="20">
        <f t="shared" si="0"/>
        <v>8.3619644346657651</v>
      </c>
      <c r="Q15" s="22">
        <v>40239</v>
      </c>
      <c r="R15" s="20">
        <v>209.93</v>
      </c>
      <c r="S15" s="20">
        <v>210.83</v>
      </c>
      <c r="T15" s="20">
        <v>207.74</v>
      </c>
      <c r="U15" s="20">
        <v>208.85</v>
      </c>
      <c r="V15" s="20">
        <v>20233800</v>
      </c>
      <c r="W15" s="20">
        <v>201.94</v>
      </c>
      <c r="Y15" s="22">
        <v>40239</v>
      </c>
      <c r="Z15" s="20">
        <v>1851.79</v>
      </c>
      <c r="AA15" s="20">
        <v>1862.64</v>
      </c>
      <c r="AB15" s="20">
        <v>1847.03</v>
      </c>
      <c r="AC15" s="20">
        <v>1851.21</v>
      </c>
      <c r="AD15" s="20">
        <v>2831870000</v>
      </c>
      <c r="AE15" s="20">
        <v>1851.21</v>
      </c>
      <c r="AQ15" s="9"/>
      <c r="AT15" s="10">
        <v>40270</v>
      </c>
      <c r="AU15" s="9">
        <v>497.87900000000002</v>
      </c>
      <c r="AV15" s="9">
        <v>379.13510000000002</v>
      </c>
      <c r="AW15" s="9">
        <v>118.7439</v>
      </c>
      <c r="AX15" s="9">
        <v>3810</v>
      </c>
      <c r="AY15" s="9">
        <v>0.13070000000000001</v>
      </c>
      <c r="AZ15" s="9">
        <v>9.9500000000000005E-2</v>
      </c>
      <c r="BA15" s="9">
        <v>3.1199999999999999E-2</v>
      </c>
      <c r="BB15" s="9">
        <v>3.1300000000000001E-2</v>
      </c>
      <c r="BC15" s="9">
        <v>3.1099999999999999E-2</v>
      </c>
      <c r="BD15" s="9"/>
    </row>
    <row r="16" spans="1:56">
      <c r="A16" s="22">
        <v>40266</v>
      </c>
      <c r="B16" s="20">
        <v>233</v>
      </c>
      <c r="C16" s="20">
        <v>233.87</v>
      </c>
      <c r="D16" s="20">
        <v>231.62</v>
      </c>
      <c r="E16" s="20">
        <v>232.39</v>
      </c>
      <c r="F16" s="20">
        <v>19312300</v>
      </c>
      <c r="G16" s="20">
        <v>224.7</v>
      </c>
      <c r="H16" s="9"/>
      <c r="I16" s="22">
        <v>40266</v>
      </c>
      <c r="J16" s="20">
        <v>1960.63</v>
      </c>
      <c r="K16" s="20">
        <v>1968.43</v>
      </c>
      <c r="L16" s="20">
        <v>1956.6</v>
      </c>
      <c r="M16" s="20">
        <v>1961.22</v>
      </c>
      <c r="N16" s="20">
        <v>1967850000</v>
      </c>
      <c r="O16" s="20">
        <v>1961.22</v>
      </c>
      <c r="P16" s="20">
        <f t="shared" si="0"/>
        <v>6.0329964902628603</v>
      </c>
      <c r="Q16" s="22">
        <v>40238</v>
      </c>
      <c r="R16" s="20">
        <v>205.75</v>
      </c>
      <c r="S16" s="20">
        <v>209.5</v>
      </c>
      <c r="T16" s="20">
        <v>205.45</v>
      </c>
      <c r="U16" s="20">
        <v>208.99</v>
      </c>
      <c r="V16" s="20">
        <v>19646200</v>
      </c>
      <c r="W16" s="20">
        <v>202.07</v>
      </c>
      <c r="Y16" s="22">
        <v>40238</v>
      </c>
      <c r="Z16" s="20">
        <v>1826.62</v>
      </c>
      <c r="AA16" s="20">
        <v>1848.1</v>
      </c>
      <c r="AB16" s="20">
        <v>1826.61</v>
      </c>
      <c r="AC16" s="20">
        <v>1846.4</v>
      </c>
      <c r="AD16" s="20">
        <v>2504940000</v>
      </c>
      <c r="AE16" s="20">
        <v>1846.4</v>
      </c>
      <c r="AG16" s="28"/>
      <c r="AH16" s="28" t="s">
        <v>29</v>
      </c>
      <c r="AI16" s="28" t="s">
        <v>17</v>
      </c>
      <c r="AJ16" s="28" t="s">
        <v>30</v>
      </c>
      <c r="AK16" s="28" t="s">
        <v>31</v>
      </c>
      <c r="AL16" s="28" t="s">
        <v>32</v>
      </c>
      <c r="AM16" s="28" t="s">
        <v>33</v>
      </c>
      <c r="AN16" s="28" t="s">
        <v>34</v>
      </c>
      <c r="AO16" s="28" t="s">
        <v>35</v>
      </c>
      <c r="AQ16" s="9"/>
      <c r="AT16" s="10">
        <v>40269</v>
      </c>
      <c r="AU16" s="9">
        <v>350.92430000000002</v>
      </c>
      <c r="AV16" s="9">
        <v>259.90929999999997</v>
      </c>
      <c r="AW16" s="9">
        <v>91.015000000000001</v>
      </c>
      <c r="AX16" s="9">
        <v>2663</v>
      </c>
      <c r="AY16" s="9">
        <v>0.1318</v>
      </c>
      <c r="AZ16" s="9">
        <v>9.7600000000000006E-2</v>
      </c>
      <c r="BA16" s="9">
        <v>3.4200000000000001E-2</v>
      </c>
      <c r="BB16" s="9">
        <v>3.3599999999999998E-2</v>
      </c>
      <c r="BC16" s="9">
        <v>3.0800000000000001E-2</v>
      </c>
      <c r="BD16" s="9"/>
    </row>
    <row r="17" spans="1:57">
      <c r="A17" s="22">
        <v>40263</v>
      </c>
      <c r="B17" s="20">
        <v>228.95</v>
      </c>
      <c r="C17" s="20">
        <v>231.95</v>
      </c>
      <c r="D17" s="20">
        <v>228.55</v>
      </c>
      <c r="E17" s="20">
        <v>230.9</v>
      </c>
      <c r="F17" s="20">
        <v>22888400</v>
      </c>
      <c r="G17" s="20">
        <v>223.26</v>
      </c>
      <c r="H17" s="9"/>
      <c r="I17" s="22">
        <v>40263</v>
      </c>
      <c r="J17" s="20">
        <v>1958.27</v>
      </c>
      <c r="K17" s="20">
        <v>1965.52</v>
      </c>
      <c r="L17" s="20">
        <v>1942.21</v>
      </c>
      <c r="M17" s="20">
        <v>1952.63</v>
      </c>
      <c r="N17" s="20">
        <v>2367930000</v>
      </c>
      <c r="O17" s="20">
        <v>1952.63</v>
      </c>
      <c r="P17" s="20">
        <f t="shared" si="0"/>
        <v>5.8942821516247363</v>
      </c>
      <c r="Q17" s="22">
        <v>40235</v>
      </c>
      <c r="R17" s="20">
        <v>202.38</v>
      </c>
      <c r="S17" s="20">
        <v>205.17</v>
      </c>
      <c r="T17" s="20">
        <v>202</v>
      </c>
      <c r="U17" s="20">
        <v>204.62</v>
      </c>
      <c r="V17" s="20">
        <v>18123600</v>
      </c>
      <c r="W17" s="20">
        <v>197.85</v>
      </c>
      <c r="Y17" s="22">
        <v>40235</v>
      </c>
      <c r="Z17" s="20">
        <v>1812.24</v>
      </c>
      <c r="AA17" s="20">
        <v>1822.2</v>
      </c>
      <c r="AB17" s="20">
        <v>1804.09</v>
      </c>
      <c r="AC17" s="20">
        <v>1818.68</v>
      </c>
      <c r="AD17" s="20">
        <v>2283430000</v>
      </c>
      <c r="AE17" s="20">
        <v>1818.68</v>
      </c>
      <c r="AG17" s="26" t="s">
        <v>23</v>
      </c>
      <c r="AH17" s="26">
        <v>-78.435146056746106</v>
      </c>
      <c r="AI17" s="26">
        <v>13.139339132443917</v>
      </c>
      <c r="AJ17" s="26">
        <v>-5.9694894291199541</v>
      </c>
      <c r="AK17" s="26">
        <v>1.4530977773055695E-7</v>
      </c>
      <c r="AL17" s="26">
        <v>-104.72690293190071</v>
      </c>
      <c r="AM17" s="26">
        <v>-52.143389181591502</v>
      </c>
      <c r="AN17" s="26">
        <v>-104.72690293190071</v>
      </c>
      <c r="AO17" s="26">
        <v>-52.143389181591502</v>
      </c>
      <c r="AQ17" s="9"/>
      <c r="AT17" s="10">
        <v>40268</v>
      </c>
      <c r="AU17" s="9">
        <v>295.62529999999998</v>
      </c>
      <c r="AV17" s="9">
        <v>232.77430000000001</v>
      </c>
      <c r="AW17" s="9">
        <v>62.850999999999999</v>
      </c>
      <c r="AX17" s="9">
        <v>2254</v>
      </c>
      <c r="AY17" s="9">
        <v>0.13120000000000001</v>
      </c>
      <c r="AZ17" s="9">
        <v>0.1033</v>
      </c>
      <c r="BA17" s="9">
        <v>2.7900000000000001E-2</v>
      </c>
      <c r="BB17" s="9">
        <v>3.3500000000000002E-2</v>
      </c>
      <c r="BC17" s="9">
        <v>3.0300000000000001E-2</v>
      </c>
      <c r="BD17" s="9"/>
    </row>
    <row r="18" spans="1:57" ht="15.75" thickBot="1">
      <c r="A18" s="22">
        <v>40262</v>
      </c>
      <c r="B18" s="20">
        <v>230.92</v>
      </c>
      <c r="C18" s="20">
        <v>230.97</v>
      </c>
      <c r="D18" s="20">
        <v>226.25</v>
      </c>
      <c r="E18" s="20">
        <v>226.65</v>
      </c>
      <c r="F18" s="20">
        <v>19367300</v>
      </c>
      <c r="G18" s="20">
        <v>219.15</v>
      </c>
      <c r="H18" s="9"/>
      <c r="I18" s="22">
        <v>40262</v>
      </c>
      <c r="J18" s="20">
        <v>1966.56</v>
      </c>
      <c r="K18" s="20">
        <v>1976.38</v>
      </c>
      <c r="L18" s="20">
        <v>1948.5</v>
      </c>
      <c r="M18" s="20">
        <v>1949.15</v>
      </c>
      <c r="N18" s="20">
        <v>2704870000</v>
      </c>
      <c r="O18" s="20">
        <v>1949.15</v>
      </c>
      <c r="P18" s="20">
        <f t="shared" si="0"/>
        <v>2.3114619073335803</v>
      </c>
      <c r="Q18" s="22">
        <v>40234</v>
      </c>
      <c r="R18" s="20">
        <v>197.38</v>
      </c>
      <c r="S18" s="20">
        <v>202.86</v>
      </c>
      <c r="T18" s="20">
        <v>196.89</v>
      </c>
      <c r="U18" s="20">
        <v>202</v>
      </c>
      <c r="V18" s="20">
        <v>23754500</v>
      </c>
      <c r="W18" s="20">
        <v>195.32</v>
      </c>
      <c r="Y18" s="22">
        <v>40234</v>
      </c>
      <c r="Z18" s="20">
        <v>1791.15</v>
      </c>
      <c r="AA18" s="20">
        <v>1815.94</v>
      </c>
      <c r="AB18" s="20">
        <v>1781.12</v>
      </c>
      <c r="AC18" s="20">
        <v>1812.91</v>
      </c>
      <c r="AD18" s="20">
        <v>2300530000</v>
      </c>
      <c r="AE18" s="20">
        <v>1812.91</v>
      </c>
      <c r="AG18" s="27" t="s">
        <v>6</v>
      </c>
      <c r="AH18" s="27">
        <v>0.15148843554852756</v>
      </c>
      <c r="AI18" s="27">
        <v>7.1234017912299883E-3</v>
      </c>
      <c r="AJ18" s="27">
        <v>21.266305058775892</v>
      </c>
      <c r="AK18" s="27">
        <v>2.3751150951470167E-29</v>
      </c>
      <c r="AL18" s="27">
        <v>0.13723454148801065</v>
      </c>
      <c r="AM18" s="27">
        <v>0.16574232960904448</v>
      </c>
      <c r="AN18" s="27">
        <v>0.13723454148801065</v>
      </c>
      <c r="AO18" s="27">
        <v>0.16574232960904448</v>
      </c>
      <c r="AQ18" s="9"/>
      <c r="AT18" s="10">
        <v>40267</v>
      </c>
      <c r="AU18" s="9">
        <v>292.29340000000002</v>
      </c>
      <c r="AV18" s="9">
        <v>224.43950000000001</v>
      </c>
      <c r="AW18" s="9">
        <v>67.853800000000007</v>
      </c>
      <c r="AX18" s="9">
        <v>2233</v>
      </c>
      <c r="AY18" s="9">
        <v>0.13089999999999999</v>
      </c>
      <c r="AZ18" s="9">
        <v>0.10050000000000001</v>
      </c>
      <c r="BA18" s="9">
        <v>3.04E-2</v>
      </c>
      <c r="BB18" s="9">
        <v>3.1099999999999999E-2</v>
      </c>
      <c r="BC18" s="9">
        <v>3.5400000000000001E-2</v>
      </c>
      <c r="BD18" s="9"/>
    </row>
    <row r="19" spans="1:57">
      <c r="A19" s="22">
        <v>40261</v>
      </c>
      <c r="B19" s="20">
        <v>227.64</v>
      </c>
      <c r="C19" s="20">
        <v>230.2</v>
      </c>
      <c r="D19" s="20">
        <v>227.51</v>
      </c>
      <c r="E19" s="20">
        <v>229.37</v>
      </c>
      <c r="F19" s="20">
        <v>21349300</v>
      </c>
      <c r="G19" s="20">
        <v>221.78</v>
      </c>
      <c r="H19" s="9"/>
      <c r="I19" s="22">
        <v>40261</v>
      </c>
      <c r="J19" s="20">
        <v>1956.63</v>
      </c>
      <c r="K19" s="20">
        <v>1958.6</v>
      </c>
      <c r="L19" s="20">
        <v>1948.85</v>
      </c>
      <c r="M19" s="20">
        <v>1951.84</v>
      </c>
      <c r="N19" s="20">
        <v>2436100000</v>
      </c>
      <c r="O19" s="20">
        <v>1951.84</v>
      </c>
      <c r="P19" s="20">
        <f t="shared" si="0"/>
        <v>4.5339580157080945</v>
      </c>
      <c r="Q19" s="22">
        <v>40233</v>
      </c>
      <c r="R19" s="20">
        <v>198.23</v>
      </c>
      <c r="S19" s="20">
        <v>201.44</v>
      </c>
      <c r="T19" s="20">
        <v>197.84</v>
      </c>
      <c r="U19" s="20">
        <v>200.66</v>
      </c>
      <c r="V19" s="20">
        <v>16448800</v>
      </c>
      <c r="W19" s="20">
        <v>194.02</v>
      </c>
      <c r="Y19" s="22">
        <v>40233</v>
      </c>
      <c r="Z19" s="20">
        <v>1803.29</v>
      </c>
      <c r="AA19" s="20">
        <v>1819.5</v>
      </c>
      <c r="AB19" s="20">
        <v>1801.04</v>
      </c>
      <c r="AC19" s="20">
        <v>1812.51</v>
      </c>
      <c r="AD19" s="20">
        <v>2155810000</v>
      </c>
      <c r="AE19" s="20">
        <v>1812.51</v>
      </c>
      <c r="AQ19" s="9"/>
      <c r="AT19" s="10">
        <v>40266</v>
      </c>
      <c r="AU19" s="9">
        <v>300.55509999999998</v>
      </c>
      <c r="AV19" s="9">
        <v>227.68860000000001</v>
      </c>
      <c r="AW19" s="9">
        <v>72.866500000000002</v>
      </c>
      <c r="AX19" s="9">
        <v>2228</v>
      </c>
      <c r="AY19" s="9">
        <v>0.13489999999999999</v>
      </c>
      <c r="AZ19" s="9">
        <v>0.1022</v>
      </c>
      <c r="BA19" s="9">
        <v>3.27E-2</v>
      </c>
      <c r="BB19" s="9">
        <v>3.0700000000000002E-2</v>
      </c>
      <c r="BC19" s="9">
        <v>3.6400000000000002E-2</v>
      </c>
      <c r="BD19" s="9"/>
    </row>
    <row r="20" spans="1:57">
      <c r="A20" s="22">
        <v>40260</v>
      </c>
      <c r="B20" s="20">
        <v>225.64</v>
      </c>
      <c r="C20" s="20">
        <v>228.78</v>
      </c>
      <c r="D20" s="20">
        <v>224.1</v>
      </c>
      <c r="E20" s="20">
        <v>228.36</v>
      </c>
      <c r="F20" s="20">
        <v>21515400</v>
      </c>
      <c r="G20" s="20">
        <v>220.8</v>
      </c>
      <c r="H20" s="9"/>
      <c r="I20" s="22">
        <v>40260</v>
      </c>
      <c r="J20" s="20">
        <v>1952.54</v>
      </c>
      <c r="K20" s="20">
        <v>1964.14</v>
      </c>
      <c r="L20" s="20">
        <v>1943.25</v>
      </c>
      <c r="M20" s="20">
        <v>1963.2</v>
      </c>
      <c r="N20" s="20">
        <v>2465230000</v>
      </c>
      <c r="O20" s="20">
        <v>1963.2</v>
      </c>
      <c r="P20" s="20">
        <f t="shared" si="0"/>
        <v>1.8330493878767697</v>
      </c>
      <c r="Q20" s="22">
        <v>40232</v>
      </c>
      <c r="R20" s="20">
        <v>200</v>
      </c>
      <c r="S20" s="20">
        <v>201.33</v>
      </c>
      <c r="T20" s="20">
        <v>195.71</v>
      </c>
      <c r="U20" s="20">
        <v>197.06</v>
      </c>
      <c r="V20" s="20">
        <v>20539100</v>
      </c>
      <c r="W20" s="20">
        <v>190.54</v>
      </c>
      <c r="Y20" s="22">
        <v>40232</v>
      </c>
      <c r="Z20" s="20">
        <v>1815.43</v>
      </c>
      <c r="AA20" s="20">
        <v>1817.96</v>
      </c>
      <c r="AB20" s="20">
        <v>1786.46</v>
      </c>
      <c r="AC20" s="20">
        <v>1793.82</v>
      </c>
      <c r="AD20" s="20">
        <v>2310910000</v>
      </c>
      <c r="AE20" s="20">
        <v>1793.82</v>
      </c>
      <c r="AQ20" s="9"/>
      <c r="AT20" s="10">
        <v>40265</v>
      </c>
      <c r="AU20" s="9">
        <v>238.6045</v>
      </c>
      <c r="AV20" s="9">
        <v>164.46109999999999</v>
      </c>
      <c r="AW20" s="9">
        <v>74.1434</v>
      </c>
      <c r="AX20" s="9">
        <v>1723</v>
      </c>
      <c r="AY20" s="9">
        <v>0.13850000000000001</v>
      </c>
      <c r="AZ20" s="9">
        <v>9.5500000000000002E-2</v>
      </c>
      <c r="BA20" s="9">
        <v>4.2999999999999997E-2</v>
      </c>
      <c r="BB20" s="9">
        <v>4.8500000000000001E-2</v>
      </c>
      <c r="BC20" s="9">
        <v>3.0800000000000001E-2</v>
      </c>
      <c r="BD20" s="9"/>
    </row>
    <row r="21" spans="1:57">
      <c r="A21" s="22">
        <v>40259</v>
      </c>
      <c r="B21" s="20">
        <v>220.47</v>
      </c>
      <c r="C21" s="20">
        <v>226</v>
      </c>
      <c r="D21" s="20">
        <v>220.15</v>
      </c>
      <c r="E21" s="20">
        <v>224.75</v>
      </c>
      <c r="F21" s="20">
        <v>16300700</v>
      </c>
      <c r="G21" s="20">
        <v>217.31</v>
      </c>
      <c r="H21" s="9"/>
      <c r="I21" s="22">
        <v>40259</v>
      </c>
      <c r="J21" s="20">
        <v>1922.73</v>
      </c>
      <c r="K21" s="20">
        <v>1956.48</v>
      </c>
      <c r="L21" s="20">
        <v>1921.71</v>
      </c>
      <c r="M21" s="20">
        <v>1949.59</v>
      </c>
      <c r="N21" s="20">
        <v>2448130000</v>
      </c>
      <c r="O21" s="20">
        <v>1949.59</v>
      </c>
      <c r="P21" s="20">
        <f t="shared" si="0"/>
        <v>0.40480699569224043</v>
      </c>
      <c r="Q21" s="22">
        <v>40231</v>
      </c>
      <c r="R21" s="20">
        <v>202.34</v>
      </c>
      <c r="S21" s="20">
        <v>202.5</v>
      </c>
      <c r="T21" s="20">
        <v>199.19</v>
      </c>
      <c r="U21" s="20">
        <v>200.42</v>
      </c>
      <c r="V21" s="20">
        <v>13948700</v>
      </c>
      <c r="W21" s="20">
        <v>193.79</v>
      </c>
      <c r="Y21" s="22">
        <v>40231</v>
      </c>
      <c r="Z21" s="20">
        <v>1828.69</v>
      </c>
      <c r="AA21" s="20">
        <v>1829.18</v>
      </c>
      <c r="AB21" s="20">
        <v>1811.52</v>
      </c>
      <c r="AC21" s="20">
        <v>1817.63</v>
      </c>
      <c r="AD21" s="20">
        <v>1976290000</v>
      </c>
      <c r="AE21" s="20">
        <v>1817.63</v>
      </c>
      <c r="AQ21" s="9"/>
      <c r="AT21" s="10">
        <v>40264</v>
      </c>
      <c r="AU21" s="9">
        <v>211.6377</v>
      </c>
      <c r="AV21" s="9">
        <v>158.58420000000001</v>
      </c>
      <c r="AW21" s="9">
        <v>53.053400000000003</v>
      </c>
      <c r="AX21" s="9">
        <v>1588</v>
      </c>
      <c r="AY21" s="9">
        <v>0.1333</v>
      </c>
      <c r="AZ21" s="9">
        <v>9.9900000000000003E-2</v>
      </c>
      <c r="BA21" s="9">
        <v>3.3399999999999999E-2</v>
      </c>
      <c r="BB21" s="9">
        <v>6.2100000000000002E-2</v>
      </c>
      <c r="BC21" s="9">
        <v>2.5899999999999999E-2</v>
      </c>
      <c r="BD21" s="9"/>
    </row>
    <row r="22" spans="1:57">
      <c r="A22" s="22">
        <v>40256</v>
      </c>
      <c r="B22" s="20">
        <v>224.79</v>
      </c>
      <c r="C22" s="20">
        <v>225.24</v>
      </c>
      <c r="D22" s="20">
        <v>221.23</v>
      </c>
      <c r="E22" s="20">
        <v>222.25</v>
      </c>
      <c r="F22" s="20">
        <v>19980200</v>
      </c>
      <c r="G22" s="20">
        <v>214.9</v>
      </c>
      <c r="H22" s="9"/>
      <c r="I22" s="22">
        <v>40256</v>
      </c>
      <c r="J22" s="20">
        <v>1943.96</v>
      </c>
      <c r="K22" s="20">
        <v>1949.14</v>
      </c>
      <c r="L22" s="20">
        <v>1924.72</v>
      </c>
      <c r="M22" s="20">
        <v>1932.43</v>
      </c>
      <c r="N22" s="20">
        <v>3055760000</v>
      </c>
      <c r="O22" s="20">
        <v>1932.43</v>
      </c>
      <c r="P22" s="20">
        <f t="shared" si="0"/>
        <v>0.59434854970498918</v>
      </c>
      <c r="Q22" s="22">
        <v>40228</v>
      </c>
      <c r="R22" s="20">
        <v>201.86</v>
      </c>
      <c r="S22" s="20">
        <v>203.2</v>
      </c>
      <c r="T22" s="20">
        <v>201.11</v>
      </c>
      <c r="U22" s="20">
        <v>201.67</v>
      </c>
      <c r="V22" s="20">
        <v>14838200</v>
      </c>
      <c r="W22" s="20">
        <v>195</v>
      </c>
      <c r="Y22" s="22">
        <v>40228</v>
      </c>
      <c r="Z22" s="20">
        <v>1816.94</v>
      </c>
      <c r="AA22" s="20">
        <v>1830.38</v>
      </c>
      <c r="AB22" s="20">
        <v>1813.08</v>
      </c>
      <c r="AC22" s="20">
        <v>1823.32</v>
      </c>
      <c r="AD22" s="20">
        <v>2166660000</v>
      </c>
      <c r="AE22" s="20">
        <v>1823.32</v>
      </c>
      <c r="AQ22" s="9"/>
      <c r="AT22" s="10">
        <v>40263</v>
      </c>
      <c r="AU22" s="9">
        <v>310.07240000000002</v>
      </c>
      <c r="AV22" s="9">
        <v>271.16410000000002</v>
      </c>
      <c r="AW22" s="9">
        <v>38.908200000000001</v>
      </c>
      <c r="AX22" s="9">
        <v>2448</v>
      </c>
      <c r="AY22" s="9">
        <v>0.12670000000000001</v>
      </c>
      <c r="AZ22" s="9">
        <v>0.1108</v>
      </c>
      <c r="BA22" s="9">
        <v>1.5900000000000001E-2</v>
      </c>
      <c r="BB22" s="9">
        <v>8.0100000000000005E-2</v>
      </c>
      <c r="BC22" s="9">
        <v>5.5399999999999998E-2</v>
      </c>
      <c r="BD22" s="9"/>
    </row>
    <row r="23" spans="1:57">
      <c r="O23" s="20" t="s">
        <v>37</v>
      </c>
      <c r="P23" s="20">
        <f>SUM(P2:P22)</f>
        <v>163.57391191880271</v>
      </c>
      <c r="Q23" s="22">
        <v>40227</v>
      </c>
      <c r="R23" s="20">
        <v>201.63</v>
      </c>
      <c r="S23" s="20">
        <v>203.89</v>
      </c>
      <c r="T23" s="20">
        <v>200.92</v>
      </c>
      <c r="U23" s="20">
        <v>202.93</v>
      </c>
      <c r="V23" s="20">
        <v>15100900</v>
      </c>
      <c r="W23" s="20">
        <v>196.21</v>
      </c>
      <c r="Y23" s="22">
        <v>40227</v>
      </c>
      <c r="Z23" s="20">
        <v>1809.01</v>
      </c>
      <c r="AA23" s="20">
        <v>1825.82</v>
      </c>
      <c r="AB23" s="20">
        <v>1806.76</v>
      </c>
      <c r="AC23" s="20">
        <v>1823.39</v>
      </c>
      <c r="AD23" s="20">
        <v>2076820000</v>
      </c>
      <c r="AE23" s="20">
        <v>1823.39</v>
      </c>
      <c r="AQ23" s="9"/>
      <c r="AR23" s="9"/>
      <c r="AT23" s="10">
        <v>40262</v>
      </c>
      <c r="AU23" s="9">
        <v>291.33240000000001</v>
      </c>
      <c r="AV23" s="9">
        <v>229.94919999999999</v>
      </c>
      <c r="AW23" s="9">
        <v>61.383299999999998</v>
      </c>
      <c r="AX23" s="9">
        <v>2154</v>
      </c>
      <c r="AY23" s="9">
        <v>0.1353</v>
      </c>
      <c r="AZ23" s="9">
        <v>0.10680000000000001</v>
      </c>
      <c r="BA23" s="9">
        <v>2.8500000000000001E-2</v>
      </c>
      <c r="BB23" s="9">
        <v>0.1043</v>
      </c>
      <c r="BC23" s="9">
        <v>8.6999999999999994E-2</v>
      </c>
      <c r="BD23" s="9"/>
    </row>
    <row r="24" spans="1:57">
      <c r="Q24" s="22">
        <v>40226</v>
      </c>
      <c r="R24" s="20">
        <v>204.19</v>
      </c>
      <c r="S24" s="20">
        <v>204.31</v>
      </c>
      <c r="T24" s="20">
        <v>200.86</v>
      </c>
      <c r="U24" s="20">
        <v>202.55</v>
      </c>
      <c r="V24" s="20">
        <v>15585600</v>
      </c>
      <c r="W24" s="20">
        <v>195.85</v>
      </c>
      <c r="Y24" s="22">
        <v>40226</v>
      </c>
      <c r="Z24" s="20">
        <v>1808.55</v>
      </c>
      <c r="AA24" s="20">
        <v>1811.2</v>
      </c>
      <c r="AB24" s="20">
        <v>1799.25</v>
      </c>
      <c r="AC24" s="20">
        <v>1810.86</v>
      </c>
      <c r="AD24" s="20">
        <v>2103530000</v>
      </c>
      <c r="AE24" s="20">
        <v>1810.86</v>
      </c>
      <c r="AQ24" s="9"/>
      <c r="AR24" s="9"/>
      <c r="AT24" s="10">
        <v>40261</v>
      </c>
      <c r="AU24" s="9">
        <v>165.6455</v>
      </c>
      <c r="AV24" s="9">
        <v>56.505499999999998</v>
      </c>
      <c r="AW24" s="9">
        <v>109.1401</v>
      </c>
      <c r="AX24" s="9">
        <v>896</v>
      </c>
      <c r="AY24" s="9">
        <v>0.18490000000000001</v>
      </c>
      <c r="AZ24" s="9">
        <v>6.3100000000000003E-2</v>
      </c>
      <c r="BA24" s="9">
        <v>0.12180000000000001</v>
      </c>
      <c r="BB24" s="9">
        <v>0.12759999999999999</v>
      </c>
      <c r="BC24" s="9">
        <v>0.1187</v>
      </c>
      <c r="BD24" s="9"/>
    </row>
    <row r="25" spans="1:57">
      <c r="Q25" s="22">
        <v>40225</v>
      </c>
      <c r="R25" s="20">
        <v>201.94</v>
      </c>
      <c r="S25" s="20">
        <v>203.69</v>
      </c>
      <c r="T25" s="20">
        <v>201.52</v>
      </c>
      <c r="U25" s="20">
        <v>203.4</v>
      </c>
      <c r="V25" s="20">
        <v>19419200</v>
      </c>
      <c r="W25" s="20">
        <v>196.67</v>
      </c>
      <c r="Y25" s="22">
        <v>40225</v>
      </c>
      <c r="Z25" s="20">
        <v>1792.9</v>
      </c>
      <c r="AA25" s="20">
        <v>1802.48</v>
      </c>
      <c r="AB25" s="20">
        <v>1782.73</v>
      </c>
      <c r="AC25" s="20">
        <v>1802.06</v>
      </c>
      <c r="AD25" s="20">
        <v>2072850000</v>
      </c>
      <c r="AE25" s="20">
        <v>1802.06</v>
      </c>
      <c r="AQ25" s="9"/>
      <c r="AR25" s="9"/>
      <c r="AT25" s="10">
        <v>40260</v>
      </c>
      <c r="AU25" s="9">
        <v>154.78749999999999</v>
      </c>
      <c r="AV25" s="9">
        <v>56.930300000000003</v>
      </c>
      <c r="AW25" s="9">
        <v>97.857200000000006</v>
      </c>
      <c r="AX25" s="9">
        <v>883</v>
      </c>
      <c r="AY25" s="9">
        <v>0.17530000000000001</v>
      </c>
      <c r="AZ25" s="9">
        <v>6.4500000000000002E-2</v>
      </c>
      <c r="BA25" s="9">
        <v>0.1108</v>
      </c>
      <c r="BB25" s="9">
        <v>0.14030000000000001</v>
      </c>
      <c r="BC25" s="9">
        <v>0.12379999999999999</v>
      </c>
      <c r="BD25" s="9"/>
    </row>
    <row r="26" spans="1:57">
      <c r="Q26" s="22">
        <v>40221</v>
      </c>
      <c r="R26" s="20">
        <v>198.11</v>
      </c>
      <c r="S26" s="20">
        <v>201.64</v>
      </c>
      <c r="T26" s="20">
        <v>195.5</v>
      </c>
      <c r="U26" s="20">
        <v>200.38</v>
      </c>
      <c r="V26" s="20">
        <v>23409600</v>
      </c>
      <c r="W26" s="20">
        <v>193.75</v>
      </c>
      <c r="Y26" s="22">
        <v>40221</v>
      </c>
      <c r="Z26" s="20">
        <v>1761.29</v>
      </c>
      <c r="AA26" s="20">
        <v>1783.7</v>
      </c>
      <c r="AB26" s="20">
        <v>1756.65</v>
      </c>
      <c r="AC26" s="20">
        <v>1779.11</v>
      </c>
      <c r="AD26" s="20">
        <v>2236180000</v>
      </c>
      <c r="AE26" s="20">
        <v>1779.11</v>
      </c>
      <c r="AQ26" s="9"/>
      <c r="AR26" s="9"/>
      <c r="AT26" s="10">
        <v>40259</v>
      </c>
      <c r="AU26" s="9">
        <v>170.02</v>
      </c>
      <c r="AV26" s="9">
        <v>53.954900000000002</v>
      </c>
      <c r="AW26" s="9">
        <v>116.065</v>
      </c>
      <c r="AX26" s="9">
        <v>939</v>
      </c>
      <c r="AY26" s="9">
        <v>0.18110000000000001</v>
      </c>
      <c r="AZ26" s="9">
        <v>5.7500000000000002E-2</v>
      </c>
      <c r="BA26" s="9">
        <v>0.1236</v>
      </c>
      <c r="BB26" s="9">
        <v>0.1477</v>
      </c>
      <c r="BC26" s="9">
        <v>0.13519999999999999</v>
      </c>
      <c r="BD26" s="9"/>
    </row>
    <row r="27" spans="1:57">
      <c r="Q27" s="22">
        <v>40220</v>
      </c>
      <c r="R27" s="20">
        <v>194.88</v>
      </c>
      <c r="S27" s="20">
        <v>199.75</v>
      </c>
      <c r="T27" s="20">
        <v>194.06</v>
      </c>
      <c r="U27" s="20">
        <v>198.67</v>
      </c>
      <c r="V27" s="20">
        <v>19655200</v>
      </c>
      <c r="W27" s="20">
        <v>192.1</v>
      </c>
      <c r="Y27" s="22">
        <v>40220</v>
      </c>
      <c r="Z27" s="20">
        <v>1747.55</v>
      </c>
      <c r="AA27" s="20">
        <v>1780.05</v>
      </c>
      <c r="AB27" s="20">
        <v>1739.02</v>
      </c>
      <c r="AC27" s="20">
        <v>1775.74</v>
      </c>
      <c r="AD27" s="20">
        <v>2141260000</v>
      </c>
      <c r="AE27" s="20">
        <v>1775.74</v>
      </c>
      <c r="AQ27" s="9"/>
      <c r="AR27" s="9"/>
      <c r="AT27" s="10">
        <v>40258</v>
      </c>
      <c r="AU27" s="9">
        <v>165.2372</v>
      </c>
      <c r="AV27" s="9">
        <v>45.5884</v>
      </c>
      <c r="AW27" s="9">
        <v>119.64879999999999</v>
      </c>
      <c r="AX27" s="9">
        <v>874</v>
      </c>
      <c r="AY27" s="9">
        <v>0.18909999999999999</v>
      </c>
      <c r="AZ27" s="9">
        <v>5.2200000000000003E-2</v>
      </c>
      <c r="BA27" s="9">
        <v>0.13689999999999999</v>
      </c>
      <c r="BB27" s="9">
        <v>0.15579999999999999</v>
      </c>
      <c r="BC27" s="9">
        <v>0.15579999999999999</v>
      </c>
      <c r="BD27" s="9"/>
    </row>
    <row r="28" spans="1:57">
      <c r="Q28" s="22">
        <v>40219</v>
      </c>
      <c r="R28" s="20">
        <v>195.89</v>
      </c>
      <c r="S28" s="20">
        <v>196.6</v>
      </c>
      <c r="T28" s="20">
        <v>194.26</v>
      </c>
      <c r="U28" s="20">
        <v>195.12</v>
      </c>
      <c r="V28" s="20">
        <v>13227200</v>
      </c>
      <c r="W28" s="20">
        <v>188.66</v>
      </c>
      <c r="Y28" s="22">
        <v>40219</v>
      </c>
      <c r="Z28" s="20">
        <v>1752.46</v>
      </c>
      <c r="AA28" s="20">
        <v>1760.61</v>
      </c>
      <c r="AB28" s="20">
        <v>1738.46</v>
      </c>
      <c r="AC28" s="20">
        <v>1749.76</v>
      </c>
      <c r="AD28" s="20">
        <v>2059940000</v>
      </c>
      <c r="AE28" s="20">
        <v>1749.76</v>
      </c>
      <c r="AQ28" s="9"/>
      <c r="AR28" s="9"/>
      <c r="AT28" s="10">
        <v>40257</v>
      </c>
      <c r="AU28" s="9">
        <v>151.65559999999999</v>
      </c>
      <c r="AV28" s="9">
        <v>41.496899999999997</v>
      </c>
      <c r="AW28" s="9">
        <v>110.1587</v>
      </c>
      <c r="AX28" s="9">
        <v>759</v>
      </c>
      <c r="AY28" s="9">
        <v>0.19980000000000001</v>
      </c>
      <c r="AZ28" s="9">
        <v>5.4699999999999999E-2</v>
      </c>
      <c r="BA28" s="9">
        <v>0.14510000000000001</v>
      </c>
      <c r="BB28" s="9">
        <v>0.16520000000000001</v>
      </c>
      <c r="BC28" s="9">
        <v>0.16520000000000001</v>
      </c>
      <c r="BD28" s="9"/>
    </row>
    <row r="29" spans="1:57">
      <c r="Q29" s="22">
        <v>40218</v>
      </c>
      <c r="R29" s="20">
        <v>196.42</v>
      </c>
      <c r="S29" s="20">
        <v>197.5</v>
      </c>
      <c r="T29" s="20">
        <v>194.75</v>
      </c>
      <c r="U29" s="20">
        <v>196.19</v>
      </c>
      <c r="V29" s="20">
        <v>22603100</v>
      </c>
      <c r="W29" s="20">
        <v>189.7</v>
      </c>
      <c r="Y29" s="22">
        <v>40218</v>
      </c>
      <c r="Z29" s="20">
        <v>1756.28</v>
      </c>
      <c r="AA29" s="20">
        <v>1768.58</v>
      </c>
      <c r="AB29" s="20">
        <v>1739.24</v>
      </c>
      <c r="AC29" s="20">
        <v>1753.84</v>
      </c>
      <c r="AD29" s="20">
        <v>2296420000</v>
      </c>
      <c r="AE29" s="20">
        <v>1753.84</v>
      </c>
      <c r="AQ29" s="9"/>
      <c r="AR29" s="9"/>
      <c r="AT29" s="10">
        <v>40256</v>
      </c>
      <c r="AU29" s="9">
        <v>6.9599000000000002</v>
      </c>
      <c r="AV29" s="9">
        <v>1.0286999999999999</v>
      </c>
      <c r="AW29" s="9">
        <v>5.9311999999999996</v>
      </c>
      <c r="AX29" s="9">
        <v>32</v>
      </c>
      <c r="AY29" s="9">
        <v>0.2175</v>
      </c>
      <c r="AZ29" s="9">
        <v>3.2099999999999997E-2</v>
      </c>
      <c r="BA29" s="9">
        <v>0.18529999999999999</v>
      </c>
      <c r="BB29" s="9">
        <v>0.18529999999999999</v>
      </c>
      <c r="BC29" s="9">
        <v>0.18529999999999999</v>
      </c>
    </row>
    <row r="30" spans="1:57">
      <c r="Q30" s="22">
        <v>40217</v>
      </c>
      <c r="R30" s="20">
        <v>195.69</v>
      </c>
      <c r="S30" s="20">
        <v>197.88</v>
      </c>
      <c r="T30" s="20">
        <v>194</v>
      </c>
      <c r="U30" s="20">
        <v>194.12</v>
      </c>
      <c r="V30" s="20">
        <v>17081100</v>
      </c>
      <c r="W30" s="20">
        <v>187.7</v>
      </c>
      <c r="Y30" s="22">
        <v>40217</v>
      </c>
      <c r="Z30" s="20">
        <v>1744.02</v>
      </c>
      <c r="AA30" s="20">
        <v>1755.65</v>
      </c>
      <c r="AB30" s="20">
        <v>1734.12</v>
      </c>
      <c r="AC30" s="20">
        <v>1734.88</v>
      </c>
      <c r="AD30" s="20">
        <v>2036280000</v>
      </c>
      <c r="AE30" s="20">
        <v>1734.88</v>
      </c>
      <c r="AS30" s="22"/>
    </row>
    <row r="31" spans="1:57">
      <c r="Q31" s="22">
        <v>40214</v>
      </c>
      <c r="R31" s="20">
        <v>192.63</v>
      </c>
      <c r="S31" s="20">
        <v>196</v>
      </c>
      <c r="T31" s="20">
        <v>190.85</v>
      </c>
      <c r="U31" s="20">
        <v>195.46</v>
      </c>
      <c r="V31" s="20">
        <v>30368100</v>
      </c>
      <c r="W31" s="20">
        <v>188.99</v>
      </c>
      <c r="Y31" s="22">
        <v>40214</v>
      </c>
      <c r="Z31" s="20">
        <v>1739.19</v>
      </c>
      <c r="AA31" s="20">
        <v>1748.77</v>
      </c>
      <c r="AB31" s="20">
        <v>1712.89</v>
      </c>
      <c r="AC31" s="20">
        <v>1746.12</v>
      </c>
      <c r="AD31" s="20">
        <v>2811100000</v>
      </c>
      <c r="AE31" s="20">
        <v>1746.12</v>
      </c>
      <c r="AS31" s="22"/>
    </row>
    <row r="32" spans="1:57">
      <c r="Q32" s="22">
        <v>40213</v>
      </c>
      <c r="R32" s="20">
        <v>196.73</v>
      </c>
      <c r="S32" s="20">
        <v>198.37</v>
      </c>
      <c r="T32" s="20">
        <v>191.57</v>
      </c>
      <c r="U32" s="20">
        <v>192.05</v>
      </c>
      <c r="V32" s="20">
        <v>27059000</v>
      </c>
      <c r="W32" s="20">
        <v>185.69</v>
      </c>
      <c r="Y32" s="22">
        <v>40213</v>
      </c>
      <c r="Z32" s="20">
        <v>1771.78</v>
      </c>
      <c r="AA32" s="20">
        <v>1775.37</v>
      </c>
      <c r="AB32" s="20">
        <v>1732.99</v>
      </c>
      <c r="AC32" s="20">
        <v>1732.99</v>
      </c>
      <c r="AD32" s="20">
        <v>2801390000</v>
      </c>
      <c r="AE32" s="20">
        <v>1732.99</v>
      </c>
      <c r="AR32" s="20" t="s">
        <v>142</v>
      </c>
      <c r="AS32" s="22"/>
      <c r="AT32" s="23" t="s">
        <v>0</v>
      </c>
      <c r="AU32" s="20" t="s">
        <v>36</v>
      </c>
      <c r="AV32" s="9" t="s">
        <v>120</v>
      </c>
      <c r="AW32" s="9" t="s">
        <v>128</v>
      </c>
      <c r="AX32" s="9" t="s">
        <v>121</v>
      </c>
      <c r="AY32" s="9" t="s">
        <v>122</v>
      </c>
      <c r="AZ32" s="9" t="s">
        <v>123</v>
      </c>
      <c r="BA32" s="9" t="s">
        <v>124</v>
      </c>
      <c r="BB32" s="9" t="s">
        <v>125</v>
      </c>
      <c r="BC32" s="9" t="s">
        <v>129</v>
      </c>
      <c r="BD32" s="9" t="s">
        <v>126</v>
      </c>
      <c r="BE32" s="9" t="s">
        <v>127</v>
      </c>
    </row>
    <row r="33" spans="17:59">
      <c r="Q33" s="22">
        <v>40212</v>
      </c>
      <c r="R33" s="20">
        <v>195.17</v>
      </c>
      <c r="S33" s="20">
        <v>200.2</v>
      </c>
      <c r="T33" s="20">
        <v>194.42</v>
      </c>
      <c r="U33" s="20">
        <v>199.23</v>
      </c>
      <c r="V33" s="20">
        <v>21976000</v>
      </c>
      <c r="W33" s="20">
        <v>192.64</v>
      </c>
      <c r="Y33" s="22">
        <v>40212</v>
      </c>
      <c r="Z33" s="20">
        <v>1767.14</v>
      </c>
      <c r="AA33" s="20">
        <v>1787.89</v>
      </c>
      <c r="AB33" s="20">
        <v>1766.6</v>
      </c>
      <c r="AC33" s="20">
        <v>1784.7</v>
      </c>
      <c r="AD33" s="20">
        <v>2303350000</v>
      </c>
      <c r="AE33" s="20">
        <v>1784.7</v>
      </c>
      <c r="AS33" s="24">
        <v>16</v>
      </c>
      <c r="AT33" s="22">
        <v>40287</v>
      </c>
      <c r="AU33" s="20">
        <v>12.29863642671944</v>
      </c>
    </row>
    <row r="34" spans="17:59">
      <c r="Q34" s="22">
        <v>40211</v>
      </c>
      <c r="R34" s="20">
        <v>195.91</v>
      </c>
      <c r="S34" s="20">
        <v>196.32</v>
      </c>
      <c r="T34" s="20">
        <v>193.38</v>
      </c>
      <c r="U34" s="20">
        <v>195.86</v>
      </c>
      <c r="V34" s="20">
        <v>24940800</v>
      </c>
      <c r="W34" s="20">
        <v>189.38</v>
      </c>
      <c r="Y34" s="22">
        <v>40211</v>
      </c>
      <c r="Z34" s="20">
        <v>1760.65</v>
      </c>
      <c r="AA34" s="20">
        <v>1780.17</v>
      </c>
      <c r="AB34" s="20">
        <v>1750.39</v>
      </c>
      <c r="AC34" s="20">
        <v>1776.92</v>
      </c>
      <c r="AD34" s="20">
        <v>2468470000</v>
      </c>
      <c r="AE34" s="20">
        <v>1776.92</v>
      </c>
      <c r="AS34" s="24">
        <v>13</v>
      </c>
      <c r="AT34" s="22">
        <v>40284</v>
      </c>
      <c r="AU34" s="20">
        <v>12.723163447247885</v>
      </c>
      <c r="BG34" s="22"/>
    </row>
    <row r="35" spans="17:59">
      <c r="Q35" s="22">
        <v>40210</v>
      </c>
      <c r="R35" s="20">
        <v>192.37</v>
      </c>
      <c r="S35" s="20">
        <v>196</v>
      </c>
      <c r="T35" s="20">
        <v>191.3</v>
      </c>
      <c r="U35" s="20">
        <v>194.73</v>
      </c>
      <c r="V35" s="20">
        <v>26781300</v>
      </c>
      <c r="W35" s="20">
        <v>188.29</v>
      </c>
      <c r="Y35" s="22">
        <v>40210</v>
      </c>
      <c r="Z35" s="20">
        <v>1745.91</v>
      </c>
      <c r="AA35" s="20">
        <v>1760.72</v>
      </c>
      <c r="AB35" s="20">
        <v>1744.26</v>
      </c>
      <c r="AC35" s="20">
        <v>1760.72</v>
      </c>
      <c r="AD35" s="20">
        <v>2234140000</v>
      </c>
      <c r="AE35" s="20">
        <v>1760.72</v>
      </c>
      <c r="AR35" s="20">
        <f>AS35-2</f>
        <v>10</v>
      </c>
      <c r="AS35" s="24">
        <v>12</v>
      </c>
      <c r="AT35" s="22">
        <v>40283</v>
      </c>
      <c r="AU35" s="20">
        <v>10.284761810095858</v>
      </c>
      <c r="AV35" s="10">
        <v>40283</v>
      </c>
      <c r="AW35" s="9">
        <v>269.87079999999997</v>
      </c>
      <c r="AX35" s="9">
        <v>149.9658</v>
      </c>
      <c r="AY35" s="9">
        <v>119.9049</v>
      </c>
      <c r="AZ35" s="9">
        <v>1856</v>
      </c>
      <c r="BA35" s="9">
        <v>0.1454</v>
      </c>
      <c r="BB35" s="9">
        <v>8.0799999999999997E-2</v>
      </c>
      <c r="BC35" s="9">
        <v>6.4600000000000005E-2</v>
      </c>
      <c r="BD35" s="9">
        <v>7.2999999999999995E-2</v>
      </c>
      <c r="BE35" s="9">
        <v>6.3600000000000004E-2</v>
      </c>
      <c r="BG35" s="22"/>
    </row>
    <row r="36" spans="17:59">
      <c r="Q36" s="22">
        <v>40207</v>
      </c>
      <c r="R36" s="20">
        <v>201.08</v>
      </c>
      <c r="S36" s="20">
        <v>202.2</v>
      </c>
      <c r="T36" s="20">
        <v>190.25</v>
      </c>
      <c r="U36" s="20">
        <v>192.06</v>
      </c>
      <c r="V36" s="20">
        <v>44498300</v>
      </c>
      <c r="W36" s="20">
        <v>185.7</v>
      </c>
      <c r="Y36" s="22">
        <v>40207</v>
      </c>
      <c r="Z36" s="20">
        <v>1787.14</v>
      </c>
      <c r="AA36" s="20">
        <v>1789.93</v>
      </c>
      <c r="AB36" s="20">
        <v>1734.03</v>
      </c>
      <c r="AC36" s="20">
        <v>1741.04</v>
      </c>
      <c r="AD36" s="20">
        <v>3090580000</v>
      </c>
      <c r="AE36" s="20">
        <v>1741.04</v>
      </c>
      <c r="AR36" s="20">
        <f t="shared" ref="AR36:AR53" si="1">AS36-2</f>
        <v>9</v>
      </c>
      <c r="AS36" s="24">
        <v>11</v>
      </c>
      <c r="AT36" s="22">
        <v>40282</v>
      </c>
      <c r="AU36" s="20">
        <v>8.652378247182412</v>
      </c>
      <c r="AV36" s="10">
        <v>40282</v>
      </c>
      <c r="AW36" s="9">
        <v>347.75900000000001</v>
      </c>
      <c r="AX36" s="9">
        <v>206.06270000000001</v>
      </c>
      <c r="AY36" s="9">
        <v>141.69640000000001</v>
      </c>
      <c r="AZ36" s="9">
        <v>2447</v>
      </c>
      <c r="BA36" s="9">
        <v>0.1421</v>
      </c>
      <c r="BB36" s="9">
        <v>8.4199999999999997E-2</v>
      </c>
      <c r="BC36" s="9">
        <v>5.79E-2</v>
      </c>
      <c r="BD36" s="9">
        <v>7.9299999999999995E-2</v>
      </c>
      <c r="BE36" s="9">
        <v>6.9800000000000001E-2</v>
      </c>
      <c r="BG36" s="22"/>
    </row>
    <row r="37" spans="17:59">
      <c r="Q37" s="22">
        <v>40206</v>
      </c>
      <c r="R37" s="20">
        <v>204.93</v>
      </c>
      <c r="S37" s="20">
        <v>205.5</v>
      </c>
      <c r="T37" s="20">
        <v>198.7</v>
      </c>
      <c r="U37" s="20">
        <v>199.29</v>
      </c>
      <c r="V37" s="20">
        <v>41910800</v>
      </c>
      <c r="W37" s="20">
        <v>192.7</v>
      </c>
      <c r="Y37" s="22">
        <v>40206</v>
      </c>
      <c r="Z37" s="20">
        <v>1805.64</v>
      </c>
      <c r="AA37" s="20">
        <v>1805.85</v>
      </c>
      <c r="AB37" s="20">
        <v>1762.1</v>
      </c>
      <c r="AC37" s="20">
        <v>1771.1</v>
      </c>
      <c r="AD37" s="20">
        <v>2829640000</v>
      </c>
      <c r="AE37" s="20">
        <v>1771.1</v>
      </c>
      <c r="AR37" s="20">
        <f t="shared" si="1"/>
        <v>8</v>
      </c>
      <c r="AS37" s="24">
        <v>10</v>
      </c>
      <c r="AT37" s="22">
        <v>40281</v>
      </c>
      <c r="AU37" s="20">
        <v>9.2911040202511117</v>
      </c>
      <c r="AV37" s="10">
        <v>40281</v>
      </c>
      <c r="AW37" s="9">
        <v>267.2903</v>
      </c>
      <c r="AX37" s="9">
        <v>148.55350000000001</v>
      </c>
      <c r="AY37" s="9">
        <v>118.7368</v>
      </c>
      <c r="AZ37" s="9">
        <v>1739</v>
      </c>
      <c r="BA37" s="9">
        <v>0.1537</v>
      </c>
      <c r="BB37" s="9">
        <v>8.5400000000000004E-2</v>
      </c>
      <c r="BC37" s="9">
        <v>6.83E-2</v>
      </c>
      <c r="BD37" s="9">
        <v>8.2500000000000004E-2</v>
      </c>
      <c r="BE37" s="9">
        <v>8.09E-2</v>
      </c>
      <c r="BG37" s="22"/>
    </row>
    <row r="38" spans="17:59">
      <c r="Q38" s="22">
        <v>40205</v>
      </c>
      <c r="R38" s="20">
        <v>206.85</v>
      </c>
      <c r="S38" s="20">
        <v>210.58</v>
      </c>
      <c r="T38" s="20">
        <v>199.53</v>
      </c>
      <c r="U38" s="20">
        <v>207.88</v>
      </c>
      <c r="V38" s="20">
        <v>61520300</v>
      </c>
      <c r="W38" s="20">
        <v>201</v>
      </c>
      <c r="Y38" s="22">
        <v>40205</v>
      </c>
      <c r="Z38" s="20">
        <v>1801.67</v>
      </c>
      <c r="AA38" s="20">
        <v>1823.8</v>
      </c>
      <c r="AB38" s="20">
        <v>1790.1</v>
      </c>
      <c r="AC38" s="20">
        <v>1818.9</v>
      </c>
      <c r="AD38" s="20">
        <v>2492880000</v>
      </c>
      <c r="AE38" s="20">
        <v>1818.9</v>
      </c>
      <c r="AR38" s="20">
        <f t="shared" si="1"/>
        <v>7</v>
      </c>
      <c r="AS38" s="24">
        <v>9</v>
      </c>
      <c r="AT38" s="22">
        <v>40280</v>
      </c>
      <c r="AU38" s="20">
        <v>10.387249654327093</v>
      </c>
      <c r="AV38" s="10">
        <v>40280</v>
      </c>
      <c r="AW38" s="9">
        <v>243.61320000000001</v>
      </c>
      <c r="AX38" s="9">
        <v>114.172</v>
      </c>
      <c r="AY38" s="9">
        <v>129.44120000000001</v>
      </c>
      <c r="AZ38" s="9">
        <v>1554</v>
      </c>
      <c r="BA38" s="9">
        <v>0.15679999999999999</v>
      </c>
      <c r="BB38" s="9">
        <v>7.3499999999999996E-2</v>
      </c>
      <c r="BC38" s="9">
        <v>8.3299999999999999E-2</v>
      </c>
      <c r="BD38" s="9">
        <v>7.4999999999999997E-2</v>
      </c>
      <c r="BE38" s="9">
        <v>9.0200000000000002E-2</v>
      </c>
      <c r="BG38" s="22"/>
    </row>
    <row r="39" spans="17:59">
      <c r="Q39" s="22">
        <v>40204</v>
      </c>
      <c r="R39" s="20">
        <v>205.95</v>
      </c>
      <c r="S39" s="20">
        <v>213.71</v>
      </c>
      <c r="T39" s="20">
        <v>202.58</v>
      </c>
      <c r="U39" s="20">
        <v>205.94</v>
      </c>
      <c r="V39" s="20">
        <v>66682500</v>
      </c>
      <c r="W39" s="20">
        <v>199.12</v>
      </c>
      <c r="Y39" s="22">
        <v>40204</v>
      </c>
      <c r="Z39" s="20">
        <v>1798.36</v>
      </c>
      <c r="AA39" s="20">
        <v>1825.95</v>
      </c>
      <c r="AB39" s="20">
        <v>1792.04</v>
      </c>
      <c r="AC39" s="20">
        <v>1803.86</v>
      </c>
      <c r="AD39" s="20">
        <v>2361260000</v>
      </c>
      <c r="AE39" s="20">
        <v>1803.86</v>
      </c>
      <c r="AR39" s="20">
        <f t="shared" si="1"/>
        <v>4</v>
      </c>
      <c r="AS39" s="24">
        <v>6</v>
      </c>
      <c r="AT39" s="22">
        <v>40277</v>
      </c>
      <c r="AU39" s="20">
        <v>10.092065545696244</v>
      </c>
      <c r="AV39" s="10">
        <v>40277</v>
      </c>
      <c r="AW39" s="9">
        <v>299.64350000000002</v>
      </c>
      <c r="AX39" s="9">
        <v>158.2071</v>
      </c>
      <c r="AY39" s="9">
        <v>141.4365</v>
      </c>
      <c r="AZ39" s="9">
        <v>1923</v>
      </c>
      <c r="BA39" s="9">
        <v>0.15579999999999999</v>
      </c>
      <c r="BB39" s="9">
        <v>8.2299999999999998E-2</v>
      </c>
      <c r="BC39" s="9">
        <v>7.3499999999999996E-2</v>
      </c>
      <c r="BD39" s="9">
        <v>3.2899999999999999E-2</v>
      </c>
      <c r="BE39" s="9">
        <v>3.9399999999999998E-2</v>
      </c>
      <c r="BG39" s="22"/>
    </row>
    <row r="40" spans="17:59">
      <c r="Q40" s="22">
        <v>40203</v>
      </c>
      <c r="R40" s="20">
        <v>202.51</v>
      </c>
      <c r="S40" s="20">
        <v>204.7</v>
      </c>
      <c r="T40" s="20">
        <v>200.19</v>
      </c>
      <c r="U40" s="20">
        <v>203.07</v>
      </c>
      <c r="V40" s="20">
        <v>38060700</v>
      </c>
      <c r="W40" s="20">
        <v>196.35</v>
      </c>
      <c r="Y40" s="22">
        <v>40203</v>
      </c>
      <c r="Z40" s="20">
        <v>1806.6</v>
      </c>
      <c r="AA40" s="20">
        <v>1813.65</v>
      </c>
      <c r="AB40" s="20">
        <v>1794.68</v>
      </c>
      <c r="AC40" s="20">
        <v>1802.39</v>
      </c>
      <c r="AD40" s="20">
        <v>2134350000</v>
      </c>
      <c r="AE40" s="20">
        <v>1802.39</v>
      </c>
      <c r="AR40" s="20">
        <f t="shared" si="1"/>
        <v>3</v>
      </c>
      <c r="AS40" s="24">
        <v>5</v>
      </c>
      <c r="AT40" s="22">
        <v>40276</v>
      </c>
      <c r="AU40" s="20">
        <v>10.387457112711104</v>
      </c>
      <c r="AV40" s="10">
        <v>40276</v>
      </c>
      <c r="AW40" s="9">
        <v>416.46550000000002</v>
      </c>
      <c r="AX40" s="9">
        <v>318.97129999999999</v>
      </c>
      <c r="AY40" s="9">
        <v>97.494200000000006</v>
      </c>
      <c r="AZ40" s="9">
        <v>3158</v>
      </c>
      <c r="BA40" s="9">
        <v>0.13189999999999999</v>
      </c>
      <c r="BB40" s="9">
        <v>0.10100000000000001</v>
      </c>
      <c r="BC40" s="9">
        <v>3.09E-2</v>
      </c>
      <c r="BD40" s="9">
        <v>2.1100000000000001E-2</v>
      </c>
      <c r="BE40" s="9">
        <v>2.3199999999999998E-2</v>
      </c>
      <c r="BG40" s="22"/>
    </row>
    <row r="41" spans="17:59">
      <c r="Q41" s="22">
        <v>40200</v>
      </c>
      <c r="R41" s="20">
        <v>206.78</v>
      </c>
      <c r="S41" s="20">
        <v>207.5</v>
      </c>
      <c r="T41" s="20">
        <v>197.16</v>
      </c>
      <c r="U41" s="20">
        <v>197.75</v>
      </c>
      <c r="V41" s="20">
        <v>31491700</v>
      </c>
      <c r="W41" s="20">
        <v>191.21</v>
      </c>
      <c r="Y41" s="22">
        <v>40200</v>
      </c>
      <c r="Z41" s="20">
        <v>1842.11</v>
      </c>
      <c r="AA41" s="20">
        <v>1849.21</v>
      </c>
      <c r="AB41" s="20">
        <v>1791.4</v>
      </c>
      <c r="AC41" s="20">
        <v>1794.82</v>
      </c>
      <c r="AD41" s="20">
        <v>2817620000</v>
      </c>
      <c r="AE41" s="20">
        <v>1794.82</v>
      </c>
      <c r="AR41" s="20">
        <f t="shared" si="1"/>
        <v>2</v>
      </c>
      <c r="AS41" s="24">
        <v>4</v>
      </c>
      <c r="AT41" s="22">
        <v>40275</v>
      </c>
      <c r="AU41" s="20">
        <v>11.537062446642608</v>
      </c>
      <c r="AV41" s="10">
        <v>40275</v>
      </c>
      <c r="AW41" s="9">
        <v>578.05330000000004</v>
      </c>
      <c r="AX41" s="9">
        <v>514.20410000000004</v>
      </c>
      <c r="AY41" s="9">
        <v>63.849200000000003</v>
      </c>
      <c r="AZ41" s="9">
        <v>4632</v>
      </c>
      <c r="BA41" s="9">
        <v>0.12479999999999999</v>
      </c>
      <c r="BB41" s="9">
        <v>0.111</v>
      </c>
      <c r="BC41" s="9">
        <v>1.38E-2</v>
      </c>
      <c r="BD41" s="9">
        <v>2.2499999999999999E-2</v>
      </c>
      <c r="BE41" s="9">
        <v>0.02</v>
      </c>
      <c r="BG41" s="22"/>
    </row>
    <row r="42" spans="17:59">
      <c r="Q42" s="22">
        <v>40199</v>
      </c>
      <c r="R42" s="20">
        <v>212.08</v>
      </c>
      <c r="S42" s="20">
        <v>213.31</v>
      </c>
      <c r="T42" s="20">
        <v>207.21</v>
      </c>
      <c r="U42" s="20">
        <v>208.07</v>
      </c>
      <c r="V42" s="20">
        <v>21719800</v>
      </c>
      <c r="W42" s="20">
        <v>201.18</v>
      </c>
      <c r="Y42" s="22">
        <v>40199</v>
      </c>
      <c r="Z42" s="20">
        <v>1874.54</v>
      </c>
      <c r="AA42" s="20">
        <v>1885.01</v>
      </c>
      <c r="AB42" s="20">
        <v>1842.86</v>
      </c>
      <c r="AC42" s="20">
        <v>1850.57</v>
      </c>
      <c r="AD42" s="20">
        <v>2877800000</v>
      </c>
      <c r="AE42" s="20">
        <v>1850.57</v>
      </c>
      <c r="AR42" s="20">
        <f t="shared" si="1"/>
        <v>1</v>
      </c>
      <c r="AS42" s="24">
        <v>3</v>
      </c>
      <c r="AT42" s="22">
        <v>40274</v>
      </c>
      <c r="AU42" s="20">
        <v>9.8026412213419576</v>
      </c>
      <c r="AV42" s="10">
        <v>40274</v>
      </c>
      <c r="AW42" s="9">
        <v>608.89610000000005</v>
      </c>
      <c r="AX42" s="9">
        <v>491.13670000000002</v>
      </c>
      <c r="AY42" s="9">
        <v>117.7594</v>
      </c>
      <c r="AZ42" s="9">
        <v>4702</v>
      </c>
      <c r="BA42" s="9">
        <v>0.1295</v>
      </c>
      <c r="BB42" s="9">
        <v>0.1045</v>
      </c>
      <c r="BC42" s="9">
        <v>2.5000000000000001E-2</v>
      </c>
      <c r="BD42" s="9">
        <v>2.5999999999999999E-2</v>
      </c>
      <c r="BE42" s="9">
        <v>2.0299999999999999E-2</v>
      </c>
      <c r="BG42" s="22"/>
    </row>
    <row r="43" spans="17:59">
      <c r="Q43" s="22">
        <v>40198</v>
      </c>
      <c r="R43" s="20">
        <v>214.91</v>
      </c>
      <c r="S43" s="20">
        <v>215.55</v>
      </c>
      <c r="T43" s="20">
        <v>209.5</v>
      </c>
      <c r="U43" s="20">
        <v>211.73</v>
      </c>
      <c r="V43" s="20">
        <v>21862600</v>
      </c>
      <c r="W43" s="20">
        <v>204.72</v>
      </c>
      <c r="Y43" s="22">
        <v>40198</v>
      </c>
      <c r="Z43" s="20">
        <v>1882.06</v>
      </c>
      <c r="AA43" s="20">
        <v>1882.31</v>
      </c>
      <c r="AB43" s="20">
        <v>1848.09</v>
      </c>
      <c r="AC43" s="20">
        <v>1867.95</v>
      </c>
      <c r="AD43" s="20">
        <v>2351890000</v>
      </c>
      <c r="AE43" s="20">
        <v>1867.95</v>
      </c>
      <c r="AR43" s="20">
        <f t="shared" si="1"/>
        <v>0</v>
      </c>
      <c r="AS43" s="24">
        <v>2</v>
      </c>
      <c r="AT43" s="22">
        <v>40273</v>
      </c>
      <c r="AU43" s="20">
        <v>9.4167735758018694</v>
      </c>
      <c r="AV43" s="10">
        <v>40273</v>
      </c>
      <c r="AW43" s="9">
        <v>667.51559999999995</v>
      </c>
      <c r="AX43" s="9">
        <v>557.72929999999997</v>
      </c>
      <c r="AY43" s="9">
        <v>109.7863</v>
      </c>
      <c r="AZ43" s="9">
        <v>5207</v>
      </c>
      <c r="BA43" s="9">
        <v>0.12820000000000001</v>
      </c>
      <c r="BB43" s="9">
        <v>0.1071</v>
      </c>
      <c r="BC43" s="9">
        <v>2.1100000000000001E-2</v>
      </c>
      <c r="BD43" s="9">
        <v>2.7799999999999998E-2</v>
      </c>
      <c r="BE43" s="9">
        <v>2.46E-2</v>
      </c>
      <c r="BG43" s="22"/>
    </row>
    <row r="44" spans="17:59">
      <c r="Q44" s="22">
        <v>40197</v>
      </c>
      <c r="R44" s="20">
        <v>208.33</v>
      </c>
      <c r="S44" s="20">
        <v>215.19</v>
      </c>
      <c r="T44" s="20">
        <v>207.24</v>
      </c>
      <c r="U44" s="20">
        <v>215.04</v>
      </c>
      <c r="V44" s="20">
        <v>26071700</v>
      </c>
      <c r="W44" s="20">
        <v>207.92</v>
      </c>
      <c r="Y44" s="22">
        <v>40197</v>
      </c>
      <c r="Z44" s="20">
        <v>1869.24</v>
      </c>
      <c r="AA44" s="20">
        <v>1896.54</v>
      </c>
      <c r="AB44" s="20">
        <v>1868.83</v>
      </c>
      <c r="AC44" s="20">
        <v>1895.48</v>
      </c>
      <c r="AD44" s="20">
        <v>2045290000</v>
      </c>
      <c r="AE44" s="20">
        <v>1895.48</v>
      </c>
      <c r="AR44" s="20">
        <f t="shared" si="1"/>
        <v>-4</v>
      </c>
      <c r="AS44" s="24">
        <v>-2</v>
      </c>
      <c r="AT44" s="22">
        <v>40269</v>
      </c>
      <c r="AU44" s="20">
        <v>9.7444672932734306</v>
      </c>
      <c r="AV44" s="10">
        <v>40269</v>
      </c>
      <c r="AW44" s="9">
        <v>350.92430000000002</v>
      </c>
      <c r="AX44" s="9">
        <v>259.90929999999997</v>
      </c>
      <c r="AY44" s="9">
        <v>91.015000000000001</v>
      </c>
      <c r="AZ44" s="9">
        <v>2663</v>
      </c>
      <c r="BA44" s="9">
        <v>0.1318</v>
      </c>
      <c r="BB44" s="9">
        <v>9.7600000000000006E-2</v>
      </c>
      <c r="BC44" s="9">
        <v>3.4200000000000001E-2</v>
      </c>
      <c r="BD44" s="9">
        <v>3.3599999999999998E-2</v>
      </c>
      <c r="BE44" s="9">
        <v>3.0800000000000001E-2</v>
      </c>
      <c r="BG44" s="22"/>
    </row>
    <row r="45" spans="17:59">
      <c r="Q45" s="22">
        <v>40193</v>
      </c>
      <c r="R45" s="20">
        <v>210.93</v>
      </c>
      <c r="S45" s="20">
        <v>211.6</v>
      </c>
      <c r="T45" s="20">
        <v>205.87</v>
      </c>
      <c r="U45" s="20">
        <v>205.93</v>
      </c>
      <c r="V45" s="20">
        <v>21216700</v>
      </c>
      <c r="W45" s="20">
        <v>199.12</v>
      </c>
      <c r="Y45" s="22">
        <v>40193</v>
      </c>
      <c r="Z45" s="20">
        <v>1887.31</v>
      </c>
      <c r="AA45" s="20">
        <v>1893.48</v>
      </c>
      <c r="AB45" s="20">
        <v>1857.11</v>
      </c>
      <c r="AC45" s="20">
        <v>1864.52</v>
      </c>
      <c r="AD45" s="20">
        <v>2637770000</v>
      </c>
      <c r="AE45" s="20">
        <v>1864.52</v>
      </c>
      <c r="AR45" s="20">
        <f t="shared" si="1"/>
        <v>-5</v>
      </c>
      <c r="AS45" s="24">
        <v>-3</v>
      </c>
      <c r="AT45" s="22">
        <v>40268</v>
      </c>
      <c r="AU45" s="20">
        <v>8.9892831846426589</v>
      </c>
      <c r="AV45" s="10">
        <v>40268</v>
      </c>
      <c r="AW45" s="9">
        <v>295.62529999999998</v>
      </c>
      <c r="AX45" s="9">
        <v>232.77430000000001</v>
      </c>
      <c r="AY45" s="9">
        <v>62.850999999999999</v>
      </c>
      <c r="AZ45" s="9">
        <v>2254</v>
      </c>
      <c r="BA45" s="9">
        <v>0.13120000000000001</v>
      </c>
      <c r="BB45" s="9">
        <v>0.1033</v>
      </c>
      <c r="BC45" s="9">
        <v>2.7900000000000001E-2</v>
      </c>
      <c r="BD45" s="9">
        <v>3.3500000000000002E-2</v>
      </c>
      <c r="BE45" s="9">
        <v>3.0300000000000001E-2</v>
      </c>
      <c r="BG45" s="22"/>
    </row>
    <row r="46" spans="17:59">
      <c r="Q46" s="22">
        <v>40192</v>
      </c>
      <c r="R46" s="20">
        <v>210.11</v>
      </c>
      <c r="S46" s="20">
        <v>210.46</v>
      </c>
      <c r="T46" s="20">
        <v>209.02</v>
      </c>
      <c r="U46" s="20">
        <v>209.43</v>
      </c>
      <c r="V46" s="20">
        <v>15460500</v>
      </c>
      <c r="W46" s="20">
        <v>202.5</v>
      </c>
      <c r="Y46" s="22">
        <v>40192</v>
      </c>
      <c r="Z46" s="20">
        <v>1880.46</v>
      </c>
      <c r="AA46" s="20">
        <v>1891.73</v>
      </c>
      <c r="AB46" s="20">
        <v>1880.35</v>
      </c>
      <c r="AC46" s="20">
        <v>1886.52</v>
      </c>
      <c r="AD46" s="20">
        <v>2254170000</v>
      </c>
      <c r="AE46" s="20">
        <v>1886.52</v>
      </c>
      <c r="AR46" s="20">
        <f t="shared" si="1"/>
        <v>-6</v>
      </c>
      <c r="AS46" s="24">
        <v>-4</v>
      </c>
      <c r="AT46" s="22">
        <v>40267</v>
      </c>
      <c r="AU46" s="20">
        <v>8.3619644346657651</v>
      </c>
      <c r="AV46" s="10">
        <v>40267</v>
      </c>
      <c r="AW46" s="9">
        <v>292.29340000000002</v>
      </c>
      <c r="AX46" s="9">
        <v>224.43950000000001</v>
      </c>
      <c r="AY46" s="9">
        <v>67.853800000000007</v>
      </c>
      <c r="AZ46" s="9">
        <v>2233</v>
      </c>
      <c r="BA46" s="9">
        <v>0.13089999999999999</v>
      </c>
      <c r="BB46" s="9">
        <v>0.10050000000000001</v>
      </c>
      <c r="BC46" s="9">
        <v>3.04E-2</v>
      </c>
      <c r="BD46" s="9">
        <v>3.1099999999999999E-2</v>
      </c>
      <c r="BE46" s="9">
        <v>3.5400000000000001E-2</v>
      </c>
      <c r="BG46" s="22"/>
    </row>
    <row r="47" spans="17:59">
      <c r="Q47" s="22">
        <v>40191</v>
      </c>
      <c r="R47" s="20">
        <v>207.87</v>
      </c>
      <c r="S47" s="20">
        <v>210.93</v>
      </c>
      <c r="T47" s="20">
        <v>204.1</v>
      </c>
      <c r="U47" s="20">
        <v>210.65</v>
      </c>
      <c r="V47" s="20">
        <v>21639000</v>
      </c>
      <c r="W47" s="20">
        <v>203.68</v>
      </c>
      <c r="Y47" s="22">
        <v>40191</v>
      </c>
      <c r="Z47" s="20">
        <v>1868.2</v>
      </c>
      <c r="AA47" s="20">
        <v>1890.81</v>
      </c>
      <c r="AB47" s="20">
        <v>1855.27</v>
      </c>
      <c r="AC47" s="20">
        <v>1886.13</v>
      </c>
      <c r="AD47" s="20">
        <v>2318350000</v>
      </c>
      <c r="AE47" s="20">
        <v>1886.13</v>
      </c>
      <c r="AR47" s="20">
        <f t="shared" si="1"/>
        <v>-7</v>
      </c>
      <c r="AS47" s="24">
        <v>-5</v>
      </c>
      <c r="AT47" s="22">
        <v>40266</v>
      </c>
      <c r="AU47" s="20">
        <v>6.0329964902628603</v>
      </c>
      <c r="AV47" s="10">
        <v>40266</v>
      </c>
      <c r="AW47" s="9">
        <v>300.55509999999998</v>
      </c>
      <c r="AX47" s="9">
        <v>227.68860000000001</v>
      </c>
      <c r="AY47" s="9">
        <v>72.866500000000002</v>
      </c>
      <c r="AZ47" s="9">
        <v>2228</v>
      </c>
      <c r="BA47" s="9">
        <v>0.13489999999999999</v>
      </c>
      <c r="BB47" s="9">
        <v>0.1022</v>
      </c>
      <c r="BC47" s="9">
        <v>3.27E-2</v>
      </c>
      <c r="BD47" s="9">
        <v>3.0700000000000002E-2</v>
      </c>
      <c r="BE47" s="9">
        <v>3.6400000000000002E-2</v>
      </c>
      <c r="BG47" s="22"/>
    </row>
    <row r="48" spans="17:59">
      <c r="Q48" s="22">
        <v>40190</v>
      </c>
      <c r="R48" s="20">
        <v>209.19</v>
      </c>
      <c r="S48" s="20">
        <v>209.77</v>
      </c>
      <c r="T48" s="20">
        <v>206.42</v>
      </c>
      <c r="U48" s="20">
        <v>207.72</v>
      </c>
      <c r="V48" s="20">
        <v>21230700</v>
      </c>
      <c r="W48" s="20">
        <v>200.85</v>
      </c>
      <c r="Y48" s="22">
        <v>40190</v>
      </c>
      <c r="Z48" s="20">
        <v>1874.75</v>
      </c>
      <c r="AA48" s="20">
        <v>1876.37</v>
      </c>
      <c r="AB48" s="20">
        <v>1852.31</v>
      </c>
      <c r="AC48" s="20">
        <v>1861.79</v>
      </c>
      <c r="AD48" s="20">
        <v>2368320000</v>
      </c>
      <c r="AE48" s="20">
        <v>1861.79</v>
      </c>
      <c r="AR48" s="20">
        <f t="shared" si="1"/>
        <v>-10</v>
      </c>
      <c r="AS48" s="24">
        <v>-8</v>
      </c>
      <c r="AT48" s="22">
        <v>40263</v>
      </c>
      <c r="AU48" s="20">
        <v>5.8942821516247363</v>
      </c>
      <c r="AV48" s="10">
        <v>40263</v>
      </c>
      <c r="AW48" s="9">
        <v>310.07240000000002</v>
      </c>
      <c r="AX48" s="9">
        <v>271.16410000000002</v>
      </c>
      <c r="AY48" s="9">
        <v>38.908200000000001</v>
      </c>
      <c r="AZ48" s="9">
        <v>2448</v>
      </c>
      <c r="BA48" s="9">
        <v>0.12670000000000001</v>
      </c>
      <c r="BB48" s="9">
        <v>0.1108</v>
      </c>
      <c r="BC48" s="9">
        <v>1.5900000000000001E-2</v>
      </c>
      <c r="BD48" s="9">
        <v>8.0100000000000005E-2</v>
      </c>
      <c r="BE48" s="9">
        <v>5.5399999999999998E-2</v>
      </c>
    </row>
    <row r="49" spans="17:57">
      <c r="Q49" s="22">
        <v>40189</v>
      </c>
      <c r="R49" s="20">
        <v>212.8</v>
      </c>
      <c r="S49" s="20">
        <v>213</v>
      </c>
      <c r="T49" s="20">
        <v>208.45</v>
      </c>
      <c r="U49" s="20">
        <v>210.11</v>
      </c>
      <c r="V49" s="20">
        <v>16508200</v>
      </c>
      <c r="W49" s="20">
        <v>203.16</v>
      </c>
      <c r="Y49" s="22">
        <v>40189</v>
      </c>
      <c r="Z49" s="20">
        <v>1896.05</v>
      </c>
      <c r="AA49" s="20">
        <v>1897.49</v>
      </c>
      <c r="AB49" s="20">
        <v>1876.25</v>
      </c>
      <c r="AC49" s="20">
        <v>1886.24</v>
      </c>
      <c r="AD49" s="20">
        <v>2077890000</v>
      </c>
      <c r="AE49" s="20">
        <v>1886.24</v>
      </c>
      <c r="AR49" s="20">
        <f t="shared" si="1"/>
        <v>-11</v>
      </c>
      <c r="AS49" s="24">
        <v>-9</v>
      </c>
      <c r="AT49" s="22">
        <v>40262</v>
      </c>
      <c r="AU49" s="20">
        <v>2.3114619073335803</v>
      </c>
      <c r="AV49" s="10">
        <v>40262</v>
      </c>
      <c r="AW49" s="9">
        <v>291.33240000000001</v>
      </c>
      <c r="AX49" s="9">
        <v>229.94919999999999</v>
      </c>
      <c r="AY49" s="9">
        <v>61.383299999999998</v>
      </c>
      <c r="AZ49" s="9">
        <v>2154</v>
      </c>
      <c r="BA49" s="9">
        <v>0.1353</v>
      </c>
      <c r="BB49" s="9">
        <v>0.10680000000000001</v>
      </c>
      <c r="BC49" s="9">
        <v>2.8500000000000001E-2</v>
      </c>
      <c r="BD49" s="9">
        <v>0.1043</v>
      </c>
      <c r="BE49" s="9">
        <v>8.6999999999999994E-2</v>
      </c>
    </row>
    <row r="50" spans="17:57">
      <c r="Q50" s="22">
        <v>40186</v>
      </c>
      <c r="R50" s="20">
        <v>210.3</v>
      </c>
      <c r="S50" s="20">
        <v>212</v>
      </c>
      <c r="T50" s="20">
        <v>209.06</v>
      </c>
      <c r="U50" s="20">
        <v>211.98</v>
      </c>
      <c r="V50" s="20">
        <v>15986100</v>
      </c>
      <c r="W50" s="20">
        <v>204.97</v>
      </c>
      <c r="Y50" s="22">
        <v>40186</v>
      </c>
      <c r="Z50" s="20">
        <v>1870.9</v>
      </c>
      <c r="AA50" s="20">
        <v>1893.25</v>
      </c>
      <c r="AB50" s="20">
        <v>1868.55</v>
      </c>
      <c r="AC50" s="20">
        <v>1892.59</v>
      </c>
      <c r="AD50" s="20">
        <v>2145390000</v>
      </c>
      <c r="AE50" s="20">
        <v>1892.59</v>
      </c>
      <c r="AR50" s="20">
        <f t="shared" si="1"/>
        <v>-12</v>
      </c>
      <c r="AS50" s="24">
        <v>-10</v>
      </c>
      <c r="AT50" s="22">
        <v>40261</v>
      </c>
      <c r="AU50" s="20">
        <v>4.5339580157080945</v>
      </c>
      <c r="AV50" s="10">
        <v>40261</v>
      </c>
      <c r="AW50" s="9">
        <v>165.6455</v>
      </c>
      <c r="AX50" s="9">
        <v>56.505499999999998</v>
      </c>
      <c r="AY50" s="9">
        <v>109.1401</v>
      </c>
      <c r="AZ50" s="9">
        <v>896</v>
      </c>
      <c r="BA50" s="9">
        <v>0.18490000000000001</v>
      </c>
      <c r="BB50" s="9">
        <v>6.3100000000000003E-2</v>
      </c>
      <c r="BC50" s="9">
        <v>0.12180000000000001</v>
      </c>
      <c r="BD50" s="9">
        <v>0.12759999999999999</v>
      </c>
      <c r="BE50" s="9">
        <v>0.1187</v>
      </c>
    </row>
    <row r="51" spans="17:57">
      <c r="Q51" s="22">
        <v>40185</v>
      </c>
      <c r="R51" s="20">
        <v>211.75</v>
      </c>
      <c r="S51" s="20">
        <v>212</v>
      </c>
      <c r="T51" s="20">
        <v>209.05</v>
      </c>
      <c r="U51" s="20">
        <v>210.58</v>
      </c>
      <c r="V51" s="20">
        <v>17040400</v>
      </c>
      <c r="W51" s="20">
        <v>203.61</v>
      </c>
      <c r="Y51" s="22">
        <v>40185</v>
      </c>
      <c r="Z51" s="20">
        <v>1878.16</v>
      </c>
      <c r="AA51" s="20">
        <v>1881.33</v>
      </c>
      <c r="AB51" s="20">
        <v>1867.62</v>
      </c>
      <c r="AC51" s="20">
        <v>1876.72</v>
      </c>
      <c r="AD51" s="20">
        <v>2270050000</v>
      </c>
      <c r="AE51" s="20">
        <v>1876.72</v>
      </c>
      <c r="AR51" s="20">
        <f t="shared" si="1"/>
        <v>-13</v>
      </c>
      <c r="AS51" s="24">
        <v>-11</v>
      </c>
      <c r="AT51" s="22">
        <v>40260</v>
      </c>
      <c r="AU51" s="20">
        <v>1.8330493878767697</v>
      </c>
      <c r="AV51" s="10">
        <v>40260</v>
      </c>
      <c r="AW51" s="9">
        <v>154.78749999999999</v>
      </c>
      <c r="AX51" s="9">
        <v>56.930300000000003</v>
      </c>
      <c r="AY51" s="9">
        <v>97.857200000000006</v>
      </c>
      <c r="AZ51" s="9">
        <v>883</v>
      </c>
      <c r="BA51" s="9">
        <v>0.17530000000000001</v>
      </c>
      <c r="BB51" s="9">
        <v>6.4500000000000002E-2</v>
      </c>
      <c r="BC51" s="9">
        <v>0.1108</v>
      </c>
      <c r="BD51" s="9">
        <v>0.14030000000000001</v>
      </c>
      <c r="BE51" s="9">
        <v>0.12379999999999999</v>
      </c>
    </row>
    <row r="52" spans="17:57">
      <c r="Q52" s="22">
        <v>40184</v>
      </c>
      <c r="R52" s="20">
        <v>214.38</v>
      </c>
      <c r="S52" s="20">
        <v>215.23</v>
      </c>
      <c r="T52" s="20">
        <v>210.75</v>
      </c>
      <c r="U52" s="20">
        <v>210.97</v>
      </c>
      <c r="V52" s="20">
        <v>19720000</v>
      </c>
      <c r="W52" s="20">
        <v>203.99</v>
      </c>
      <c r="Y52" s="22">
        <v>40184</v>
      </c>
      <c r="Z52" s="20">
        <v>1887.91</v>
      </c>
      <c r="AA52" s="20">
        <v>1893.21</v>
      </c>
      <c r="AB52" s="20">
        <v>1873.9</v>
      </c>
      <c r="AC52" s="20">
        <v>1878.42</v>
      </c>
      <c r="AD52" s="20">
        <v>2253340000</v>
      </c>
      <c r="AE52" s="20">
        <v>1878.42</v>
      </c>
      <c r="AR52" s="20">
        <f t="shared" si="1"/>
        <v>-14</v>
      </c>
      <c r="AS52" s="24">
        <v>-12</v>
      </c>
      <c r="AT52" s="22">
        <v>40259</v>
      </c>
      <c r="AU52" s="20">
        <v>0.40480699569224043</v>
      </c>
      <c r="AV52" s="10">
        <v>40259</v>
      </c>
      <c r="AW52" s="9">
        <v>170.02</v>
      </c>
      <c r="AX52" s="9">
        <v>53.954900000000002</v>
      </c>
      <c r="AY52" s="9">
        <v>116.065</v>
      </c>
      <c r="AZ52" s="9">
        <v>939</v>
      </c>
      <c r="BA52" s="9">
        <v>0.18110000000000001</v>
      </c>
      <c r="BB52" s="9">
        <v>5.7500000000000002E-2</v>
      </c>
      <c r="BC52" s="9">
        <v>0.1236</v>
      </c>
      <c r="BD52" s="9">
        <v>0.1477</v>
      </c>
      <c r="BE52" s="9">
        <v>0.13519999999999999</v>
      </c>
    </row>
    <row r="53" spans="17:57">
      <c r="Q53" s="22">
        <v>40183</v>
      </c>
      <c r="R53" s="20">
        <v>214.6</v>
      </c>
      <c r="S53" s="20">
        <v>215.59</v>
      </c>
      <c r="T53" s="20">
        <v>213.25</v>
      </c>
      <c r="U53" s="20">
        <v>214.38</v>
      </c>
      <c r="V53" s="20">
        <v>21496600</v>
      </c>
      <c r="W53" s="20">
        <v>207.29</v>
      </c>
      <c r="Y53" s="22">
        <v>40183</v>
      </c>
      <c r="Z53" s="20">
        <v>1887.28</v>
      </c>
      <c r="AA53" s="20">
        <v>1891.33</v>
      </c>
      <c r="AB53" s="20">
        <v>1877.52</v>
      </c>
      <c r="AC53" s="20">
        <v>1888.43</v>
      </c>
      <c r="AD53" s="20">
        <v>2367860000</v>
      </c>
      <c r="AE53" s="20">
        <v>1888.43</v>
      </c>
      <c r="AR53" s="20">
        <f t="shared" si="1"/>
        <v>-17</v>
      </c>
      <c r="AS53" s="24">
        <v>-15</v>
      </c>
      <c r="AT53" s="22">
        <v>40256</v>
      </c>
      <c r="AU53" s="20">
        <v>0.59434854970498918</v>
      </c>
      <c r="AV53" s="10">
        <v>40256</v>
      </c>
      <c r="AW53" s="9">
        <v>6.9599000000000002</v>
      </c>
      <c r="AX53" s="9">
        <v>1.0286999999999999</v>
      </c>
      <c r="AY53" s="9">
        <v>5.9311999999999996</v>
      </c>
      <c r="AZ53" s="9">
        <v>32</v>
      </c>
      <c r="BA53" s="9">
        <v>0.2175</v>
      </c>
      <c r="BB53" s="9">
        <v>3.2099999999999997E-2</v>
      </c>
      <c r="BC53" s="9">
        <v>0.18529999999999999</v>
      </c>
      <c r="BD53" s="9">
        <v>0.18529999999999999</v>
      </c>
      <c r="BE53" s="9">
        <v>0.18529999999999999</v>
      </c>
    </row>
    <row r="54" spans="17:57">
      <c r="Q54" s="22">
        <v>40182</v>
      </c>
      <c r="R54" s="20">
        <v>213.43</v>
      </c>
      <c r="S54" s="20">
        <v>214.5</v>
      </c>
      <c r="T54" s="20">
        <v>212.38</v>
      </c>
      <c r="U54" s="20">
        <v>214.01</v>
      </c>
      <c r="V54" s="20">
        <v>17633200</v>
      </c>
      <c r="W54" s="20">
        <v>206.93</v>
      </c>
      <c r="Y54" s="22">
        <v>40182</v>
      </c>
      <c r="Z54" s="20">
        <v>1882.69</v>
      </c>
      <c r="AA54" s="20">
        <v>1890.02</v>
      </c>
      <c r="AB54" s="20">
        <v>1881.63</v>
      </c>
      <c r="AC54" s="20">
        <v>1886.7</v>
      </c>
      <c r="AD54" s="20">
        <v>1931380000</v>
      </c>
      <c r="AE54" s="20">
        <v>1886.7</v>
      </c>
    </row>
    <row r="55" spans="17:57">
      <c r="Q55" s="22">
        <v>40178</v>
      </c>
      <c r="R55" s="20">
        <v>213.13</v>
      </c>
      <c r="S55" s="20">
        <v>213.35</v>
      </c>
      <c r="T55" s="20">
        <v>210.56</v>
      </c>
      <c r="U55" s="20">
        <v>210.73</v>
      </c>
      <c r="V55" s="20">
        <v>12586100</v>
      </c>
      <c r="W55" s="20">
        <v>203.76</v>
      </c>
      <c r="Y55" s="22">
        <v>40178</v>
      </c>
      <c r="Z55" s="20">
        <v>1881.71</v>
      </c>
      <c r="AA55" s="20">
        <v>1882.46</v>
      </c>
      <c r="AB55" s="20">
        <v>1860.31</v>
      </c>
      <c r="AC55" s="20">
        <v>1860.31</v>
      </c>
      <c r="AD55" s="20">
        <v>1237820000</v>
      </c>
      <c r="AE55" s="20">
        <v>1860.31</v>
      </c>
    </row>
    <row r="56" spans="17:57">
      <c r="Q56" s="22">
        <v>40177</v>
      </c>
      <c r="R56" s="20">
        <v>208.83</v>
      </c>
      <c r="S56" s="20">
        <v>212</v>
      </c>
      <c r="T56" s="20">
        <v>208.31</v>
      </c>
      <c r="U56" s="20">
        <v>211.64</v>
      </c>
      <c r="V56" s="20">
        <v>14717300</v>
      </c>
      <c r="W56" s="20">
        <v>204.64</v>
      </c>
      <c r="Y56" s="22">
        <v>40177</v>
      </c>
      <c r="Z56" s="20">
        <v>1872.63</v>
      </c>
      <c r="AA56" s="20">
        <v>1881.15</v>
      </c>
      <c r="AB56" s="20">
        <v>1869.6</v>
      </c>
      <c r="AC56" s="20">
        <v>1878.65</v>
      </c>
      <c r="AD56" s="20">
        <v>1312670000</v>
      </c>
      <c r="AE56" s="20">
        <v>1878.65</v>
      </c>
    </row>
    <row r="57" spans="17:57">
      <c r="Q57" s="22">
        <v>40176</v>
      </c>
      <c r="R57" s="20">
        <v>212.63</v>
      </c>
      <c r="S57" s="20">
        <v>212.72</v>
      </c>
      <c r="T57" s="20">
        <v>208.73</v>
      </c>
      <c r="U57" s="20">
        <v>209.1</v>
      </c>
      <c r="V57" s="20">
        <v>15900200</v>
      </c>
      <c r="W57" s="20">
        <v>202.18</v>
      </c>
      <c r="Y57" s="22">
        <v>40176</v>
      </c>
      <c r="Z57" s="20">
        <v>1879.72</v>
      </c>
      <c r="AA57" s="20">
        <v>1881.06</v>
      </c>
      <c r="AB57" s="20">
        <v>1871.13</v>
      </c>
      <c r="AC57" s="20">
        <v>1872.02</v>
      </c>
      <c r="AD57" s="20">
        <v>1177710000</v>
      </c>
      <c r="AE57" s="20">
        <v>1872.02</v>
      </c>
    </row>
    <row r="58" spans="17:57">
      <c r="Q58" s="22">
        <v>40175</v>
      </c>
      <c r="R58" s="20">
        <v>211.72</v>
      </c>
      <c r="S58" s="20">
        <v>213.95</v>
      </c>
      <c r="T58" s="20">
        <v>209.61</v>
      </c>
      <c r="U58" s="20">
        <v>211.61</v>
      </c>
      <c r="V58" s="20">
        <v>23020200</v>
      </c>
      <c r="W58" s="20">
        <v>204.61</v>
      </c>
      <c r="Y58" s="22">
        <v>40175</v>
      </c>
      <c r="Z58" s="20">
        <v>1874.71</v>
      </c>
      <c r="AA58" s="20">
        <v>1882.58</v>
      </c>
      <c r="AB58" s="20">
        <v>1868.14</v>
      </c>
      <c r="AC58" s="20">
        <v>1878.18</v>
      </c>
      <c r="AD58" s="20">
        <v>1232130000</v>
      </c>
      <c r="AE58" s="20">
        <v>1878.18</v>
      </c>
    </row>
    <row r="59" spans="17:57">
      <c r="Q59" s="22">
        <v>40171</v>
      </c>
      <c r="R59" s="20">
        <v>203.55</v>
      </c>
      <c r="S59" s="20">
        <v>209.35</v>
      </c>
      <c r="T59" s="20">
        <v>203.35</v>
      </c>
      <c r="U59" s="20">
        <v>209.04</v>
      </c>
      <c r="V59" s="20">
        <v>17888900</v>
      </c>
      <c r="W59" s="20">
        <v>202.12</v>
      </c>
      <c r="Y59" s="22">
        <v>40171</v>
      </c>
      <c r="Z59" s="20">
        <v>1856.06</v>
      </c>
      <c r="AA59" s="20">
        <v>1869.9</v>
      </c>
      <c r="AB59" s="20">
        <v>1855.78</v>
      </c>
      <c r="AC59" s="20">
        <v>1869.84</v>
      </c>
      <c r="AD59" s="20">
        <v>632650000</v>
      </c>
      <c r="AE59" s="20">
        <v>1869.84</v>
      </c>
    </row>
    <row r="60" spans="17:57">
      <c r="Q60" s="22">
        <v>40170</v>
      </c>
      <c r="R60" s="20">
        <v>201.2</v>
      </c>
      <c r="S60" s="20">
        <v>202.38</v>
      </c>
      <c r="T60" s="20">
        <v>200.81</v>
      </c>
      <c r="U60" s="20">
        <v>202.1</v>
      </c>
      <c r="V60" s="20">
        <v>12340200</v>
      </c>
      <c r="W60" s="20">
        <v>195.41</v>
      </c>
      <c r="Y60" s="22">
        <v>40170</v>
      </c>
      <c r="Z60" s="20">
        <v>1842.65</v>
      </c>
      <c r="AA60" s="20">
        <v>1853.15</v>
      </c>
      <c r="AB60" s="20">
        <v>1839.12</v>
      </c>
      <c r="AC60" s="20">
        <v>1851.99</v>
      </c>
      <c r="AD60" s="20">
        <v>1582900000</v>
      </c>
      <c r="AE60" s="20">
        <v>1851.99</v>
      </c>
    </row>
    <row r="61" spans="17:57">
      <c r="Q61" s="22">
        <v>40169</v>
      </c>
      <c r="R61" s="20">
        <v>199.44</v>
      </c>
      <c r="S61" s="20">
        <v>200.85</v>
      </c>
      <c r="T61" s="20">
        <v>198.66</v>
      </c>
      <c r="U61" s="20">
        <v>200.36</v>
      </c>
      <c r="V61" s="20">
        <v>12482700</v>
      </c>
      <c r="W61" s="20">
        <v>193.73</v>
      </c>
      <c r="Y61" s="22">
        <v>40169</v>
      </c>
      <c r="Z61" s="20">
        <v>1833.72</v>
      </c>
      <c r="AA61" s="20">
        <v>1841.64</v>
      </c>
      <c r="AB61" s="20">
        <v>1832.1</v>
      </c>
      <c r="AC61" s="20">
        <v>1839.51</v>
      </c>
      <c r="AD61" s="20">
        <v>1724200000</v>
      </c>
      <c r="AE61" s="20">
        <v>1839.51</v>
      </c>
    </row>
    <row r="62" spans="17:57">
      <c r="Q62" s="22">
        <v>40168</v>
      </c>
      <c r="R62" s="20">
        <v>196.05</v>
      </c>
      <c r="S62" s="20">
        <v>199.75</v>
      </c>
      <c r="T62" s="20">
        <v>195.67</v>
      </c>
      <c r="U62" s="20">
        <v>198.23</v>
      </c>
      <c r="V62" s="20">
        <v>21853800</v>
      </c>
      <c r="W62" s="20">
        <v>191.67</v>
      </c>
      <c r="Y62" s="22">
        <v>40168</v>
      </c>
      <c r="Z62" s="20">
        <v>1818.39</v>
      </c>
      <c r="AA62" s="20">
        <v>1835</v>
      </c>
      <c r="AB62" s="20">
        <v>1818.39</v>
      </c>
      <c r="AC62" s="20">
        <v>1828.79</v>
      </c>
      <c r="AD62" s="20">
        <v>1808830000</v>
      </c>
      <c r="AE62" s="20">
        <v>1828.79</v>
      </c>
    </row>
    <row r="63" spans="17:57">
      <c r="Q63" s="29"/>
      <c r="R63" s="23"/>
      <c r="S63" s="23"/>
      <c r="T63" s="23"/>
      <c r="U63" s="23"/>
      <c r="V63" s="23"/>
      <c r="W63" s="23"/>
      <c r="Y63" s="29"/>
      <c r="Z63" s="23"/>
      <c r="AA63" s="23"/>
      <c r="AB63" s="23"/>
      <c r="AC63" s="23"/>
      <c r="AD63" s="23"/>
      <c r="AE63" s="23"/>
    </row>
    <row r="64" spans="17:57">
      <c r="Q64" s="29"/>
      <c r="R64" s="23"/>
      <c r="S64" s="23"/>
      <c r="T64" s="23"/>
      <c r="U64" s="23"/>
      <c r="V64" s="23"/>
      <c r="W64" s="23"/>
      <c r="Y64" s="29"/>
      <c r="Z64" s="23"/>
      <c r="AA64" s="23"/>
      <c r="AB64" s="23"/>
      <c r="AC64" s="23"/>
      <c r="AD64" s="23"/>
      <c r="AE64" s="23"/>
    </row>
    <row r="65" spans="17:31">
      <c r="Q65" s="29"/>
      <c r="R65" s="23"/>
      <c r="S65" s="23"/>
      <c r="T65" s="23"/>
      <c r="U65" s="23"/>
      <c r="V65" s="23"/>
      <c r="W65" s="23"/>
      <c r="Y65" s="29"/>
      <c r="Z65" s="23"/>
      <c r="AA65" s="23"/>
      <c r="AB65" s="23"/>
      <c r="AC65" s="23"/>
      <c r="AD65" s="23"/>
      <c r="AE65" s="23"/>
    </row>
    <row r="66" spans="17:31">
      <c r="Q66" s="29"/>
      <c r="R66" s="23"/>
      <c r="S66" s="23"/>
      <c r="T66" s="23"/>
      <c r="U66" s="23"/>
      <c r="V66" s="23"/>
      <c r="W66" s="23"/>
      <c r="Y66" s="29"/>
      <c r="Z66" s="23"/>
      <c r="AA66" s="23"/>
      <c r="AB66" s="23"/>
      <c r="AC66" s="23"/>
      <c r="AD66" s="23"/>
      <c r="AE66" s="23"/>
    </row>
    <row r="67" spans="17:31">
      <c r="Q67" s="29"/>
      <c r="R67" s="23"/>
      <c r="S67" s="23"/>
      <c r="T67" s="23"/>
      <c r="U67" s="23"/>
      <c r="V67" s="23"/>
      <c r="W67" s="23"/>
      <c r="Y67" s="29"/>
      <c r="Z67" s="23"/>
      <c r="AA67" s="23"/>
      <c r="AB67" s="23"/>
      <c r="AC67" s="23"/>
      <c r="AD67" s="23"/>
      <c r="AE67" s="23"/>
    </row>
  </sheetData>
  <sortState ref="AT2:BC29">
    <sortCondition descending="1" ref="AT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topLeftCell="AN1" zoomScale="85" zoomScaleNormal="85" workbookViewId="0">
      <selection activeCell="AR9" sqref="AR9"/>
    </sheetView>
  </sheetViews>
  <sheetFormatPr defaultRowHeight="15"/>
  <cols>
    <col min="1" max="1" width="11.625" style="20" customWidth="1"/>
    <col min="2" max="5" width="7.5" style="20" hidden="1" customWidth="1"/>
    <col min="6" max="6" width="9.5" style="20" hidden="1" customWidth="1"/>
    <col min="7" max="8" width="9" style="20"/>
    <col min="9" max="9" width="12.5" style="20" customWidth="1"/>
    <col min="10" max="13" width="8.5" style="20" hidden="1" customWidth="1"/>
    <col min="14" max="14" width="11.625" style="20" hidden="1" customWidth="1"/>
    <col min="15" max="16" width="9" style="20"/>
    <col min="17" max="17" width="11.625" style="20" bestFit="1" customWidth="1"/>
    <col min="18" max="21" width="7.5" style="20" hidden="1" customWidth="1"/>
    <col min="22" max="22" width="9.5" style="20" hidden="1" customWidth="1"/>
    <col min="23" max="24" width="9" style="20"/>
    <col min="25" max="25" width="11.5" style="20" customWidth="1"/>
    <col min="26" max="29" width="8.5" style="20" hidden="1" customWidth="1"/>
    <col min="30" max="30" width="11.625" style="20" hidden="1" customWidth="1"/>
    <col min="31" max="42" width="9" style="20"/>
    <col min="43" max="43" width="12.5" style="20" customWidth="1"/>
    <col min="44" max="44" width="12.125" style="20" customWidth="1"/>
    <col min="45" max="45" width="9" style="20"/>
    <col min="46" max="46" width="13.125" style="20" customWidth="1"/>
    <col min="47" max="16384" width="9" style="20"/>
  </cols>
  <sheetData>
    <row r="1" spans="1:5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38</v>
      </c>
      <c r="I1" s="23" t="s">
        <v>0</v>
      </c>
      <c r="J1" s="23" t="s">
        <v>1</v>
      </c>
      <c r="K1" s="23" t="s">
        <v>2</v>
      </c>
      <c r="L1" s="23" t="s">
        <v>3</v>
      </c>
      <c r="M1" s="23" t="s">
        <v>4</v>
      </c>
      <c r="N1" s="23" t="s">
        <v>5</v>
      </c>
      <c r="O1" s="23" t="s">
        <v>6</v>
      </c>
      <c r="P1" s="20" t="s">
        <v>36</v>
      </c>
      <c r="Q1" s="23" t="s">
        <v>0</v>
      </c>
      <c r="R1" s="23" t="s">
        <v>1</v>
      </c>
      <c r="S1" s="23" t="s">
        <v>2</v>
      </c>
      <c r="T1" s="23" t="s">
        <v>3</v>
      </c>
      <c r="U1" s="23" t="s">
        <v>4</v>
      </c>
      <c r="V1" s="23" t="s">
        <v>5</v>
      </c>
      <c r="W1" s="23" t="s">
        <v>6</v>
      </c>
      <c r="X1" s="9"/>
      <c r="Y1" s="23" t="s">
        <v>0</v>
      </c>
      <c r="Z1" s="23" t="s">
        <v>1</v>
      </c>
      <c r="AA1" s="23" t="s">
        <v>2</v>
      </c>
      <c r="AB1" s="23" t="s">
        <v>3</v>
      </c>
      <c r="AC1" s="23" t="s">
        <v>4</v>
      </c>
      <c r="AD1" s="23" t="s">
        <v>5</v>
      </c>
      <c r="AE1" s="23" t="s">
        <v>6</v>
      </c>
      <c r="AG1" s="20" t="s">
        <v>12</v>
      </c>
      <c r="AQ1" s="9"/>
      <c r="AR1" s="9"/>
      <c r="AT1" s="9" t="s">
        <v>130</v>
      </c>
      <c r="AU1" s="9" t="s">
        <v>131</v>
      </c>
      <c r="AV1" s="9" t="s">
        <v>132</v>
      </c>
      <c r="AW1" s="9" t="s">
        <v>133</v>
      </c>
      <c r="AX1" s="9" t="s">
        <v>134</v>
      </c>
      <c r="AY1" s="9" t="s">
        <v>135</v>
      </c>
      <c r="AZ1" s="9" t="s">
        <v>136</v>
      </c>
      <c r="BA1" s="9" t="s">
        <v>137</v>
      </c>
      <c r="BB1" s="9" t="s">
        <v>138</v>
      </c>
      <c r="BC1" s="9" t="s">
        <v>139</v>
      </c>
    </row>
    <row r="2" spans="1:55" ht="15.75" thickBot="1">
      <c r="A2" s="29">
        <v>40998</v>
      </c>
      <c r="B2" s="23">
        <v>608.77</v>
      </c>
      <c r="C2" s="23">
        <v>610.55999999999995</v>
      </c>
      <c r="D2" s="23">
        <v>597.94000000000005</v>
      </c>
      <c r="E2" s="23">
        <v>599.54999999999995</v>
      </c>
      <c r="F2" s="23">
        <v>26108500</v>
      </c>
      <c r="G2" s="23">
        <v>583.09</v>
      </c>
      <c r="H2" s="9"/>
      <c r="I2" s="29">
        <v>40998</v>
      </c>
      <c r="J2" s="23">
        <v>2773.93</v>
      </c>
      <c r="K2" s="23">
        <v>2774.52</v>
      </c>
      <c r="L2" s="23">
        <v>2744.47</v>
      </c>
      <c r="M2" s="23">
        <v>2755.27</v>
      </c>
      <c r="N2" s="23">
        <v>1833130000</v>
      </c>
      <c r="O2" s="23">
        <v>2755.27</v>
      </c>
      <c r="P2" s="20">
        <f>G2-$AH$17-$AH$18*O2</f>
        <v>37.545355632894598</v>
      </c>
      <c r="Q2" s="29">
        <v>40969</v>
      </c>
      <c r="R2" s="23">
        <v>548.16999999999996</v>
      </c>
      <c r="S2" s="23">
        <v>548.21</v>
      </c>
      <c r="T2" s="23">
        <v>538.77</v>
      </c>
      <c r="U2" s="23">
        <v>544.47</v>
      </c>
      <c r="V2" s="23">
        <v>24402500</v>
      </c>
      <c r="W2" s="23">
        <v>526.45000000000005</v>
      </c>
      <c r="X2" s="9"/>
      <c r="Y2" s="29">
        <v>40969</v>
      </c>
      <c r="Z2" s="23">
        <v>2634.2</v>
      </c>
      <c r="AA2" s="23">
        <v>2645.91</v>
      </c>
      <c r="AB2" s="23">
        <v>2625.42</v>
      </c>
      <c r="AC2" s="23">
        <v>2643.54</v>
      </c>
      <c r="AD2" s="23">
        <v>1903690000</v>
      </c>
      <c r="AE2" s="23">
        <v>2643.54</v>
      </c>
      <c r="AQ2" s="9"/>
      <c r="AR2" s="9"/>
      <c r="AT2" s="10">
        <v>40996</v>
      </c>
      <c r="AU2" s="9">
        <v>63.383899999999997</v>
      </c>
      <c r="AV2" s="9">
        <v>43.8399</v>
      </c>
      <c r="AW2" s="9">
        <v>19.543900000000001</v>
      </c>
      <c r="AX2" s="9">
        <v>548</v>
      </c>
      <c r="AY2" s="9">
        <v>0.1157</v>
      </c>
      <c r="AZ2" s="9">
        <v>0.08</v>
      </c>
      <c r="BA2" s="9">
        <v>3.5700000000000003E-2</v>
      </c>
      <c r="BB2" s="9">
        <v>4.9700000000000001E-2</v>
      </c>
      <c r="BC2" s="9">
        <v>3.9600000000000003E-2</v>
      </c>
    </row>
    <row r="3" spans="1:55">
      <c r="A3" s="29">
        <v>40997</v>
      </c>
      <c r="B3" s="23">
        <v>612.78</v>
      </c>
      <c r="C3" s="23">
        <v>616.55999999999995</v>
      </c>
      <c r="D3" s="23">
        <v>607.23</v>
      </c>
      <c r="E3" s="23">
        <v>609.86</v>
      </c>
      <c r="F3" s="23">
        <v>21722800</v>
      </c>
      <c r="G3" s="23">
        <v>593.12</v>
      </c>
      <c r="H3" s="9"/>
      <c r="I3" s="29">
        <v>40997</v>
      </c>
      <c r="J3" s="23">
        <v>2756.44</v>
      </c>
      <c r="K3" s="23">
        <v>2769.83</v>
      </c>
      <c r="L3" s="23">
        <v>2741.32</v>
      </c>
      <c r="M3" s="23">
        <v>2762.05</v>
      </c>
      <c r="N3" s="23">
        <v>1756160000</v>
      </c>
      <c r="O3" s="23">
        <v>2762.05</v>
      </c>
      <c r="P3" s="20">
        <f t="shared" ref="P3:P22" si="0">G3-$AH$17-$AH$18*O3</f>
        <v>45.171191079006235</v>
      </c>
      <c r="Q3" s="29">
        <v>40968</v>
      </c>
      <c r="R3" s="23">
        <v>541.55999999999995</v>
      </c>
      <c r="S3" s="23">
        <v>547.61</v>
      </c>
      <c r="T3" s="23">
        <v>535.70000000000005</v>
      </c>
      <c r="U3" s="23">
        <v>542.44000000000005</v>
      </c>
      <c r="V3" s="23">
        <v>34000400</v>
      </c>
      <c r="W3" s="23">
        <v>524.49</v>
      </c>
      <c r="X3" s="9"/>
      <c r="Y3" s="29">
        <v>40968</v>
      </c>
      <c r="Z3" s="23">
        <v>2638.97</v>
      </c>
      <c r="AA3" s="23">
        <v>2645.2</v>
      </c>
      <c r="AB3" s="23">
        <v>2614.48</v>
      </c>
      <c r="AC3" s="23">
        <v>2623.1</v>
      </c>
      <c r="AD3" s="23">
        <v>2170190000</v>
      </c>
      <c r="AE3" s="23">
        <v>2623.1</v>
      </c>
      <c r="AG3" s="25" t="s">
        <v>13</v>
      </c>
      <c r="AH3" s="25"/>
      <c r="AQ3" s="9"/>
      <c r="AR3" s="9"/>
      <c r="AT3" s="10">
        <v>40995</v>
      </c>
      <c r="AU3" s="9">
        <v>77.375799999999998</v>
      </c>
      <c r="AV3" s="9">
        <v>50.793399999999998</v>
      </c>
      <c r="AW3" s="9">
        <v>26.5824</v>
      </c>
      <c r="AX3" s="9">
        <v>615</v>
      </c>
      <c r="AY3" s="9">
        <v>0.1258</v>
      </c>
      <c r="AZ3" s="9">
        <v>8.2600000000000007E-2</v>
      </c>
      <c r="BA3" s="9">
        <v>4.3200000000000002E-2</v>
      </c>
      <c r="BB3" s="9">
        <v>5.2200000000000003E-2</v>
      </c>
      <c r="BC3" s="9">
        <v>4.3499999999999997E-2</v>
      </c>
    </row>
    <row r="4" spans="1:55">
      <c r="A4" s="29">
        <v>40996</v>
      </c>
      <c r="B4" s="23">
        <v>618.38</v>
      </c>
      <c r="C4" s="23">
        <v>621.45000000000005</v>
      </c>
      <c r="D4" s="23">
        <v>610.30999999999995</v>
      </c>
      <c r="E4" s="23">
        <v>617.62</v>
      </c>
      <c r="F4" s="23">
        <v>23409300</v>
      </c>
      <c r="G4" s="23">
        <v>600.66999999999996</v>
      </c>
      <c r="H4" s="9"/>
      <c r="I4" s="29">
        <v>40996</v>
      </c>
      <c r="J4" s="23">
        <v>2785.98</v>
      </c>
      <c r="K4" s="23">
        <v>2794</v>
      </c>
      <c r="L4" s="23">
        <v>2754.97</v>
      </c>
      <c r="M4" s="23">
        <v>2770.97</v>
      </c>
      <c r="N4" s="23">
        <v>1765680000</v>
      </c>
      <c r="O4" s="23">
        <v>2770.97</v>
      </c>
      <c r="P4" s="20">
        <f t="shared" si="0"/>
        <v>49.558189925513261</v>
      </c>
      <c r="Q4" s="29">
        <v>40967</v>
      </c>
      <c r="R4" s="23">
        <v>527.96</v>
      </c>
      <c r="S4" s="23">
        <v>535.41</v>
      </c>
      <c r="T4" s="23">
        <v>525.85</v>
      </c>
      <c r="U4" s="23">
        <v>535.41</v>
      </c>
      <c r="V4" s="23">
        <v>21442400</v>
      </c>
      <c r="W4" s="23">
        <v>517.69000000000005</v>
      </c>
      <c r="X4" s="9"/>
      <c r="Y4" s="29">
        <v>40967</v>
      </c>
      <c r="Z4" s="23">
        <v>2610.04</v>
      </c>
      <c r="AA4" s="23">
        <v>2634.23</v>
      </c>
      <c r="AB4" s="23">
        <v>2607.5</v>
      </c>
      <c r="AC4" s="23">
        <v>2633.46</v>
      </c>
      <c r="AD4" s="23">
        <v>1812490000</v>
      </c>
      <c r="AE4" s="23">
        <v>2633.46</v>
      </c>
      <c r="AG4" s="26" t="s">
        <v>14</v>
      </c>
      <c r="AH4" s="26">
        <v>0.96524921886450399</v>
      </c>
      <c r="AQ4" s="9"/>
      <c r="AR4" s="9"/>
      <c r="AT4" s="10">
        <v>40994</v>
      </c>
      <c r="AU4" s="9">
        <v>81.450199999999995</v>
      </c>
      <c r="AV4" s="9">
        <v>56.509399999999999</v>
      </c>
      <c r="AW4" s="9">
        <v>24.940799999999999</v>
      </c>
      <c r="AX4" s="9">
        <v>627</v>
      </c>
      <c r="AY4" s="9">
        <v>0.12989999999999999</v>
      </c>
      <c r="AZ4" s="9">
        <v>9.01E-2</v>
      </c>
      <c r="BA4" s="9">
        <v>3.9800000000000002E-2</v>
      </c>
      <c r="BB4" s="9">
        <v>5.11E-2</v>
      </c>
      <c r="BC4" s="9">
        <v>5.6599999999999998E-2</v>
      </c>
    </row>
    <row r="5" spans="1:55">
      <c r="A5" s="29">
        <v>40995</v>
      </c>
      <c r="B5" s="23">
        <v>606.17999999999995</v>
      </c>
      <c r="C5" s="23">
        <v>616.28</v>
      </c>
      <c r="D5" s="23">
        <v>606.05999999999995</v>
      </c>
      <c r="E5" s="23">
        <v>614.48</v>
      </c>
      <c r="F5" s="23">
        <v>21683200</v>
      </c>
      <c r="G5" s="23">
        <v>597.61</v>
      </c>
      <c r="H5" s="9"/>
      <c r="I5" s="29">
        <v>40995</v>
      </c>
      <c r="J5" s="23">
        <v>2779.67</v>
      </c>
      <c r="K5" s="23">
        <v>2793.44</v>
      </c>
      <c r="L5" s="23">
        <v>2778.91</v>
      </c>
      <c r="M5" s="23">
        <v>2782.12</v>
      </c>
      <c r="N5" s="23">
        <v>1662460000</v>
      </c>
      <c r="O5" s="23">
        <v>2782.12</v>
      </c>
      <c r="P5" s="20">
        <f t="shared" si="0"/>
        <v>42.544438483647014</v>
      </c>
      <c r="Q5" s="29">
        <v>40966</v>
      </c>
      <c r="R5" s="23">
        <v>521.30999999999995</v>
      </c>
      <c r="S5" s="23">
        <v>528.5</v>
      </c>
      <c r="T5" s="23">
        <v>516.28</v>
      </c>
      <c r="U5" s="23">
        <v>525.76</v>
      </c>
      <c r="V5" s="23">
        <v>19556500</v>
      </c>
      <c r="W5" s="23">
        <v>508.36</v>
      </c>
      <c r="X5" s="9"/>
      <c r="Y5" s="29">
        <v>40966</v>
      </c>
      <c r="Z5" s="23">
        <v>2589.44</v>
      </c>
      <c r="AA5" s="23">
        <v>2616.86</v>
      </c>
      <c r="AB5" s="23">
        <v>2579.63</v>
      </c>
      <c r="AC5" s="23">
        <v>2606.7600000000002</v>
      </c>
      <c r="AD5" s="23">
        <v>1763650000</v>
      </c>
      <c r="AE5" s="23">
        <v>2606.7600000000002</v>
      </c>
      <c r="AG5" s="26" t="s">
        <v>15</v>
      </c>
      <c r="AH5" s="26">
        <v>0.93170605451853505</v>
      </c>
      <c r="AQ5" s="9"/>
      <c r="AR5" s="9"/>
      <c r="AT5" s="10">
        <v>40993</v>
      </c>
      <c r="AU5" s="9">
        <v>100.95869999999999</v>
      </c>
      <c r="AV5" s="9">
        <v>67.153800000000004</v>
      </c>
      <c r="AW5" s="9">
        <v>33.804900000000004</v>
      </c>
      <c r="AX5" s="9">
        <v>712</v>
      </c>
      <c r="AY5" s="9">
        <v>0.14180000000000001</v>
      </c>
      <c r="AZ5" s="9">
        <v>9.4299999999999995E-2</v>
      </c>
      <c r="BA5" s="9">
        <v>4.7500000000000001E-2</v>
      </c>
      <c r="BB5" s="9">
        <v>4.8599999999999997E-2</v>
      </c>
      <c r="BC5" s="9">
        <v>5.9299999999999999E-2</v>
      </c>
    </row>
    <row r="6" spans="1:55">
      <c r="A6" s="29">
        <v>40994</v>
      </c>
      <c r="B6" s="23">
        <v>599.79</v>
      </c>
      <c r="C6" s="23">
        <v>607.15</v>
      </c>
      <c r="D6" s="23">
        <v>595.26</v>
      </c>
      <c r="E6" s="23">
        <v>606.98</v>
      </c>
      <c r="F6" s="23">
        <v>21276500</v>
      </c>
      <c r="G6" s="23">
        <v>590.32000000000005</v>
      </c>
      <c r="H6" s="9"/>
      <c r="I6" s="29">
        <v>40994</v>
      </c>
      <c r="J6" s="23">
        <v>2746.98</v>
      </c>
      <c r="K6" s="23">
        <v>2778.02</v>
      </c>
      <c r="L6" s="23">
        <v>2746.43</v>
      </c>
      <c r="M6" s="23">
        <v>2778.02</v>
      </c>
      <c r="N6" s="23">
        <v>1627520000</v>
      </c>
      <c r="O6" s="23">
        <v>2778.02</v>
      </c>
      <c r="P6" s="20">
        <f t="shared" si="0"/>
        <v>36.708284305319808</v>
      </c>
      <c r="Q6" s="29">
        <v>40963</v>
      </c>
      <c r="R6" s="23">
        <v>519.66999999999996</v>
      </c>
      <c r="S6" s="23">
        <v>522.9</v>
      </c>
      <c r="T6" s="23">
        <v>518.64</v>
      </c>
      <c r="U6" s="23">
        <v>522.41</v>
      </c>
      <c r="V6" s="23">
        <v>14824000</v>
      </c>
      <c r="W6" s="23">
        <v>505.12</v>
      </c>
      <c r="X6" s="9"/>
      <c r="Y6" s="29">
        <v>40963</v>
      </c>
      <c r="Z6" s="23">
        <v>2602.66</v>
      </c>
      <c r="AA6" s="23">
        <v>2609.4499999999998</v>
      </c>
      <c r="AB6" s="23">
        <v>2598.67</v>
      </c>
      <c r="AC6" s="23">
        <v>2604.21</v>
      </c>
      <c r="AD6" s="23">
        <v>1643180000</v>
      </c>
      <c r="AE6" s="23">
        <v>2604.21</v>
      </c>
      <c r="AG6" s="26" t="s">
        <v>16</v>
      </c>
      <c r="AH6" s="26">
        <v>0.93056782209384392</v>
      </c>
      <c r="AQ6" s="9"/>
      <c r="AR6" s="9"/>
      <c r="AT6" s="10">
        <v>40992</v>
      </c>
      <c r="AU6" s="9">
        <v>146.64859999999999</v>
      </c>
      <c r="AV6" s="9">
        <v>73.391800000000003</v>
      </c>
      <c r="AW6" s="9">
        <v>73.256699999999995</v>
      </c>
      <c r="AX6" s="9">
        <v>888</v>
      </c>
      <c r="AY6" s="9">
        <v>0.1651</v>
      </c>
      <c r="AZ6" s="9">
        <v>8.2600000000000007E-2</v>
      </c>
      <c r="BA6" s="9">
        <v>8.2500000000000004E-2</v>
      </c>
      <c r="BB6" s="9">
        <v>4.8500000000000001E-2</v>
      </c>
      <c r="BC6" s="9">
        <v>5.6000000000000001E-2</v>
      </c>
    </row>
    <row r="7" spans="1:55">
      <c r="A7" s="29">
        <v>40991</v>
      </c>
      <c r="B7" s="23">
        <v>600.49</v>
      </c>
      <c r="C7" s="23">
        <v>601.79999999999995</v>
      </c>
      <c r="D7" s="23">
        <v>594.4</v>
      </c>
      <c r="E7" s="23">
        <v>596.04999999999995</v>
      </c>
      <c r="F7" s="23">
        <v>15374600</v>
      </c>
      <c r="G7" s="23">
        <v>579.69000000000005</v>
      </c>
      <c r="H7" s="9"/>
      <c r="I7" s="29">
        <v>40991</v>
      </c>
      <c r="J7" s="23">
        <v>2734.68</v>
      </c>
      <c r="K7" s="23">
        <v>2734.68</v>
      </c>
      <c r="L7" s="23">
        <v>2714.6</v>
      </c>
      <c r="M7" s="23">
        <v>2728.55</v>
      </c>
      <c r="N7" s="23">
        <v>1428940000</v>
      </c>
      <c r="O7" s="23">
        <v>2728.55</v>
      </c>
      <c r="P7" s="20">
        <f t="shared" si="0"/>
        <v>43.620175231699022</v>
      </c>
      <c r="Q7" s="29">
        <v>40962</v>
      </c>
      <c r="R7" s="23">
        <v>515.08000000000004</v>
      </c>
      <c r="S7" s="23">
        <v>517.83000000000004</v>
      </c>
      <c r="T7" s="23">
        <v>509.5</v>
      </c>
      <c r="U7" s="23">
        <v>516.39</v>
      </c>
      <c r="V7" s="23">
        <v>20286700</v>
      </c>
      <c r="W7" s="23">
        <v>499.3</v>
      </c>
      <c r="X7" s="9"/>
      <c r="Y7" s="29">
        <v>40962</v>
      </c>
      <c r="Z7" s="23">
        <v>2578.91</v>
      </c>
      <c r="AA7" s="23">
        <v>2598.1</v>
      </c>
      <c r="AB7" s="23">
        <v>2570.0700000000002</v>
      </c>
      <c r="AC7" s="23">
        <v>2594.9299999999998</v>
      </c>
      <c r="AD7" s="23">
        <v>1768390000</v>
      </c>
      <c r="AE7" s="23">
        <v>2594.9299999999998</v>
      </c>
      <c r="AG7" s="26" t="s">
        <v>17</v>
      </c>
      <c r="AH7" s="26">
        <v>12.398616080999441</v>
      </c>
      <c r="AQ7" s="9"/>
      <c r="AR7" s="9"/>
      <c r="AT7" s="10">
        <v>40991</v>
      </c>
      <c r="AU7" s="9">
        <v>100.232</v>
      </c>
      <c r="AV7" s="9">
        <v>66.136700000000005</v>
      </c>
      <c r="AW7" s="9">
        <v>34.095399999999998</v>
      </c>
      <c r="AX7" s="9">
        <v>711</v>
      </c>
      <c r="AY7" s="9">
        <v>0.14099999999999999</v>
      </c>
      <c r="AZ7" s="9">
        <v>9.2999999999999999E-2</v>
      </c>
      <c r="BA7" s="9">
        <v>4.8000000000000001E-2</v>
      </c>
      <c r="BB7" s="9">
        <v>4.3900000000000002E-2</v>
      </c>
      <c r="BC7" s="9">
        <v>3.7699999999999997E-2</v>
      </c>
    </row>
    <row r="8" spans="1:55" ht="15.75" thickBot="1">
      <c r="A8" s="29">
        <v>40990</v>
      </c>
      <c r="B8" s="23">
        <v>597.78</v>
      </c>
      <c r="C8" s="23">
        <v>604.5</v>
      </c>
      <c r="D8" s="23">
        <v>595.53</v>
      </c>
      <c r="E8" s="23">
        <v>599.34</v>
      </c>
      <c r="F8" s="23">
        <v>22281100</v>
      </c>
      <c r="G8" s="23">
        <v>582.89</v>
      </c>
      <c r="H8" s="9"/>
      <c r="I8" s="29">
        <v>40990</v>
      </c>
      <c r="J8" s="23">
        <v>2720.66</v>
      </c>
      <c r="K8" s="23">
        <v>2737.83</v>
      </c>
      <c r="L8" s="23">
        <v>2719.74</v>
      </c>
      <c r="M8" s="23">
        <v>2731.5</v>
      </c>
      <c r="N8" s="23">
        <v>1524800000</v>
      </c>
      <c r="O8" s="23">
        <v>2731.5</v>
      </c>
      <c r="P8" s="20">
        <f t="shared" si="0"/>
        <v>45.774115433178167</v>
      </c>
      <c r="Q8" s="29">
        <v>40961</v>
      </c>
      <c r="R8" s="23">
        <v>513.08000000000004</v>
      </c>
      <c r="S8" s="23">
        <v>515.49</v>
      </c>
      <c r="T8" s="23">
        <v>509.07</v>
      </c>
      <c r="U8" s="23">
        <v>513.04</v>
      </c>
      <c r="V8" s="23">
        <v>17260800</v>
      </c>
      <c r="W8" s="23">
        <v>496.06</v>
      </c>
      <c r="X8" s="9"/>
      <c r="Y8" s="29">
        <v>40961</v>
      </c>
      <c r="Z8" s="23">
        <v>2586.3200000000002</v>
      </c>
      <c r="AA8" s="23">
        <v>2593.0500000000002</v>
      </c>
      <c r="AB8" s="23">
        <v>2575.31</v>
      </c>
      <c r="AC8" s="23">
        <v>2579.7800000000002</v>
      </c>
      <c r="AD8" s="23">
        <v>1706310000</v>
      </c>
      <c r="AE8" s="23">
        <v>2579.7800000000002</v>
      </c>
      <c r="AG8" s="27" t="s">
        <v>18</v>
      </c>
      <c r="AH8" s="27">
        <v>62</v>
      </c>
      <c r="AQ8" s="9"/>
      <c r="AR8" s="9"/>
      <c r="AT8" s="10">
        <v>40990</v>
      </c>
      <c r="AU8" s="9">
        <v>89.881200000000007</v>
      </c>
      <c r="AV8" s="9">
        <v>63.732700000000001</v>
      </c>
      <c r="AW8" s="9">
        <v>26.148499999999999</v>
      </c>
      <c r="AX8" s="9">
        <v>698</v>
      </c>
      <c r="AY8" s="9">
        <v>0.1288</v>
      </c>
      <c r="AZ8" s="9">
        <v>9.1300000000000006E-2</v>
      </c>
      <c r="BA8" s="9">
        <v>3.7499999999999999E-2</v>
      </c>
      <c r="BB8" s="9">
        <v>4.2500000000000003E-2</v>
      </c>
      <c r="BC8" s="9">
        <v>3.7400000000000003E-2</v>
      </c>
    </row>
    <row r="9" spans="1:55">
      <c r="A9" s="29">
        <v>40989</v>
      </c>
      <c r="B9" s="23">
        <v>602.74</v>
      </c>
      <c r="C9" s="23">
        <v>609.65</v>
      </c>
      <c r="D9" s="23">
        <v>601.41</v>
      </c>
      <c r="E9" s="23">
        <v>602.5</v>
      </c>
      <c r="F9" s="23">
        <v>23001500</v>
      </c>
      <c r="G9" s="23">
        <v>585.96</v>
      </c>
      <c r="H9" s="9"/>
      <c r="I9" s="29">
        <v>40989</v>
      </c>
      <c r="J9" s="23">
        <v>2739.4</v>
      </c>
      <c r="K9" s="23">
        <v>2752.46</v>
      </c>
      <c r="L9" s="23">
        <v>2733.91</v>
      </c>
      <c r="M9" s="23">
        <v>2736.88</v>
      </c>
      <c r="N9" s="23">
        <v>1552400000</v>
      </c>
      <c r="O9" s="23">
        <v>2736.88</v>
      </c>
      <c r="P9" s="20">
        <f t="shared" si="0"/>
        <v>46.936386037910097</v>
      </c>
      <c r="Q9" s="29">
        <v>40960</v>
      </c>
      <c r="R9" s="23">
        <v>506.88</v>
      </c>
      <c r="S9" s="23">
        <v>514.85</v>
      </c>
      <c r="T9" s="23">
        <v>504.12</v>
      </c>
      <c r="U9" s="23">
        <v>514.85</v>
      </c>
      <c r="V9" s="23">
        <v>21628400</v>
      </c>
      <c r="W9" s="23">
        <v>497.81</v>
      </c>
      <c r="X9" s="9"/>
      <c r="Y9" s="29">
        <v>40960</v>
      </c>
      <c r="Z9" s="23">
        <v>2589.21</v>
      </c>
      <c r="AA9" s="23">
        <v>2601.7399999999998</v>
      </c>
      <c r="AB9" s="23">
        <v>2574.3200000000002</v>
      </c>
      <c r="AC9" s="23">
        <v>2590.2399999999998</v>
      </c>
      <c r="AD9" s="23">
        <v>1821540000</v>
      </c>
      <c r="AE9" s="23">
        <v>2590.2399999999998</v>
      </c>
      <c r="AQ9" s="9"/>
      <c r="AR9" s="9"/>
      <c r="AT9" s="10">
        <v>40989</v>
      </c>
      <c r="AU9" s="9">
        <v>94.884399999999999</v>
      </c>
      <c r="AV9" s="9">
        <v>72.604900000000001</v>
      </c>
      <c r="AW9" s="9">
        <v>22.279499999999999</v>
      </c>
      <c r="AX9" s="9">
        <v>804</v>
      </c>
      <c r="AY9" s="9">
        <v>0.11799999999999999</v>
      </c>
      <c r="AZ9" s="9">
        <v>9.0300000000000005E-2</v>
      </c>
      <c r="BA9" s="9">
        <v>2.7699999999999999E-2</v>
      </c>
      <c r="BB9" s="9">
        <v>4.2599999999999999E-2</v>
      </c>
      <c r="BC9" s="9">
        <v>4.4600000000000001E-2</v>
      </c>
    </row>
    <row r="10" spans="1:55" ht="15.75" thickBot="1">
      <c r="A10" s="29">
        <v>40988</v>
      </c>
      <c r="B10" s="23">
        <v>599.51</v>
      </c>
      <c r="C10" s="23">
        <v>606.9</v>
      </c>
      <c r="D10" s="23">
        <v>591.48</v>
      </c>
      <c r="E10" s="23">
        <v>605.96</v>
      </c>
      <c r="F10" s="23">
        <v>29166500</v>
      </c>
      <c r="G10" s="23">
        <v>589.33000000000004</v>
      </c>
      <c r="H10" s="9"/>
      <c r="I10" s="29">
        <v>40988</v>
      </c>
      <c r="J10" s="23">
        <v>2719.4</v>
      </c>
      <c r="K10" s="23">
        <v>2740.35</v>
      </c>
      <c r="L10" s="23">
        <v>2711.1</v>
      </c>
      <c r="M10" s="23">
        <v>2737.63</v>
      </c>
      <c r="N10" s="23">
        <v>1508580000</v>
      </c>
      <c r="O10" s="23">
        <v>2737.63</v>
      </c>
      <c r="P10" s="20">
        <f t="shared" si="0"/>
        <v>50.04043863150639</v>
      </c>
      <c r="Q10" s="29">
        <v>40956</v>
      </c>
      <c r="R10" s="23">
        <v>503.11</v>
      </c>
      <c r="S10" s="23">
        <v>507.77</v>
      </c>
      <c r="T10" s="23">
        <v>500.3</v>
      </c>
      <c r="U10" s="23">
        <v>502.12</v>
      </c>
      <c r="V10" s="23">
        <v>19135900</v>
      </c>
      <c r="W10" s="23">
        <v>485.5</v>
      </c>
      <c r="X10" s="9"/>
      <c r="Y10" s="29">
        <v>40956</v>
      </c>
      <c r="Z10" s="23">
        <v>2587.2199999999998</v>
      </c>
      <c r="AA10" s="23">
        <v>2593.56</v>
      </c>
      <c r="AB10" s="23">
        <v>2572.8200000000002</v>
      </c>
      <c r="AC10" s="23">
        <v>2584.2399999999998</v>
      </c>
      <c r="AD10" s="23">
        <v>1973900000</v>
      </c>
      <c r="AE10" s="23">
        <v>2584.2399999999998</v>
      </c>
      <c r="AG10" s="20" t="s">
        <v>19</v>
      </c>
      <c r="AQ10" s="9"/>
      <c r="AR10" s="9"/>
      <c r="AT10" s="10">
        <v>40988</v>
      </c>
      <c r="AU10" s="9">
        <v>116.5582</v>
      </c>
      <c r="AV10" s="9">
        <v>76.063000000000002</v>
      </c>
      <c r="AW10" s="9">
        <v>40.495199999999997</v>
      </c>
      <c r="AX10" s="9">
        <v>864</v>
      </c>
      <c r="AY10" s="9">
        <v>0.13489999999999999</v>
      </c>
      <c r="AZ10" s="9">
        <v>8.7999999999999995E-2</v>
      </c>
      <c r="BA10" s="9">
        <v>4.6899999999999997E-2</v>
      </c>
      <c r="BB10" s="9">
        <v>4.58E-2</v>
      </c>
      <c r="BC10" s="9">
        <v>4.9200000000000001E-2</v>
      </c>
    </row>
    <row r="11" spans="1:55">
      <c r="A11" s="29">
        <v>40987</v>
      </c>
      <c r="B11" s="23">
        <v>598.37</v>
      </c>
      <c r="C11" s="23">
        <v>601.77</v>
      </c>
      <c r="D11" s="23">
        <v>589.04999999999995</v>
      </c>
      <c r="E11" s="23">
        <v>601.1</v>
      </c>
      <c r="F11" s="23">
        <v>32187000</v>
      </c>
      <c r="G11" s="23">
        <v>584.6</v>
      </c>
      <c r="H11" s="9"/>
      <c r="I11" s="29">
        <v>40987</v>
      </c>
      <c r="J11" s="23">
        <v>2716.98</v>
      </c>
      <c r="K11" s="23">
        <v>2738.22</v>
      </c>
      <c r="L11" s="23">
        <v>2710.63</v>
      </c>
      <c r="M11" s="23">
        <v>2733.26</v>
      </c>
      <c r="N11" s="23">
        <v>1548400000</v>
      </c>
      <c r="O11" s="23">
        <v>2733.26</v>
      </c>
      <c r="P11" s="20">
        <f t="shared" si="0"/>
        <v>46.860025519484452</v>
      </c>
      <c r="Q11" s="29">
        <v>40955</v>
      </c>
      <c r="R11" s="23">
        <v>491.5</v>
      </c>
      <c r="S11" s="23">
        <v>504.89</v>
      </c>
      <c r="T11" s="23">
        <v>486.63</v>
      </c>
      <c r="U11" s="23">
        <v>502.21</v>
      </c>
      <c r="V11" s="23">
        <v>33734000</v>
      </c>
      <c r="W11" s="23">
        <v>485.59</v>
      </c>
      <c r="X11" s="9"/>
      <c r="Y11" s="29">
        <v>40955</v>
      </c>
      <c r="Z11" s="23">
        <v>2555.5500000000002</v>
      </c>
      <c r="AA11" s="23">
        <v>2594.71</v>
      </c>
      <c r="AB11" s="23">
        <v>2551.35</v>
      </c>
      <c r="AC11" s="23">
        <v>2592.29</v>
      </c>
      <c r="AD11" s="23">
        <v>1945230000</v>
      </c>
      <c r="AE11" s="23">
        <v>2592.29</v>
      </c>
      <c r="AG11" s="28"/>
      <c r="AH11" s="28" t="s">
        <v>24</v>
      </c>
      <c r="AI11" s="28" t="s">
        <v>25</v>
      </c>
      <c r="AJ11" s="28" t="s">
        <v>26</v>
      </c>
      <c r="AK11" s="28" t="s">
        <v>27</v>
      </c>
      <c r="AL11" s="28" t="s">
        <v>28</v>
      </c>
      <c r="AQ11" s="9"/>
      <c r="AR11" s="9"/>
      <c r="AT11" s="10">
        <v>40987</v>
      </c>
      <c r="AU11" s="9">
        <v>121.39060000000001</v>
      </c>
      <c r="AV11" s="9">
        <v>71.572500000000005</v>
      </c>
      <c r="AW11" s="9">
        <v>49.818100000000001</v>
      </c>
      <c r="AX11" s="9">
        <v>841</v>
      </c>
      <c r="AY11" s="9">
        <v>0.14430000000000001</v>
      </c>
      <c r="AZ11" s="9">
        <v>8.5099999999999995E-2</v>
      </c>
      <c r="BA11" s="9">
        <v>5.9200000000000003E-2</v>
      </c>
      <c r="BB11" s="9">
        <v>4.41E-2</v>
      </c>
      <c r="BC11" s="9">
        <v>4.6199999999999998E-2</v>
      </c>
    </row>
    <row r="12" spans="1:55">
      <c r="A12" s="29">
        <v>40984</v>
      </c>
      <c r="B12" s="23">
        <v>584.72</v>
      </c>
      <c r="C12" s="23">
        <v>589.20000000000005</v>
      </c>
      <c r="D12" s="23">
        <v>578</v>
      </c>
      <c r="E12" s="23">
        <v>585.57000000000005</v>
      </c>
      <c r="F12" s="23">
        <v>29481700</v>
      </c>
      <c r="G12" s="23">
        <v>569.5</v>
      </c>
      <c r="H12" s="9"/>
      <c r="I12" s="29">
        <v>40984</v>
      </c>
      <c r="J12" s="23">
        <v>2715.71</v>
      </c>
      <c r="K12" s="23">
        <v>2719.61</v>
      </c>
      <c r="L12" s="23">
        <v>2706.96</v>
      </c>
      <c r="M12" s="23">
        <v>2712.78</v>
      </c>
      <c r="N12" s="23">
        <v>2088610000</v>
      </c>
      <c r="O12" s="23">
        <v>2712.78</v>
      </c>
      <c r="P12" s="20">
        <f t="shared" si="0"/>
        <v>39.022162697011254</v>
      </c>
      <c r="Q12" s="29">
        <v>40954</v>
      </c>
      <c r="R12" s="23">
        <v>514.26</v>
      </c>
      <c r="S12" s="23">
        <v>526.29</v>
      </c>
      <c r="T12" s="23">
        <v>496.89</v>
      </c>
      <c r="U12" s="23">
        <v>497.67</v>
      </c>
      <c r="V12" s="23">
        <v>53790000</v>
      </c>
      <c r="W12" s="23">
        <v>481.2</v>
      </c>
      <c r="X12" s="9"/>
      <c r="Y12" s="29">
        <v>40954</v>
      </c>
      <c r="Z12" s="23">
        <v>2584.9499999999998</v>
      </c>
      <c r="AA12" s="23">
        <v>2600.96</v>
      </c>
      <c r="AB12" s="23">
        <v>2552.56</v>
      </c>
      <c r="AC12" s="23">
        <v>2556.0100000000002</v>
      </c>
      <c r="AD12" s="23">
        <v>2038980000</v>
      </c>
      <c r="AE12" s="23">
        <v>2556.0100000000002</v>
      </c>
      <c r="AG12" s="26" t="s">
        <v>20</v>
      </c>
      <c r="AH12" s="26">
        <v>1</v>
      </c>
      <c r="AI12" s="26">
        <v>125832.95323397835</v>
      </c>
      <c r="AJ12" s="26">
        <v>125832.95323397835</v>
      </c>
      <c r="AK12" s="26">
        <v>818.55518636398108</v>
      </c>
      <c r="AL12" s="26">
        <v>1.1412206253944446E-36</v>
      </c>
      <c r="AQ12" s="9"/>
      <c r="AR12" s="9"/>
      <c r="AT12" s="10">
        <v>40986</v>
      </c>
      <c r="AU12" s="9">
        <v>84.090999999999994</v>
      </c>
      <c r="AV12" s="9">
        <v>57.068800000000003</v>
      </c>
      <c r="AW12" s="9">
        <v>27.022200000000002</v>
      </c>
      <c r="AX12" s="9">
        <v>652</v>
      </c>
      <c r="AY12" s="9">
        <v>0.129</v>
      </c>
      <c r="AZ12" s="9">
        <v>8.7499999999999994E-2</v>
      </c>
      <c r="BA12" s="9">
        <v>4.1399999999999999E-2</v>
      </c>
      <c r="BB12" s="9">
        <v>3.9100000000000003E-2</v>
      </c>
      <c r="BC12" s="9">
        <v>4.1000000000000002E-2</v>
      </c>
    </row>
    <row r="13" spans="1:55">
      <c r="A13" s="29">
        <v>40983</v>
      </c>
      <c r="B13" s="23">
        <v>599.61</v>
      </c>
      <c r="C13" s="23">
        <v>600.01</v>
      </c>
      <c r="D13" s="23">
        <v>578.54999999999995</v>
      </c>
      <c r="E13" s="23">
        <v>585.55999999999995</v>
      </c>
      <c r="F13" s="23">
        <v>41418500</v>
      </c>
      <c r="G13" s="23">
        <v>569.49</v>
      </c>
      <c r="H13" s="9"/>
      <c r="I13" s="29">
        <v>40983</v>
      </c>
      <c r="J13" s="23">
        <v>2716.19</v>
      </c>
      <c r="K13" s="23">
        <v>2720.49</v>
      </c>
      <c r="L13" s="23">
        <v>2701.65</v>
      </c>
      <c r="M13" s="23">
        <v>2714.79</v>
      </c>
      <c r="N13" s="23">
        <v>1677540000</v>
      </c>
      <c r="O13" s="23">
        <v>2714.79</v>
      </c>
      <c r="P13" s="20">
        <f t="shared" si="0"/>
        <v>38.299423647849721</v>
      </c>
      <c r="Q13" s="29">
        <v>40953</v>
      </c>
      <c r="R13" s="23">
        <v>504.66</v>
      </c>
      <c r="S13" s="23">
        <v>509.56</v>
      </c>
      <c r="T13" s="23">
        <v>502</v>
      </c>
      <c r="U13" s="23">
        <v>509.46</v>
      </c>
      <c r="V13" s="23">
        <v>16442800</v>
      </c>
      <c r="W13" s="23">
        <v>492.6</v>
      </c>
      <c r="X13" s="9"/>
      <c r="Y13" s="29">
        <v>40953</v>
      </c>
      <c r="Z13" s="23">
        <v>2561.6</v>
      </c>
      <c r="AA13" s="23">
        <v>2575.2399999999998</v>
      </c>
      <c r="AB13" s="23">
        <v>2553.9499999999998</v>
      </c>
      <c r="AC13" s="23">
        <v>2575.2399999999998</v>
      </c>
      <c r="AD13" s="23">
        <v>1881630000</v>
      </c>
      <c r="AE13" s="23">
        <v>2575.2399999999998</v>
      </c>
      <c r="AG13" s="26" t="s">
        <v>21</v>
      </c>
      <c r="AH13" s="26">
        <v>60</v>
      </c>
      <c r="AI13" s="26">
        <v>9223.5408434410765</v>
      </c>
      <c r="AJ13" s="26">
        <v>153.72568072401793</v>
      </c>
      <c r="AK13" s="26"/>
      <c r="AL13" s="26"/>
      <c r="AQ13" s="9"/>
      <c r="AR13" s="9"/>
      <c r="AT13" s="10">
        <v>40985</v>
      </c>
      <c r="AU13" s="9">
        <v>94.966999999999999</v>
      </c>
      <c r="AV13" s="9">
        <v>66.268100000000004</v>
      </c>
      <c r="AW13" s="9">
        <v>28.699000000000002</v>
      </c>
      <c r="AX13" s="9">
        <v>757</v>
      </c>
      <c r="AY13" s="9">
        <v>0.1255</v>
      </c>
      <c r="AZ13" s="9">
        <v>8.7499999999999994E-2</v>
      </c>
      <c r="BA13" s="9">
        <v>3.7900000000000003E-2</v>
      </c>
      <c r="BB13" s="9">
        <v>3.5700000000000003E-2</v>
      </c>
      <c r="BC13" s="9">
        <v>3.9899999999999998E-2</v>
      </c>
    </row>
    <row r="14" spans="1:55" ht="15.75" thickBot="1">
      <c r="A14" s="29">
        <v>40982</v>
      </c>
      <c r="B14" s="23">
        <v>578.04999999999995</v>
      </c>
      <c r="C14" s="23">
        <v>594.72</v>
      </c>
      <c r="D14" s="23">
        <v>575.4</v>
      </c>
      <c r="E14" s="23">
        <v>589.58000000000004</v>
      </c>
      <c r="F14" s="23">
        <v>50673000</v>
      </c>
      <c r="G14" s="23">
        <v>573.4</v>
      </c>
      <c r="H14" s="9"/>
      <c r="I14" s="29">
        <v>40982</v>
      </c>
      <c r="J14" s="23">
        <v>2701.08</v>
      </c>
      <c r="K14" s="23">
        <v>2717.86</v>
      </c>
      <c r="L14" s="23">
        <v>2690.4</v>
      </c>
      <c r="M14" s="23">
        <v>2708.41</v>
      </c>
      <c r="N14" s="23">
        <v>1662300000</v>
      </c>
      <c r="O14" s="23">
        <v>2708.41</v>
      </c>
      <c r="P14" s="20">
        <f t="shared" si="0"/>
        <v>44.471749584989311</v>
      </c>
      <c r="Q14" s="29">
        <v>40952</v>
      </c>
      <c r="R14" s="23">
        <v>499.53</v>
      </c>
      <c r="S14" s="23">
        <v>503.83</v>
      </c>
      <c r="T14" s="23">
        <v>497.09</v>
      </c>
      <c r="U14" s="23">
        <v>502.6</v>
      </c>
      <c r="V14" s="23">
        <v>18472000</v>
      </c>
      <c r="W14" s="23">
        <v>485.97</v>
      </c>
      <c r="X14" s="9"/>
      <c r="Y14" s="29">
        <v>40952</v>
      </c>
      <c r="Z14" s="23">
        <v>2564.9299999999998</v>
      </c>
      <c r="AA14" s="23">
        <v>2572.64</v>
      </c>
      <c r="AB14" s="23">
        <v>2554.29</v>
      </c>
      <c r="AC14" s="23">
        <v>2569.4899999999998</v>
      </c>
      <c r="AD14" s="23">
        <v>1619980000</v>
      </c>
      <c r="AE14" s="23">
        <v>2569.4899999999998</v>
      </c>
      <c r="AG14" s="27" t="s">
        <v>22</v>
      </c>
      <c r="AH14" s="27">
        <v>61</v>
      </c>
      <c r="AI14" s="27">
        <v>135056.49407741943</v>
      </c>
      <c r="AJ14" s="27"/>
      <c r="AK14" s="27"/>
      <c r="AL14" s="27"/>
      <c r="AQ14" s="9"/>
      <c r="AR14" s="9"/>
      <c r="AT14" s="10">
        <v>40984</v>
      </c>
      <c r="AU14" s="9">
        <v>203.62280000000001</v>
      </c>
      <c r="AV14" s="9">
        <v>135.09520000000001</v>
      </c>
      <c r="AW14" s="9">
        <v>68.527600000000007</v>
      </c>
      <c r="AX14" s="9">
        <v>1568</v>
      </c>
      <c r="AY14" s="9">
        <v>0.12989999999999999</v>
      </c>
      <c r="AZ14" s="9">
        <v>8.6199999999999999E-2</v>
      </c>
      <c r="BA14" s="9">
        <v>4.3700000000000003E-2</v>
      </c>
      <c r="BB14" s="9">
        <v>1.3599999999999999E-2</v>
      </c>
      <c r="BC14" s="9">
        <v>3.8800000000000001E-2</v>
      </c>
    </row>
    <row r="15" spans="1:55" ht="15.75" thickBot="1">
      <c r="A15" s="29">
        <v>40981</v>
      </c>
      <c r="B15" s="23">
        <v>557.54</v>
      </c>
      <c r="C15" s="23">
        <v>568.17999999999995</v>
      </c>
      <c r="D15" s="23">
        <v>555.75</v>
      </c>
      <c r="E15" s="23">
        <v>568.1</v>
      </c>
      <c r="F15" s="23">
        <v>24673400</v>
      </c>
      <c r="G15" s="23">
        <v>552.51</v>
      </c>
      <c r="H15" s="9"/>
      <c r="I15" s="29">
        <v>40981</v>
      </c>
      <c r="J15" s="23">
        <v>2665.3</v>
      </c>
      <c r="K15" s="23">
        <v>2697.64</v>
      </c>
      <c r="L15" s="23">
        <v>2658.09</v>
      </c>
      <c r="M15" s="23">
        <v>2697.43</v>
      </c>
      <c r="N15" s="23">
        <v>1709900000</v>
      </c>
      <c r="O15" s="23">
        <v>2697.43</v>
      </c>
      <c r="P15" s="20">
        <f t="shared" si="0"/>
        <v>27.475219614737625</v>
      </c>
      <c r="Q15" s="29">
        <v>40949</v>
      </c>
      <c r="R15" s="23">
        <v>490.96</v>
      </c>
      <c r="S15" s="23">
        <v>497.62</v>
      </c>
      <c r="T15" s="23">
        <v>488.55</v>
      </c>
      <c r="U15" s="23">
        <v>493.42</v>
      </c>
      <c r="V15" s="23">
        <v>22546500</v>
      </c>
      <c r="W15" s="23">
        <v>477.09</v>
      </c>
      <c r="X15" s="9"/>
      <c r="Y15" s="29">
        <v>40949</v>
      </c>
      <c r="Z15" s="23">
        <v>2543.86</v>
      </c>
      <c r="AA15" s="23">
        <v>2553.1</v>
      </c>
      <c r="AB15" s="23">
        <v>2537.9899999999998</v>
      </c>
      <c r="AC15" s="23">
        <v>2547.3200000000002</v>
      </c>
      <c r="AD15" s="23">
        <v>1787640000</v>
      </c>
      <c r="AE15" s="23">
        <v>2547.3200000000002</v>
      </c>
      <c r="AQ15" s="9"/>
      <c r="AR15" s="9"/>
      <c r="AT15" s="10">
        <v>40983</v>
      </c>
      <c r="AU15" s="9">
        <v>114.9974</v>
      </c>
      <c r="AV15" s="9">
        <v>77.552700000000002</v>
      </c>
      <c r="AW15" s="9">
        <v>37.444699999999997</v>
      </c>
      <c r="AX15" s="9">
        <v>984</v>
      </c>
      <c r="AY15" s="9">
        <v>0.1169</v>
      </c>
      <c r="AZ15" s="9">
        <v>7.8799999999999995E-2</v>
      </c>
      <c r="BA15" s="9">
        <v>3.8100000000000002E-2</v>
      </c>
      <c r="BB15" s="9">
        <v>1.04E-2</v>
      </c>
      <c r="BC15" s="9">
        <v>3.2300000000000002E-2</v>
      </c>
    </row>
    <row r="16" spans="1:55">
      <c r="A16" s="29">
        <v>40980</v>
      </c>
      <c r="B16" s="23">
        <v>548.98</v>
      </c>
      <c r="C16" s="23">
        <v>552</v>
      </c>
      <c r="D16" s="23">
        <v>547</v>
      </c>
      <c r="E16" s="23">
        <v>552</v>
      </c>
      <c r="F16" s="23">
        <v>14545800</v>
      </c>
      <c r="G16" s="23">
        <v>536.85</v>
      </c>
      <c r="H16" s="9"/>
      <c r="I16" s="29">
        <v>40980</v>
      </c>
      <c r="J16" s="23">
        <v>2646.98</v>
      </c>
      <c r="K16" s="23">
        <v>2651.64</v>
      </c>
      <c r="L16" s="23">
        <v>2635.76</v>
      </c>
      <c r="M16" s="23">
        <v>2646.85</v>
      </c>
      <c r="N16" s="23">
        <v>1341660000</v>
      </c>
      <c r="O16" s="23">
        <v>2646.85</v>
      </c>
      <c r="P16" s="20">
        <f t="shared" si="0"/>
        <v>29.750712702594001</v>
      </c>
      <c r="Q16" s="29">
        <v>40948</v>
      </c>
      <c r="R16" s="23">
        <v>480.76</v>
      </c>
      <c r="S16" s="23">
        <v>496.75</v>
      </c>
      <c r="T16" s="23">
        <v>480.56</v>
      </c>
      <c r="U16" s="23">
        <v>493.17</v>
      </c>
      <c r="V16" s="23">
        <v>31579100</v>
      </c>
      <c r="W16" s="23">
        <v>476.85</v>
      </c>
      <c r="X16" s="9"/>
      <c r="Y16" s="29">
        <v>40948</v>
      </c>
      <c r="Z16" s="23">
        <v>2553.63</v>
      </c>
      <c r="AA16" s="23">
        <v>2567.2800000000002</v>
      </c>
      <c r="AB16" s="23">
        <v>2541.1999999999998</v>
      </c>
      <c r="AC16" s="23">
        <v>2563.9299999999998</v>
      </c>
      <c r="AD16" s="23">
        <v>2153090000</v>
      </c>
      <c r="AE16" s="23">
        <v>2563.9299999999998</v>
      </c>
      <c r="AG16" s="28"/>
      <c r="AH16" s="28" t="s">
        <v>29</v>
      </c>
      <c r="AI16" s="28" t="s">
        <v>17</v>
      </c>
      <c r="AJ16" s="28" t="s">
        <v>30</v>
      </c>
      <c r="AK16" s="28" t="s">
        <v>31</v>
      </c>
      <c r="AL16" s="28" t="s">
        <v>32</v>
      </c>
      <c r="AM16" s="28" t="s">
        <v>33</v>
      </c>
      <c r="AN16" s="28" t="s">
        <v>34</v>
      </c>
      <c r="AO16" s="28" t="s">
        <v>35</v>
      </c>
      <c r="AQ16" s="9"/>
      <c r="AR16" s="9"/>
      <c r="AT16" s="10">
        <v>40982</v>
      </c>
      <c r="AU16" s="9">
        <v>87.948099999999997</v>
      </c>
      <c r="AV16" s="9">
        <v>61.839300000000001</v>
      </c>
      <c r="AW16" s="9">
        <v>26.108699999999999</v>
      </c>
      <c r="AX16" s="9">
        <v>756</v>
      </c>
      <c r="AY16" s="9">
        <v>0.1163</v>
      </c>
      <c r="AZ16" s="9">
        <v>8.1799999999999998E-2</v>
      </c>
      <c r="BA16" s="9">
        <v>3.4500000000000003E-2</v>
      </c>
      <c r="BB16" s="9">
        <v>1.23E-2</v>
      </c>
      <c r="BC16" s="9">
        <v>-4.5999999999999999E-3</v>
      </c>
    </row>
    <row r="17" spans="1:55">
      <c r="A17" s="29">
        <v>40977</v>
      </c>
      <c r="B17" s="23">
        <v>544.21</v>
      </c>
      <c r="C17" s="23">
        <v>547.74</v>
      </c>
      <c r="D17" s="23">
        <v>543.11</v>
      </c>
      <c r="E17" s="23">
        <v>545.16999999999996</v>
      </c>
      <c r="F17" s="23">
        <v>14961400</v>
      </c>
      <c r="G17" s="23">
        <v>530.21</v>
      </c>
      <c r="H17" s="9"/>
      <c r="I17" s="29">
        <v>40977</v>
      </c>
      <c r="J17" s="23">
        <v>2641.15</v>
      </c>
      <c r="K17" s="23">
        <v>2651.98</v>
      </c>
      <c r="L17" s="23">
        <v>2639.6</v>
      </c>
      <c r="M17" s="23">
        <v>2646.85</v>
      </c>
      <c r="N17" s="23">
        <v>1580560000</v>
      </c>
      <c r="O17" s="23">
        <v>2646.85</v>
      </c>
      <c r="P17" s="20">
        <f t="shared" si="0"/>
        <v>23.110712702594128</v>
      </c>
      <c r="Q17" s="29">
        <v>40947</v>
      </c>
      <c r="R17" s="23">
        <v>470.5</v>
      </c>
      <c r="S17" s="23">
        <v>476.79</v>
      </c>
      <c r="T17" s="23">
        <v>469.7</v>
      </c>
      <c r="U17" s="23">
        <v>476.68</v>
      </c>
      <c r="V17" s="23">
        <v>14567500</v>
      </c>
      <c r="W17" s="23">
        <v>460.91</v>
      </c>
      <c r="X17" s="9"/>
      <c r="Y17" s="29">
        <v>40947</v>
      </c>
      <c r="Z17" s="23">
        <v>2533.48</v>
      </c>
      <c r="AA17" s="23">
        <v>2545.84</v>
      </c>
      <c r="AB17" s="23">
        <v>2523.88</v>
      </c>
      <c r="AC17" s="23">
        <v>2545.7199999999998</v>
      </c>
      <c r="AD17" s="23">
        <v>1981150000</v>
      </c>
      <c r="AE17" s="23">
        <v>2545.7199999999998</v>
      </c>
      <c r="AG17" s="26" t="s">
        <v>23</v>
      </c>
      <c r="AH17" s="26">
        <v>-431.46456955496222</v>
      </c>
      <c r="AI17" s="26">
        <v>30.013357028277596</v>
      </c>
      <c r="AJ17" s="26">
        <v>-14.375751741081496</v>
      </c>
      <c r="AK17" s="26">
        <v>4.2666382847642303E-21</v>
      </c>
      <c r="AL17" s="26">
        <v>-491.50022224996229</v>
      </c>
      <c r="AM17" s="26">
        <v>-371.42891685996216</v>
      </c>
      <c r="AN17" s="26">
        <v>-491.50022224996229</v>
      </c>
      <c r="AO17" s="26">
        <v>-371.42891685996216</v>
      </c>
      <c r="AQ17" s="9"/>
      <c r="AR17" s="9"/>
      <c r="AT17" s="10">
        <v>40981</v>
      </c>
      <c r="AU17" s="9">
        <v>70.147000000000006</v>
      </c>
      <c r="AV17" s="9">
        <v>55.451500000000003</v>
      </c>
      <c r="AW17" s="9">
        <v>14.695499999999999</v>
      </c>
      <c r="AX17" s="9">
        <v>608</v>
      </c>
      <c r="AY17" s="9">
        <v>0.1154</v>
      </c>
      <c r="AZ17" s="9">
        <v>9.1200000000000003E-2</v>
      </c>
      <c r="BA17" s="9">
        <v>2.4199999999999999E-2</v>
      </c>
      <c r="BB17" s="9">
        <v>1.6400000000000001E-2</v>
      </c>
      <c r="BC17" s="9">
        <v>-6.8999999999999999E-3</v>
      </c>
    </row>
    <row r="18" spans="1:55" ht="15.75" thickBot="1">
      <c r="A18" s="29">
        <v>40976</v>
      </c>
      <c r="B18" s="23">
        <v>534.69000000000005</v>
      </c>
      <c r="C18" s="23">
        <v>542.99</v>
      </c>
      <c r="D18" s="23">
        <v>532.12</v>
      </c>
      <c r="E18" s="23">
        <v>541.99</v>
      </c>
      <c r="F18" s="23">
        <v>18444900</v>
      </c>
      <c r="G18" s="23">
        <v>527.11</v>
      </c>
      <c r="H18" s="9"/>
      <c r="I18" s="29">
        <v>40976</v>
      </c>
      <c r="J18" s="23">
        <v>2623.45</v>
      </c>
      <c r="K18" s="23">
        <v>2643.89</v>
      </c>
      <c r="L18" s="23">
        <v>2618.4699999999998</v>
      </c>
      <c r="M18" s="23">
        <v>2637.18</v>
      </c>
      <c r="N18" s="23">
        <v>1619740000</v>
      </c>
      <c r="O18" s="23">
        <v>2637.18</v>
      </c>
      <c r="P18" s="20">
        <f t="shared" si="0"/>
        <v>23.439661262490631</v>
      </c>
      <c r="Q18" s="29">
        <v>40946</v>
      </c>
      <c r="R18" s="23">
        <v>465.25</v>
      </c>
      <c r="S18" s="23">
        <v>469.75</v>
      </c>
      <c r="T18" s="23">
        <v>464.58</v>
      </c>
      <c r="U18" s="23">
        <v>468.83</v>
      </c>
      <c r="V18" s="23">
        <v>11293700</v>
      </c>
      <c r="W18" s="23">
        <v>453.32</v>
      </c>
      <c r="X18" s="9"/>
      <c r="Y18" s="29">
        <v>40946</v>
      </c>
      <c r="Z18" s="23">
        <v>2522.79</v>
      </c>
      <c r="AA18" s="23">
        <v>2537.64</v>
      </c>
      <c r="AB18" s="23">
        <v>2514.9</v>
      </c>
      <c r="AC18" s="23">
        <v>2532.06</v>
      </c>
      <c r="AD18" s="23">
        <v>1784580000</v>
      </c>
      <c r="AE18" s="23">
        <v>2532.06</v>
      </c>
      <c r="AG18" s="27" t="s">
        <v>6</v>
      </c>
      <c r="AH18" s="27">
        <v>0.35459654187142009</v>
      </c>
      <c r="AI18" s="27">
        <v>1.2393972084997928E-2</v>
      </c>
      <c r="AJ18" s="27">
        <v>28.610403463844769</v>
      </c>
      <c r="AK18" s="27">
        <v>1.1412206253944608E-36</v>
      </c>
      <c r="AL18" s="27">
        <v>0.32980490650369321</v>
      </c>
      <c r="AM18" s="27">
        <v>0.37938817723914697</v>
      </c>
      <c r="AN18" s="27">
        <v>0.32980490650369321</v>
      </c>
      <c r="AO18" s="27">
        <v>0.37938817723914697</v>
      </c>
      <c r="AQ18" s="9"/>
      <c r="AR18" s="9"/>
      <c r="AT18" s="10">
        <v>40980</v>
      </c>
      <c r="AU18" s="9">
        <v>0.1211</v>
      </c>
      <c r="AV18" s="9">
        <v>0.26600000000000001</v>
      </c>
      <c r="AW18" s="9">
        <v>-0.14480000000000001</v>
      </c>
      <c r="AX18" s="9">
        <v>2</v>
      </c>
      <c r="AY18" s="9">
        <v>6.0499999999999998E-2</v>
      </c>
      <c r="AZ18" s="9">
        <v>0.13300000000000001</v>
      </c>
      <c r="BA18" s="9">
        <v>-7.2400000000000006E-2</v>
      </c>
      <c r="BB18" s="9">
        <v>2.3400000000000001E-2</v>
      </c>
      <c r="BC18" s="9">
        <v>1E-3</v>
      </c>
    </row>
    <row r="19" spans="1:55">
      <c r="A19" s="29">
        <v>40975</v>
      </c>
      <c r="B19" s="23">
        <v>536.79999999999995</v>
      </c>
      <c r="C19" s="23">
        <v>537.78</v>
      </c>
      <c r="D19" s="23">
        <v>523.29999999999995</v>
      </c>
      <c r="E19" s="23">
        <v>530.69000000000005</v>
      </c>
      <c r="F19" s="23">
        <v>28518600</v>
      </c>
      <c r="G19" s="23">
        <v>516.12</v>
      </c>
      <c r="H19" s="9"/>
      <c r="I19" s="29">
        <v>40975</v>
      </c>
      <c r="J19" s="23">
        <v>2599.85</v>
      </c>
      <c r="K19" s="23">
        <v>2614.23</v>
      </c>
      <c r="L19" s="23">
        <v>2597.23</v>
      </c>
      <c r="M19" s="23">
        <v>2607.85</v>
      </c>
      <c r="N19" s="23">
        <v>1589360000</v>
      </c>
      <c r="O19" s="23">
        <v>2607.85</v>
      </c>
      <c r="P19" s="20">
        <f t="shared" si="0"/>
        <v>22.849977835579352</v>
      </c>
      <c r="Q19" s="29">
        <v>40945</v>
      </c>
      <c r="R19" s="23">
        <v>458.38</v>
      </c>
      <c r="S19" s="23">
        <v>464.98</v>
      </c>
      <c r="T19" s="23">
        <v>458.2</v>
      </c>
      <c r="U19" s="23">
        <v>463.97</v>
      </c>
      <c r="V19" s="23">
        <v>8907600</v>
      </c>
      <c r="W19" s="23">
        <v>448.62</v>
      </c>
      <c r="X19" s="9"/>
      <c r="Y19" s="29">
        <v>40945</v>
      </c>
      <c r="Z19" s="23">
        <v>2519.33</v>
      </c>
      <c r="AA19" s="23">
        <v>2528.3000000000002</v>
      </c>
      <c r="AB19" s="23">
        <v>2513.5100000000002</v>
      </c>
      <c r="AC19" s="23">
        <v>2528.3000000000002</v>
      </c>
      <c r="AD19" s="23">
        <v>1684490000</v>
      </c>
      <c r="AE19" s="23">
        <v>2528.3000000000002</v>
      </c>
      <c r="AQ19" s="9"/>
      <c r="AR19" s="9"/>
      <c r="AT19" s="10">
        <v>40979</v>
      </c>
      <c r="AU19" s="9">
        <v>70.7607</v>
      </c>
      <c r="AV19" s="9">
        <v>53.115400000000001</v>
      </c>
      <c r="AW19" s="9">
        <v>17.645299999999999</v>
      </c>
      <c r="AX19" s="9">
        <v>644</v>
      </c>
      <c r="AY19" s="9">
        <v>0.1099</v>
      </c>
      <c r="AZ19" s="9">
        <v>8.2500000000000004E-2</v>
      </c>
      <c r="BA19" s="9">
        <v>2.7400000000000001E-2</v>
      </c>
      <c r="BB19" s="9">
        <v>4.6600000000000003E-2</v>
      </c>
      <c r="BC19" s="9">
        <v>4.3499999999999997E-2</v>
      </c>
    </row>
    <row r="20" spans="1:55">
      <c r="A20" s="29">
        <v>40974</v>
      </c>
      <c r="B20" s="23">
        <v>523.66</v>
      </c>
      <c r="C20" s="23">
        <v>533.69000000000005</v>
      </c>
      <c r="D20" s="23">
        <v>516.22</v>
      </c>
      <c r="E20" s="23">
        <v>530.26</v>
      </c>
      <c r="F20" s="23">
        <v>28937100</v>
      </c>
      <c r="G20" s="23">
        <v>515.71</v>
      </c>
      <c r="H20" s="9"/>
      <c r="I20" s="29">
        <v>40974</v>
      </c>
      <c r="J20" s="23">
        <v>2586.31</v>
      </c>
      <c r="K20" s="23">
        <v>2593.64</v>
      </c>
      <c r="L20" s="23">
        <v>2575.13</v>
      </c>
      <c r="M20" s="23">
        <v>2588.9499999999998</v>
      </c>
      <c r="N20" s="23">
        <v>1870720000</v>
      </c>
      <c r="O20" s="23">
        <v>2588.9499999999998</v>
      </c>
      <c r="P20" s="20">
        <f t="shared" si="0"/>
        <v>29.141852476949339</v>
      </c>
      <c r="Q20" s="29">
        <v>40942</v>
      </c>
      <c r="R20" s="23">
        <v>457.3</v>
      </c>
      <c r="S20" s="23">
        <v>460</v>
      </c>
      <c r="T20" s="23">
        <v>455.56</v>
      </c>
      <c r="U20" s="23">
        <v>459.68</v>
      </c>
      <c r="V20" s="23">
        <v>10235700</v>
      </c>
      <c r="W20" s="23">
        <v>444.47</v>
      </c>
      <c r="X20" s="9"/>
      <c r="Y20" s="29">
        <v>40942</v>
      </c>
      <c r="Z20" s="23">
        <v>2518.86</v>
      </c>
      <c r="AA20" s="23">
        <v>2532.2600000000002</v>
      </c>
      <c r="AB20" s="23">
        <v>2514.9899999999998</v>
      </c>
      <c r="AC20" s="23">
        <v>2529.17</v>
      </c>
      <c r="AD20" s="23">
        <v>2152890000</v>
      </c>
      <c r="AE20" s="23">
        <v>2529.17</v>
      </c>
      <c r="AQ20" s="9"/>
      <c r="AR20" s="9"/>
      <c r="AT20" s="10">
        <v>40978</v>
      </c>
      <c r="AU20" s="9">
        <v>82.325100000000006</v>
      </c>
      <c r="AV20" s="9">
        <v>51.0685</v>
      </c>
      <c r="AW20" s="9">
        <v>31.256599999999999</v>
      </c>
      <c r="AX20" s="9">
        <v>651</v>
      </c>
      <c r="AY20" s="9">
        <v>0.1265</v>
      </c>
      <c r="AZ20" s="9">
        <v>7.8399999999999997E-2</v>
      </c>
      <c r="BA20" s="9">
        <v>4.8000000000000001E-2</v>
      </c>
      <c r="BB20" s="9">
        <v>4.7E-2</v>
      </c>
      <c r="BC20" s="9">
        <v>5.3999999999999999E-2</v>
      </c>
    </row>
    <row r="21" spans="1:55">
      <c r="A21" s="29">
        <v>40973</v>
      </c>
      <c r="B21" s="23">
        <v>545.41999999999996</v>
      </c>
      <c r="C21" s="23">
        <v>547.48</v>
      </c>
      <c r="D21" s="23">
        <v>526</v>
      </c>
      <c r="E21" s="23">
        <v>533.16</v>
      </c>
      <c r="F21" s="23">
        <v>28897300</v>
      </c>
      <c r="G21" s="23">
        <v>518.53</v>
      </c>
      <c r="H21" s="9"/>
      <c r="I21" s="29">
        <v>40973</v>
      </c>
      <c r="J21" s="23">
        <v>2636.6</v>
      </c>
      <c r="K21" s="23">
        <v>2642.75</v>
      </c>
      <c r="L21" s="23">
        <v>2605.59</v>
      </c>
      <c r="M21" s="23">
        <v>2614.92</v>
      </c>
      <c r="N21" s="23">
        <v>1679030000</v>
      </c>
      <c r="O21" s="23">
        <v>2614.92</v>
      </c>
      <c r="P21" s="20">
        <f t="shared" si="0"/>
        <v>22.752980284548357</v>
      </c>
      <c r="Q21" s="29">
        <v>40941</v>
      </c>
      <c r="R21" s="23">
        <v>455.9</v>
      </c>
      <c r="S21" s="23">
        <v>457.17</v>
      </c>
      <c r="T21" s="23">
        <v>453.98</v>
      </c>
      <c r="U21" s="23">
        <v>455.12</v>
      </c>
      <c r="V21" s="23">
        <v>6671300</v>
      </c>
      <c r="W21" s="23">
        <v>440.06</v>
      </c>
      <c r="X21" s="9"/>
      <c r="Y21" s="29">
        <v>40941</v>
      </c>
      <c r="Z21" s="23">
        <v>2495.08</v>
      </c>
      <c r="AA21" s="23">
        <v>2504.16</v>
      </c>
      <c r="AB21" s="23">
        <v>2487.15</v>
      </c>
      <c r="AC21" s="23">
        <v>2495.83</v>
      </c>
      <c r="AD21" s="23">
        <v>1913430000</v>
      </c>
      <c r="AE21" s="23">
        <v>2495.83</v>
      </c>
      <c r="AQ21" s="9"/>
      <c r="AR21" s="9"/>
      <c r="AT21" s="10">
        <v>40977</v>
      </c>
      <c r="AU21" s="9">
        <v>122.9988</v>
      </c>
      <c r="AV21" s="9">
        <v>74.911799999999999</v>
      </c>
      <c r="AW21" s="9">
        <v>48.087000000000003</v>
      </c>
      <c r="AX21" s="9">
        <v>875</v>
      </c>
      <c r="AY21" s="9">
        <v>0.1406</v>
      </c>
      <c r="AZ21" s="9">
        <v>8.5599999999999996E-2</v>
      </c>
      <c r="BA21" s="9">
        <v>5.5E-2</v>
      </c>
      <c r="BB21" s="9">
        <v>4.9299999999999997E-2</v>
      </c>
      <c r="BC21" s="9">
        <v>5.2600000000000001E-2</v>
      </c>
    </row>
    <row r="22" spans="1:55">
      <c r="A22" s="29">
        <v>40970</v>
      </c>
      <c r="B22" s="23">
        <v>544.24</v>
      </c>
      <c r="C22" s="23">
        <v>546.79999999999995</v>
      </c>
      <c r="D22" s="23">
        <v>542.52</v>
      </c>
      <c r="E22" s="23">
        <v>545.17999999999995</v>
      </c>
      <c r="F22" s="23">
        <v>15418300</v>
      </c>
      <c r="G22" s="23">
        <v>530.22</v>
      </c>
      <c r="H22" s="9"/>
      <c r="I22" s="29">
        <v>40970</v>
      </c>
      <c r="J22" s="23">
        <v>2640.43</v>
      </c>
      <c r="K22" s="23">
        <v>2650</v>
      </c>
      <c r="L22" s="23">
        <v>2633.28</v>
      </c>
      <c r="M22" s="23">
        <v>2641.58</v>
      </c>
      <c r="N22" s="23">
        <v>1755130000</v>
      </c>
      <c r="O22" s="23">
        <v>2641.58</v>
      </c>
      <c r="P22" s="20">
        <f t="shared" si="0"/>
        <v>24.989436478256494</v>
      </c>
      <c r="Q22" s="29">
        <v>40940</v>
      </c>
      <c r="R22" s="23">
        <v>458.41</v>
      </c>
      <c r="S22" s="23">
        <v>458.99</v>
      </c>
      <c r="T22" s="23">
        <v>455.55</v>
      </c>
      <c r="U22" s="23">
        <v>456.19</v>
      </c>
      <c r="V22" s="23">
        <v>9644500</v>
      </c>
      <c r="W22" s="23">
        <v>441.09</v>
      </c>
      <c r="X22" s="9"/>
      <c r="Y22" s="29">
        <v>40940</v>
      </c>
      <c r="Z22" s="23">
        <v>2481.62</v>
      </c>
      <c r="AA22" s="23">
        <v>2497.31</v>
      </c>
      <c r="AB22" s="23">
        <v>2474.29</v>
      </c>
      <c r="AC22" s="23">
        <v>2488.1799999999998</v>
      </c>
      <c r="AD22" s="23">
        <v>2125720000</v>
      </c>
      <c r="AE22" s="23">
        <v>2488.1799999999998</v>
      </c>
      <c r="AQ22" s="9"/>
      <c r="AR22" s="9"/>
      <c r="AT22" s="10">
        <v>40976</v>
      </c>
      <c r="AU22" s="9">
        <v>202.49250000000001</v>
      </c>
      <c r="AV22" s="9">
        <v>120.7075</v>
      </c>
      <c r="AW22" s="9">
        <v>81.784999999999997</v>
      </c>
      <c r="AX22" s="9">
        <v>1386</v>
      </c>
      <c r="AY22" s="9">
        <v>0.14610000000000001</v>
      </c>
      <c r="AZ22" s="9">
        <v>8.7099999999999997E-2</v>
      </c>
      <c r="BA22" s="9">
        <v>5.8999999999999997E-2</v>
      </c>
      <c r="BB22" s="9">
        <v>5.11E-2</v>
      </c>
      <c r="BC22" s="9">
        <v>4.3999999999999997E-2</v>
      </c>
    </row>
    <row r="23" spans="1:55">
      <c r="O23" s="20" t="s">
        <v>37</v>
      </c>
      <c r="P23" s="20">
        <f>SUM(P2:P22)</f>
        <v>770.06248956775926</v>
      </c>
      <c r="Q23" s="29">
        <v>40939</v>
      </c>
      <c r="R23" s="23">
        <v>455.59</v>
      </c>
      <c r="S23" s="23">
        <v>458.24</v>
      </c>
      <c r="T23" s="23">
        <v>453.07</v>
      </c>
      <c r="U23" s="23">
        <v>456.48</v>
      </c>
      <c r="V23" s="23">
        <v>13988700</v>
      </c>
      <c r="W23" s="23">
        <v>441.37</v>
      </c>
      <c r="X23" s="9"/>
      <c r="Y23" s="29">
        <v>40939</v>
      </c>
      <c r="Z23" s="23">
        <v>2476.65</v>
      </c>
      <c r="AA23" s="23">
        <v>2481.5100000000002</v>
      </c>
      <c r="AB23" s="23">
        <v>2453.0500000000002</v>
      </c>
      <c r="AC23" s="23">
        <v>2467.9499999999998</v>
      </c>
      <c r="AD23" s="23">
        <v>1786550000</v>
      </c>
      <c r="AE23" s="23">
        <v>2467.9499999999998</v>
      </c>
      <c r="AQ23" s="9"/>
      <c r="AR23" s="9"/>
      <c r="AT23" s="10">
        <v>40975</v>
      </c>
      <c r="AU23" s="9">
        <v>419.33440000000002</v>
      </c>
      <c r="AV23" s="9">
        <v>276.77719999999999</v>
      </c>
      <c r="AW23" s="9">
        <v>142.55719999999999</v>
      </c>
      <c r="AX23" s="9">
        <v>3253</v>
      </c>
      <c r="AY23" s="9">
        <v>0.12889999999999999</v>
      </c>
      <c r="AZ23" s="9">
        <v>8.5099999999999995E-2</v>
      </c>
      <c r="BA23" s="9">
        <v>4.3799999999999999E-2</v>
      </c>
      <c r="BB23" s="9">
        <v>5.2600000000000001E-2</v>
      </c>
      <c r="BC23" s="9">
        <v>4.4200000000000003E-2</v>
      </c>
    </row>
    <row r="24" spans="1:55">
      <c r="Q24" s="29">
        <v>40938</v>
      </c>
      <c r="R24" s="23">
        <v>445.71</v>
      </c>
      <c r="S24" s="23">
        <v>453.9</v>
      </c>
      <c r="T24" s="23">
        <v>445.39</v>
      </c>
      <c r="U24" s="23">
        <v>453.01</v>
      </c>
      <c r="V24" s="23">
        <v>13547900</v>
      </c>
      <c r="W24" s="23">
        <v>438.02</v>
      </c>
      <c r="X24" s="9"/>
      <c r="Y24" s="29">
        <v>40938</v>
      </c>
      <c r="Z24" s="23">
        <v>2438.52</v>
      </c>
      <c r="AA24" s="23">
        <v>2468.5700000000002</v>
      </c>
      <c r="AB24" s="23">
        <v>2433.63</v>
      </c>
      <c r="AC24" s="23">
        <v>2465.3200000000002</v>
      </c>
      <c r="AD24" s="23">
        <v>1668970000</v>
      </c>
      <c r="AE24" s="23">
        <v>2465.3200000000002</v>
      </c>
      <c r="AQ24" s="9"/>
      <c r="AR24" s="9"/>
      <c r="AT24" s="10">
        <v>40974</v>
      </c>
      <c r="AU24" s="9">
        <v>72.545400000000001</v>
      </c>
      <c r="AV24" s="9">
        <v>53.261099999999999</v>
      </c>
      <c r="AW24" s="9">
        <v>19.284400000000002</v>
      </c>
      <c r="AX24" s="9">
        <v>662</v>
      </c>
      <c r="AY24" s="9">
        <v>0.1096</v>
      </c>
      <c r="AZ24" s="9">
        <v>8.0500000000000002E-2</v>
      </c>
      <c r="BA24" s="9">
        <v>2.9100000000000001E-2</v>
      </c>
      <c r="BB24" s="9">
        <v>5.6800000000000003E-2</v>
      </c>
      <c r="BC24" s="9">
        <v>5.0900000000000001E-2</v>
      </c>
    </row>
    <row r="25" spans="1:55">
      <c r="Q25" s="29">
        <v>40935</v>
      </c>
      <c r="R25" s="23">
        <v>444.34</v>
      </c>
      <c r="S25" s="23">
        <v>448.48</v>
      </c>
      <c r="T25" s="23">
        <v>443.77</v>
      </c>
      <c r="U25" s="23">
        <v>447.28</v>
      </c>
      <c r="V25" s="23">
        <v>10703900</v>
      </c>
      <c r="W25" s="23">
        <v>432.48</v>
      </c>
      <c r="X25" s="9"/>
      <c r="Y25" s="29">
        <v>40935</v>
      </c>
      <c r="Z25" s="23">
        <v>2450.38</v>
      </c>
      <c r="AA25" s="23">
        <v>2467.46</v>
      </c>
      <c r="AB25" s="23">
        <v>2449.83</v>
      </c>
      <c r="AC25" s="23">
        <v>2461.77</v>
      </c>
      <c r="AD25" s="23">
        <v>1707350000</v>
      </c>
      <c r="AE25" s="23">
        <v>2461.77</v>
      </c>
      <c r="AQ25" s="9"/>
      <c r="AR25" s="9"/>
      <c r="AT25" s="10">
        <v>40973</v>
      </c>
      <c r="AU25" s="9">
        <v>88.236199999999997</v>
      </c>
      <c r="AV25" s="9">
        <v>50.036299999999997</v>
      </c>
      <c r="AW25" s="9">
        <v>38.200000000000003</v>
      </c>
      <c r="AX25" s="9">
        <v>639</v>
      </c>
      <c r="AY25" s="9">
        <v>0.1381</v>
      </c>
      <c r="AZ25" s="9">
        <v>7.8299999999999995E-2</v>
      </c>
      <c r="BA25" s="9">
        <v>5.9799999999999999E-2</v>
      </c>
      <c r="BB25" s="9">
        <v>6.3799999999999996E-2</v>
      </c>
      <c r="BC25" s="9">
        <v>6.3399999999999998E-2</v>
      </c>
    </row>
    <row r="26" spans="1:55">
      <c r="Q26" s="29">
        <v>40934</v>
      </c>
      <c r="R26" s="23">
        <v>448.36</v>
      </c>
      <c r="S26" s="23">
        <v>448.79</v>
      </c>
      <c r="T26" s="23">
        <v>443.14</v>
      </c>
      <c r="U26" s="23">
        <v>444.63</v>
      </c>
      <c r="V26" s="23">
        <v>11570900</v>
      </c>
      <c r="W26" s="23">
        <v>429.92</v>
      </c>
      <c r="X26" s="9"/>
      <c r="Y26" s="29">
        <v>40934</v>
      </c>
      <c r="Z26" s="23">
        <v>2474.0500000000002</v>
      </c>
      <c r="AA26" s="23">
        <v>2479.31</v>
      </c>
      <c r="AB26" s="23">
        <v>2444.83</v>
      </c>
      <c r="AC26" s="23">
        <v>2454.63</v>
      </c>
      <c r="AD26" s="23">
        <v>1998970000</v>
      </c>
      <c r="AE26" s="23">
        <v>2454.63</v>
      </c>
      <c r="AQ26" s="9"/>
      <c r="AR26" s="9"/>
      <c r="AT26" s="10">
        <v>40972</v>
      </c>
      <c r="AU26" s="9">
        <v>67.1387</v>
      </c>
      <c r="AV26" s="9">
        <v>36.877099999999999</v>
      </c>
      <c r="AW26" s="9">
        <v>30.261600000000001</v>
      </c>
      <c r="AX26" s="9">
        <v>475</v>
      </c>
      <c r="AY26" s="9">
        <v>0.14130000000000001</v>
      </c>
      <c r="AZ26" s="9">
        <v>7.7600000000000002E-2</v>
      </c>
      <c r="BA26" s="9">
        <v>6.3700000000000007E-2</v>
      </c>
      <c r="BB26" s="9">
        <v>6.5100000000000005E-2</v>
      </c>
      <c r="BC26" s="9">
        <v>6.5100000000000005E-2</v>
      </c>
    </row>
    <row r="27" spans="1:55">
      <c r="Q27" s="29">
        <v>40933</v>
      </c>
      <c r="R27" s="23">
        <v>454.44</v>
      </c>
      <c r="S27" s="23">
        <v>454.45</v>
      </c>
      <c r="T27" s="23">
        <v>443.73</v>
      </c>
      <c r="U27" s="23">
        <v>446.66</v>
      </c>
      <c r="V27" s="23">
        <v>34225500</v>
      </c>
      <c r="W27" s="23">
        <v>431.88</v>
      </c>
      <c r="X27" s="9"/>
      <c r="Y27" s="29">
        <v>40933</v>
      </c>
      <c r="Z27" s="23">
        <v>2456.5500000000002</v>
      </c>
      <c r="AA27" s="23">
        <v>2470.58</v>
      </c>
      <c r="AB27" s="23">
        <v>2440.5700000000002</v>
      </c>
      <c r="AC27" s="23">
        <v>2465.66</v>
      </c>
      <c r="AD27" s="23">
        <v>1918040000</v>
      </c>
      <c r="AE27" s="23">
        <v>2465.66</v>
      </c>
      <c r="AQ27" s="9"/>
      <c r="AR27" s="9"/>
      <c r="AT27" s="10">
        <v>40971</v>
      </c>
      <c r="AU27" s="9">
        <v>67.7209</v>
      </c>
      <c r="AV27" s="9">
        <v>36.245800000000003</v>
      </c>
      <c r="AW27" s="9">
        <v>31.475100000000001</v>
      </c>
      <c r="AX27" s="9">
        <v>472</v>
      </c>
      <c r="AY27" s="9">
        <v>0.14349999999999999</v>
      </c>
      <c r="AZ27" s="9">
        <v>7.6799999999999993E-2</v>
      </c>
      <c r="BA27" s="9">
        <v>6.6699999999999995E-2</v>
      </c>
      <c r="BB27" s="9">
        <v>6.5799999999999997E-2</v>
      </c>
      <c r="BC27" s="9">
        <v>6.5799999999999997E-2</v>
      </c>
    </row>
    <row r="28" spans="1:55">
      <c r="Q28" s="29">
        <v>40932</v>
      </c>
      <c r="R28" s="23">
        <v>425.1</v>
      </c>
      <c r="S28" s="23">
        <v>425.1</v>
      </c>
      <c r="T28" s="23">
        <v>419.55</v>
      </c>
      <c r="U28" s="23">
        <v>420.41</v>
      </c>
      <c r="V28" s="23">
        <v>19558500</v>
      </c>
      <c r="W28" s="23">
        <v>406.5</v>
      </c>
      <c r="X28" s="9"/>
      <c r="Y28" s="29">
        <v>40932</v>
      </c>
      <c r="Z28" s="23">
        <v>2426.86</v>
      </c>
      <c r="AA28" s="23">
        <v>2440.1999999999998</v>
      </c>
      <c r="AB28" s="23">
        <v>2423.2399999999998</v>
      </c>
      <c r="AC28" s="23">
        <v>2433.96</v>
      </c>
      <c r="AD28" s="23">
        <v>1620690000</v>
      </c>
      <c r="AE28" s="23">
        <v>2433.96</v>
      </c>
      <c r="AQ28" s="9"/>
      <c r="AR28" s="9"/>
      <c r="AT28" s="10">
        <v>40970</v>
      </c>
      <c r="AU28" s="9">
        <v>43.681100000000001</v>
      </c>
      <c r="AV28" s="9">
        <v>23.367100000000001</v>
      </c>
      <c r="AW28" s="9">
        <v>20.314</v>
      </c>
      <c r="AX28" s="9">
        <v>313</v>
      </c>
      <c r="AY28" s="9">
        <v>0.1396</v>
      </c>
      <c r="AZ28" s="9">
        <v>7.4700000000000003E-2</v>
      </c>
      <c r="BA28" s="9">
        <v>6.4899999999999999E-2</v>
      </c>
      <c r="BB28" s="9">
        <v>6.4899999999999999E-2</v>
      </c>
      <c r="BC28" s="9">
        <v>6.4899999999999999E-2</v>
      </c>
    </row>
    <row r="29" spans="1:55">
      <c r="Q29" s="29">
        <v>40931</v>
      </c>
      <c r="R29" s="23">
        <v>422.67</v>
      </c>
      <c r="S29" s="23">
        <v>428.45</v>
      </c>
      <c r="T29" s="23">
        <v>422.3</v>
      </c>
      <c r="U29" s="23">
        <v>427.41</v>
      </c>
      <c r="V29" s="23">
        <v>10930800</v>
      </c>
      <c r="W29" s="23">
        <v>413.27</v>
      </c>
      <c r="X29" s="9"/>
      <c r="Y29" s="29">
        <v>40931</v>
      </c>
      <c r="Z29" s="23">
        <v>2437.06</v>
      </c>
      <c r="AA29" s="23">
        <v>2455.2199999999998</v>
      </c>
      <c r="AB29" s="23">
        <v>2424.29</v>
      </c>
      <c r="AC29" s="23">
        <v>2437.2199999999998</v>
      </c>
      <c r="AD29" s="23">
        <v>1652940000</v>
      </c>
      <c r="AE29" s="23">
        <v>2437.2199999999998</v>
      </c>
    </row>
    <row r="30" spans="1:55">
      <c r="Q30" s="29">
        <v>40928</v>
      </c>
      <c r="R30" s="23">
        <v>427.49</v>
      </c>
      <c r="S30" s="23">
        <v>427.5</v>
      </c>
      <c r="T30" s="23">
        <v>419.75</v>
      </c>
      <c r="U30" s="23">
        <v>420.3</v>
      </c>
      <c r="V30" s="23">
        <v>14784800</v>
      </c>
      <c r="W30" s="23">
        <v>406.39</v>
      </c>
      <c r="X30" s="9"/>
      <c r="Y30" s="29">
        <v>40928</v>
      </c>
      <c r="Z30" s="23">
        <v>2428.66</v>
      </c>
      <c r="AA30" s="23">
        <v>2438.25</v>
      </c>
      <c r="AB30" s="23">
        <v>2428.35</v>
      </c>
      <c r="AC30" s="23">
        <v>2437.02</v>
      </c>
      <c r="AD30" s="23">
        <v>1949660000</v>
      </c>
      <c r="AE30" s="23">
        <v>2437.02</v>
      </c>
    </row>
    <row r="31" spans="1:55">
      <c r="Q31" s="29">
        <v>40927</v>
      </c>
      <c r="R31" s="23">
        <v>430.15</v>
      </c>
      <c r="S31" s="23">
        <v>431.37</v>
      </c>
      <c r="T31" s="23">
        <v>426.51</v>
      </c>
      <c r="U31" s="23">
        <v>427.75</v>
      </c>
      <c r="V31" s="23">
        <v>9347800</v>
      </c>
      <c r="W31" s="23">
        <v>413.59</v>
      </c>
      <c r="X31" s="9"/>
      <c r="Y31" s="29">
        <v>40927</v>
      </c>
      <c r="Z31" s="23">
        <v>2435.14</v>
      </c>
      <c r="AA31" s="23">
        <v>2445.59</v>
      </c>
      <c r="AB31" s="23">
        <v>2433.0300000000002</v>
      </c>
      <c r="AC31" s="23">
        <v>2441.6999999999998</v>
      </c>
      <c r="AD31" s="23">
        <v>1959950000</v>
      </c>
      <c r="AE31" s="23">
        <v>2441.6999999999998</v>
      </c>
      <c r="AQ31" s="29"/>
    </row>
    <row r="32" spans="1:55">
      <c r="Q32" s="29">
        <v>40926</v>
      </c>
      <c r="R32" s="23">
        <v>426.96</v>
      </c>
      <c r="S32" s="23">
        <v>429.47</v>
      </c>
      <c r="T32" s="23">
        <v>426.3</v>
      </c>
      <c r="U32" s="23">
        <v>429.11</v>
      </c>
      <c r="V32" s="23">
        <v>9885400</v>
      </c>
      <c r="W32" s="23">
        <v>414.91</v>
      </c>
      <c r="X32" s="9"/>
      <c r="Y32" s="29">
        <v>40926</v>
      </c>
      <c r="Z32" s="23">
        <v>2396.63</v>
      </c>
      <c r="AA32" s="23">
        <v>2425.96</v>
      </c>
      <c r="AB32" s="23">
        <v>2395.4299999999998</v>
      </c>
      <c r="AC32" s="23">
        <v>2425.96</v>
      </c>
      <c r="AD32" s="23">
        <v>1968940000</v>
      </c>
      <c r="AE32" s="23">
        <v>2425.96</v>
      </c>
      <c r="AQ32" s="23" t="s">
        <v>0</v>
      </c>
      <c r="AR32" s="20" t="s">
        <v>36</v>
      </c>
      <c r="AS32" s="9" t="s">
        <v>130</v>
      </c>
      <c r="AT32" s="9" t="s">
        <v>131</v>
      </c>
      <c r="AU32" s="9" t="s">
        <v>132</v>
      </c>
      <c r="AV32" s="9" t="s">
        <v>133</v>
      </c>
      <c r="AW32" s="9" t="s">
        <v>134</v>
      </c>
      <c r="AX32" s="9" t="s">
        <v>135</v>
      </c>
      <c r="AY32" s="9" t="s">
        <v>136</v>
      </c>
      <c r="AZ32" s="9" t="s">
        <v>137</v>
      </c>
      <c r="BA32" s="9" t="s">
        <v>138</v>
      </c>
      <c r="BB32" s="9" t="s">
        <v>139</v>
      </c>
    </row>
    <row r="33" spans="17:54">
      <c r="Q33" s="29">
        <v>40925</v>
      </c>
      <c r="R33" s="23">
        <v>424.2</v>
      </c>
      <c r="S33" s="23">
        <v>425.99</v>
      </c>
      <c r="T33" s="23">
        <v>422.96</v>
      </c>
      <c r="U33" s="23">
        <v>424.7</v>
      </c>
      <c r="V33" s="23">
        <v>8674900</v>
      </c>
      <c r="W33" s="23">
        <v>410.65</v>
      </c>
      <c r="X33" s="9"/>
      <c r="Y33" s="29">
        <v>40925</v>
      </c>
      <c r="Z33" s="23">
        <v>2396.14</v>
      </c>
      <c r="AA33" s="23">
        <v>2404.08</v>
      </c>
      <c r="AB33" s="23">
        <v>2385.79</v>
      </c>
      <c r="AC33" s="23">
        <v>2393.2399999999998</v>
      </c>
      <c r="AD33" s="23">
        <v>1664210000</v>
      </c>
      <c r="AE33" s="23">
        <v>2393.2399999999998</v>
      </c>
      <c r="AQ33" s="29">
        <v>40996</v>
      </c>
      <c r="AR33" s="20">
        <v>49.558189925513261</v>
      </c>
      <c r="AS33" s="10">
        <v>40996</v>
      </c>
      <c r="AT33" s="9">
        <v>63.383899999999997</v>
      </c>
      <c r="AU33" s="9">
        <v>43.8399</v>
      </c>
      <c r="AV33" s="9">
        <v>19.543900000000001</v>
      </c>
      <c r="AW33" s="9">
        <v>548</v>
      </c>
      <c r="AX33" s="9">
        <v>0.1157</v>
      </c>
      <c r="AY33" s="9">
        <v>0.08</v>
      </c>
      <c r="AZ33" s="9">
        <v>3.5700000000000003E-2</v>
      </c>
      <c r="BA33" s="9">
        <v>4.9700000000000001E-2</v>
      </c>
      <c r="BB33" s="9">
        <v>3.9600000000000003E-2</v>
      </c>
    </row>
    <row r="34" spans="17:54">
      <c r="Q34" s="29">
        <v>40921</v>
      </c>
      <c r="R34" s="23">
        <v>419.7</v>
      </c>
      <c r="S34" s="23">
        <v>420.45</v>
      </c>
      <c r="T34" s="23">
        <v>418.66</v>
      </c>
      <c r="U34" s="23">
        <v>419.81</v>
      </c>
      <c r="V34" s="23">
        <v>8072200</v>
      </c>
      <c r="W34" s="23">
        <v>405.92</v>
      </c>
      <c r="X34" s="9"/>
      <c r="Y34" s="29">
        <v>40921</v>
      </c>
      <c r="Z34" s="23">
        <v>2371.42</v>
      </c>
      <c r="AA34" s="23">
        <v>2373.5</v>
      </c>
      <c r="AB34" s="23">
        <v>2352.7600000000002</v>
      </c>
      <c r="AC34" s="23">
        <v>2371.98</v>
      </c>
      <c r="AD34" s="23">
        <v>1655960000</v>
      </c>
      <c r="AE34" s="23">
        <v>2371.98</v>
      </c>
      <c r="AQ34" s="29">
        <v>40995</v>
      </c>
      <c r="AR34" s="20">
        <v>42.544438483647014</v>
      </c>
      <c r="AS34" s="10">
        <v>40995</v>
      </c>
      <c r="AT34" s="9">
        <v>77.375799999999998</v>
      </c>
      <c r="AU34" s="9">
        <v>50.793399999999998</v>
      </c>
      <c r="AV34" s="9">
        <v>26.5824</v>
      </c>
      <c r="AW34" s="9">
        <v>615</v>
      </c>
      <c r="AX34" s="9">
        <v>0.1258</v>
      </c>
      <c r="AY34" s="9">
        <v>8.2600000000000007E-2</v>
      </c>
      <c r="AZ34" s="9">
        <v>4.3200000000000002E-2</v>
      </c>
      <c r="BA34" s="9">
        <v>5.2200000000000003E-2</v>
      </c>
      <c r="BB34" s="9">
        <v>4.3499999999999997E-2</v>
      </c>
    </row>
    <row r="35" spans="17:54">
      <c r="Q35" s="29">
        <v>40920</v>
      </c>
      <c r="R35" s="23">
        <v>422.28</v>
      </c>
      <c r="S35" s="23">
        <v>422.9</v>
      </c>
      <c r="T35" s="23">
        <v>418.75</v>
      </c>
      <c r="U35" s="23">
        <v>421.39</v>
      </c>
      <c r="V35" s="23">
        <v>7592400</v>
      </c>
      <c r="W35" s="23">
        <v>407.45</v>
      </c>
      <c r="X35" s="9"/>
      <c r="Y35" s="29">
        <v>40920</v>
      </c>
      <c r="Z35" s="23">
        <v>2377.34</v>
      </c>
      <c r="AA35" s="23">
        <v>2384.2600000000002</v>
      </c>
      <c r="AB35" s="23">
        <v>2359.92</v>
      </c>
      <c r="AC35" s="23">
        <v>2381.9899999999998</v>
      </c>
      <c r="AD35" s="23">
        <v>1669550000</v>
      </c>
      <c r="AE35" s="23">
        <v>2381.9899999999998</v>
      </c>
      <c r="AQ35" s="29">
        <v>40994</v>
      </c>
      <c r="AR35" s="20">
        <v>36.708284305319808</v>
      </c>
      <c r="AS35" s="10">
        <v>40994</v>
      </c>
      <c r="AT35" s="9">
        <v>81.450199999999995</v>
      </c>
      <c r="AU35" s="9">
        <v>56.509399999999999</v>
      </c>
      <c r="AV35" s="9">
        <v>24.940799999999999</v>
      </c>
      <c r="AW35" s="9">
        <v>627</v>
      </c>
      <c r="AX35" s="9">
        <v>0.12989999999999999</v>
      </c>
      <c r="AY35" s="9">
        <v>9.01E-2</v>
      </c>
      <c r="AZ35" s="9">
        <v>3.9800000000000002E-2</v>
      </c>
      <c r="BA35" s="9">
        <v>5.11E-2</v>
      </c>
      <c r="BB35" s="9">
        <v>5.6599999999999998E-2</v>
      </c>
    </row>
    <row r="36" spans="17:54">
      <c r="Q36" s="29">
        <v>40919</v>
      </c>
      <c r="R36" s="23">
        <v>422.68</v>
      </c>
      <c r="S36" s="23">
        <v>422.85</v>
      </c>
      <c r="T36" s="23">
        <v>419.31</v>
      </c>
      <c r="U36" s="23">
        <v>422.55</v>
      </c>
      <c r="V36" s="23">
        <v>7681600</v>
      </c>
      <c r="W36" s="23">
        <v>408.57</v>
      </c>
      <c r="X36" s="9"/>
      <c r="Y36" s="29">
        <v>40919</v>
      </c>
      <c r="Z36" s="23">
        <v>2363.69</v>
      </c>
      <c r="AA36" s="23">
        <v>2376.58</v>
      </c>
      <c r="AB36" s="23">
        <v>2357.5300000000002</v>
      </c>
      <c r="AC36" s="23">
        <v>2372.25</v>
      </c>
      <c r="AD36" s="23">
        <v>1699660000</v>
      </c>
      <c r="AE36" s="23">
        <v>2372.25</v>
      </c>
      <c r="AQ36" s="29">
        <v>40991</v>
      </c>
      <c r="AR36" s="20">
        <v>43.620175231699022</v>
      </c>
      <c r="AS36" s="10">
        <v>40991</v>
      </c>
      <c r="AT36" s="9">
        <v>100.232</v>
      </c>
      <c r="AU36" s="9">
        <v>66.136700000000005</v>
      </c>
      <c r="AV36" s="9">
        <v>34.095399999999998</v>
      </c>
      <c r="AW36" s="9">
        <v>711</v>
      </c>
      <c r="AX36" s="9">
        <v>0.14099999999999999</v>
      </c>
      <c r="AY36" s="9">
        <v>9.2999999999999999E-2</v>
      </c>
      <c r="AZ36" s="9">
        <v>4.8000000000000001E-2</v>
      </c>
      <c r="BA36" s="9">
        <v>4.3900000000000002E-2</v>
      </c>
      <c r="BB36" s="9">
        <v>3.7699999999999997E-2</v>
      </c>
    </row>
    <row r="37" spans="17:54">
      <c r="Q37" s="29">
        <v>40918</v>
      </c>
      <c r="R37" s="23">
        <v>425.91</v>
      </c>
      <c r="S37" s="23">
        <v>426</v>
      </c>
      <c r="T37" s="23">
        <v>421.5</v>
      </c>
      <c r="U37" s="23">
        <v>423.24</v>
      </c>
      <c r="V37" s="23">
        <v>9221300</v>
      </c>
      <c r="W37" s="23">
        <v>409.23</v>
      </c>
      <c r="X37" s="9"/>
      <c r="Y37" s="29">
        <v>40918</v>
      </c>
      <c r="Z37" s="23">
        <v>2374.2600000000002</v>
      </c>
      <c r="AA37" s="23">
        <v>2381.4299999999998</v>
      </c>
      <c r="AB37" s="23">
        <v>2360.98</v>
      </c>
      <c r="AC37" s="23">
        <v>2367.38</v>
      </c>
      <c r="AD37" s="23">
        <v>1809500000</v>
      </c>
      <c r="AE37" s="23">
        <v>2367.38</v>
      </c>
      <c r="AQ37" s="29">
        <v>40990</v>
      </c>
      <c r="AR37" s="20">
        <v>45.774115433178167</v>
      </c>
      <c r="AS37" s="10">
        <v>40990</v>
      </c>
      <c r="AT37" s="9">
        <v>89.881200000000007</v>
      </c>
      <c r="AU37" s="9">
        <v>63.732700000000001</v>
      </c>
      <c r="AV37" s="9">
        <v>26.148499999999999</v>
      </c>
      <c r="AW37" s="9">
        <v>698</v>
      </c>
      <c r="AX37" s="9">
        <v>0.1288</v>
      </c>
      <c r="AY37" s="9">
        <v>9.1300000000000006E-2</v>
      </c>
      <c r="AZ37" s="9">
        <v>3.7499999999999999E-2</v>
      </c>
      <c r="BA37" s="9">
        <v>4.2500000000000003E-2</v>
      </c>
      <c r="BB37" s="9">
        <v>3.7400000000000003E-2</v>
      </c>
    </row>
    <row r="38" spans="17:54">
      <c r="Q38" s="29">
        <v>40917</v>
      </c>
      <c r="R38" s="23">
        <v>425.5</v>
      </c>
      <c r="S38" s="23">
        <v>427.75</v>
      </c>
      <c r="T38" s="23">
        <v>421.35</v>
      </c>
      <c r="U38" s="23">
        <v>421.73</v>
      </c>
      <c r="V38" s="23">
        <v>14072300</v>
      </c>
      <c r="W38" s="23">
        <v>407.77</v>
      </c>
      <c r="X38" s="9"/>
      <c r="Y38" s="29">
        <v>40917</v>
      </c>
      <c r="Z38" s="23">
        <v>2362.5300000000002</v>
      </c>
      <c r="AA38" s="23">
        <v>2363.48</v>
      </c>
      <c r="AB38" s="23">
        <v>2342.34</v>
      </c>
      <c r="AC38" s="23">
        <v>2350.65</v>
      </c>
      <c r="AD38" s="23">
        <v>1768080000</v>
      </c>
      <c r="AE38" s="23">
        <v>2350.65</v>
      </c>
      <c r="AQ38" s="29">
        <v>40989</v>
      </c>
      <c r="AR38" s="20">
        <v>46.936386037910097</v>
      </c>
      <c r="AS38" s="10">
        <v>40989</v>
      </c>
      <c r="AT38" s="9">
        <v>94.884399999999999</v>
      </c>
      <c r="AU38" s="9">
        <v>72.604900000000001</v>
      </c>
      <c r="AV38" s="9">
        <v>22.279499999999999</v>
      </c>
      <c r="AW38" s="9">
        <v>804</v>
      </c>
      <c r="AX38" s="9">
        <v>0.11799999999999999</v>
      </c>
      <c r="AY38" s="9">
        <v>9.0300000000000005E-2</v>
      </c>
      <c r="AZ38" s="9">
        <v>2.7699999999999999E-2</v>
      </c>
      <c r="BA38" s="9">
        <v>4.2599999999999999E-2</v>
      </c>
      <c r="BB38" s="9">
        <v>4.4600000000000001E-2</v>
      </c>
    </row>
    <row r="39" spans="17:54">
      <c r="Q39" s="29">
        <v>40914</v>
      </c>
      <c r="R39" s="23">
        <v>419.77</v>
      </c>
      <c r="S39" s="23">
        <v>422.75</v>
      </c>
      <c r="T39" s="23">
        <v>419.22</v>
      </c>
      <c r="U39" s="23">
        <v>422.4</v>
      </c>
      <c r="V39" s="23">
        <v>11367600</v>
      </c>
      <c r="W39" s="23">
        <v>408.42</v>
      </c>
      <c r="X39" s="9"/>
      <c r="Y39" s="29">
        <v>40914</v>
      </c>
      <c r="Z39" s="23">
        <v>2350.6799999999998</v>
      </c>
      <c r="AA39" s="23">
        <v>2362.58</v>
      </c>
      <c r="AB39" s="23">
        <v>2341.64</v>
      </c>
      <c r="AC39" s="23">
        <v>2356.17</v>
      </c>
      <c r="AD39" s="23">
        <v>1683090000</v>
      </c>
      <c r="AE39" s="23">
        <v>2356.17</v>
      </c>
      <c r="AQ39" s="29">
        <v>40988</v>
      </c>
      <c r="AR39" s="20">
        <v>50.04043863150639</v>
      </c>
      <c r="AS39" s="10">
        <v>40988</v>
      </c>
      <c r="AT39" s="9">
        <v>116.5582</v>
      </c>
      <c r="AU39" s="9">
        <v>76.063000000000002</v>
      </c>
      <c r="AV39" s="9">
        <v>40.495199999999997</v>
      </c>
      <c r="AW39" s="9">
        <v>864</v>
      </c>
      <c r="AX39" s="9">
        <v>0.13489999999999999</v>
      </c>
      <c r="AY39" s="9">
        <v>8.7999999999999995E-2</v>
      </c>
      <c r="AZ39" s="9">
        <v>4.6899999999999997E-2</v>
      </c>
      <c r="BA39" s="9">
        <v>4.58E-2</v>
      </c>
      <c r="BB39" s="9">
        <v>4.9200000000000001E-2</v>
      </c>
    </row>
    <row r="40" spans="17:54">
      <c r="Q40" s="29">
        <v>40913</v>
      </c>
      <c r="R40" s="23">
        <v>414.95</v>
      </c>
      <c r="S40" s="23">
        <v>418.55</v>
      </c>
      <c r="T40" s="23">
        <v>412.67</v>
      </c>
      <c r="U40" s="23">
        <v>418.03</v>
      </c>
      <c r="V40" s="23">
        <v>9688200</v>
      </c>
      <c r="W40" s="23">
        <v>404.2</v>
      </c>
      <c r="X40" s="9"/>
      <c r="Y40" s="29">
        <v>40913</v>
      </c>
      <c r="Z40" s="23">
        <v>2326.58</v>
      </c>
      <c r="AA40" s="23">
        <v>2351.4499999999998</v>
      </c>
      <c r="AB40" s="23">
        <v>2317.52</v>
      </c>
      <c r="AC40" s="23">
        <v>2348.98</v>
      </c>
      <c r="AD40" s="23">
        <v>1836410000</v>
      </c>
      <c r="AE40" s="23">
        <v>2348.98</v>
      </c>
      <c r="AQ40" s="29">
        <v>40987</v>
      </c>
      <c r="AR40" s="20">
        <v>46.860025519484452</v>
      </c>
      <c r="AS40" s="10">
        <v>40987</v>
      </c>
      <c r="AT40" s="9">
        <v>121.39060000000001</v>
      </c>
      <c r="AU40" s="9">
        <v>71.572500000000005</v>
      </c>
      <c r="AV40" s="9">
        <v>49.818100000000001</v>
      </c>
      <c r="AW40" s="9">
        <v>841</v>
      </c>
      <c r="AX40" s="9">
        <v>0.14430000000000001</v>
      </c>
      <c r="AY40" s="9">
        <v>8.5099999999999995E-2</v>
      </c>
      <c r="AZ40" s="9">
        <v>5.9200000000000003E-2</v>
      </c>
      <c r="BA40" s="9">
        <v>4.41E-2</v>
      </c>
      <c r="BB40" s="9">
        <v>4.6199999999999998E-2</v>
      </c>
    </row>
    <row r="41" spans="17:54">
      <c r="Q41" s="29">
        <v>40912</v>
      </c>
      <c r="R41" s="23">
        <v>410</v>
      </c>
      <c r="S41" s="23">
        <v>414.68</v>
      </c>
      <c r="T41" s="23">
        <v>409.28</v>
      </c>
      <c r="U41" s="23">
        <v>413.44</v>
      </c>
      <c r="V41" s="23">
        <v>9286500</v>
      </c>
      <c r="W41" s="23">
        <v>399.76</v>
      </c>
      <c r="X41" s="9"/>
      <c r="Y41" s="29">
        <v>40912</v>
      </c>
      <c r="Z41" s="23">
        <v>2316.5300000000002</v>
      </c>
      <c r="AA41" s="23">
        <v>2333.29</v>
      </c>
      <c r="AB41" s="23">
        <v>2307.56</v>
      </c>
      <c r="AC41" s="23">
        <v>2329.71</v>
      </c>
      <c r="AD41" s="23">
        <v>1670530000</v>
      </c>
      <c r="AE41" s="23">
        <v>2329.71</v>
      </c>
      <c r="AQ41" s="29">
        <v>40984</v>
      </c>
      <c r="AR41" s="20">
        <v>39.022162697011254</v>
      </c>
      <c r="AS41" s="10">
        <v>40984</v>
      </c>
      <c r="AT41" s="9">
        <v>203.62280000000001</v>
      </c>
      <c r="AU41" s="9">
        <v>135.09520000000001</v>
      </c>
      <c r="AV41" s="9">
        <v>68.527600000000007</v>
      </c>
      <c r="AW41" s="9">
        <v>1568</v>
      </c>
      <c r="AX41" s="9">
        <v>0.12989999999999999</v>
      </c>
      <c r="AY41" s="9">
        <v>8.6199999999999999E-2</v>
      </c>
      <c r="AZ41" s="9">
        <v>4.3700000000000003E-2</v>
      </c>
      <c r="BA41" s="9">
        <v>1.3599999999999999E-2</v>
      </c>
      <c r="BB41" s="9">
        <v>3.8800000000000001E-2</v>
      </c>
    </row>
    <row r="42" spans="17:54">
      <c r="Q42" s="29">
        <v>40911</v>
      </c>
      <c r="R42" s="23">
        <v>409.4</v>
      </c>
      <c r="S42" s="23">
        <v>412.5</v>
      </c>
      <c r="T42" s="23">
        <v>409</v>
      </c>
      <c r="U42" s="23">
        <v>411.23</v>
      </c>
      <c r="V42" s="23">
        <v>10793600</v>
      </c>
      <c r="W42" s="23">
        <v>397.62</v>
      </c>
      <c r="X42" s="9"/>
      <c r="Y42" s="29">
        <v>40911</v>
      </c>
      <c r="Z42" s="23">
        <v>2323.16</v>
      </c>
      <c r="AA42" s="23">
        <v>2332.2399999999998</v>
      </c>
      <c r="AB42" s="23">
        <v>2315.2800000000002</v>
      </c>
      <c r="AC42" s="23">
        <v>2321.96</v>
      </c>
      <c r="AD42" s="23">
        <v>1636850000</v>
      </c>
      <c r="AE42" s="23">
        <v>2321.96</v>
      </c>
      <c r="AQ42" s="29">
        <v>40983</v>
      </c>
      <c r="AR42" s="20">
        <v>38.299423647849721</v>
      </c>
      <c r="AS42" s="10">
        <v>40983</v>
      </c>
      <c r="AT42" s="9">
        <v>114.9974</v>
      </c>
      <c r="AU42" s="9">
        <v>77.552700000000002</v>
      </c>
      <c r="AV42" s="9">
        <v>37.444699999999997</v>
      </c>
      <c r="AW42" s="9">
        <v>984</v>
      </c>
      <c r="AX42" s="9">
        <v>0.1169</v>
      </c>
      <c r="AY42" s="9">
        <v>7.8799999999999995E-2</v>
      </c>
      <c r="AZ42" s="9">
        <v>3.8100000000000002E-2</v>
      </c>
      <c r="BA42" s="9">
        <v>1.04E-2</v>
      </c>
      <c r="BB42" s="9">
        <v>3.2300000000000002E-2</v>
      </c>
    </row>
    <row r="43" spans="17:54">
      <c r="Q43" s="29">
        <v>40907</v>
      </c>
      <c r="R43" s="23">
        <v>403.51</v>
      </c>
      <c r="S43" s="23">
        <v>406.28</v>
      </c>
      <c r="T43" s="23">
        <v>403.49</v>
      </c>
      <c r="U43" s="23">
        <v>405</v>
      </c>
      <c r="V43" s="23">
        <v>6416500</v>
      </c>
      <c r="W43" s="23">
        <v>391.6</v>
      </c>
      <c r="X43" s="9"/>
      <c r="Y43" s="29">
        <v>40907</v>
      </c>
      <c r="Z43" s="23">
        <v>2281.91</v>
      </c>
      <c r="AA43" s="23">
        <v>2289.12</v>
      </c>
      <c r="AB43" s="23">
        <v>2277.77</v>
      </c>
      <c r="AC43" s="23">
        <v>2277.83</v>
      </c>
      <c r="AD43" s="23">
        <v>1056790000</v>
      </c>
      <c r="AE43" s="23">
        <v>2277.83</v>
      </c>
      <c r="AQ43" s="29">
        <v>40982</v>
      </c>
      <c r="AR43" s="20">
        <v>44.471749584989311</v>
      </c>
      <c r="AS43" s="10">
        <v>40982</v>
      </c>
      <c r="AT43" s="9">
        <v>87.948099999999997</v>
      </c>
      <c r="AU43" s="9">
        <v>61.839300000000001</v>
      </c>
      <c r="AV43" s="9">
        <v>26.108699999999999</v>
      </c>
      <c r="AW43" s="9">
        <v>756</v>
      </c>
      <c r="AX43" s="9">
        <v>0.1163</v>
      </c>
      <c r="AY43" s="9">
        <v>8.1799999999999998E-2</v>
      </c>
      <c r="AZ43" s="9">
        <v>3.4500000000000003E-2</v>
      </c>
      <c r="BA43" s="9">
        <v>1.23E-2</v>
      </c>
      <c r="BB43" s="9">
        <v>-4.5999999999999999E-3</v>
      </c>
    </row>
    <row r="44" spans="17:54">
      <c r="Q44" s="29">
        <v>40906</v>
      </c>
      <c r="R44" s="23">
        <v>403.4</v>
      </c>
      <c r="S44" s="23">
        <v>405.65</v>
      </c>
      <c r="T44" s="23">
        <v>400.51</v>
      </c>
      <c r="U44" s="23">
        <v>405.12</v>
      </c>
      <c r="V44" s="23">
        <v>7713500</v>
      </c>
      <c r="W44" s="23">
        <v>391.71</v>
      </c>
      <c r="X44" s="9"/>
      <c r="Y44" s="29">
        <v>40906</v>
      </c>
      <c r="Z44" s="23">
        <v>2272.56</v>
      </c>
      <c r="AA44" s="23">
        <v>2285.7199999999998</v>
      </c>
      <c r="AB44" s="23">
        <v>2264.89</v>
      </c>
      <c r="AC44" s="23">
        <v>2285.0700000000002</v>
      </c>
      <c r="AD44" s="23">
        <v>1011380000</v>
      </c>
      <c r="AE44" s="23">
        <v>2285.0700000000002</v>
      </c>
      <c r="AQ44" s="29">
        <v>40981</v>
      </c>
      <c r="AR44" s="20">
        <v>27.475219614737625</v>
      </c>
      <c r="AS44" s="10">
        <v>40981</v>
      </c>
      <c r="AT44" s="9">
        <v>70.147000000000006</v>
      </c>
      <c r="AU44" s="9">
        <v>55.451500000000003</v>
      </c>
      <c r="AV44" s="9">
        <v>14.695499999999999</v>
      </c>
      <c r="AW44" s="9">
        <v>608</v>
      </c>
      <c r="AX44" s="9">
        <v>0.1154</v>
      </c>
      <c r="AY44" s="9">
        <v>9.1200000000000003E-2</v>
      </c>
      <c r="AZ44" s="9">
        <v>2.4199999999999999E-2</v>
      </c>
      <c r="BA44" s="9">
        <v>1.6400000000000001E-2</v>
      </c>
      <c r="BB44" s="9">
        <v>-6.8999999999999999E-3</v>
      </c>
    </row>
    <row r="45" spans="17:54">
      <c r="Q45" s="29">
        <v>40905</v>
      </c>
      <c r="R45" s="23">
        <v>406.89</v>
      </c>
      <c r="S45" s="23">
        <v>408.25</v>
      </c>
      <c r="T45" s="23">
        <v>401.34</v>
      </c>
      <c r="U45" s="23">
        <v>402.64</v>
      </c>
      <c r="V45" s="23">
        <v>8166500</v>
      </c>
      <c r="W45" s="23">
        <v>389.32</v>
      </c>
      <c r="X45" s="9"/>
      <c r="Y45" s="29">
        <v>40905</v>
      </c>
      <c r="Z45" s="23">
        <v>2294.9699999999998</v>
      </c>
      <c r="AA45" s="23">
        <v>2295.17</v>
      </c>
      <c r="AB45" s="23">
        <v>2262.2199999999998</v>
      </c>
      <c r="AC45" s="23">
        <v>2267.08</v>
      </c>
      <c r="AD45" s="23">
        <v>1069930000</v>
      </c>
      <c r="AE45" s="23">
        <v>2267.08</v>
      </c>
      <c r="AQ45" s="29">
        <v>40977</v>
      </c>
      <c r="AR45" s="20">
        <v>23.110712702594128</v>
      </c>
      <c r="AS45" s="10">
        <v>40977</v>
      </c>
      <c r="AT45" s="9">
        <v>122.9988</v>
      </c>
      <c r="AU45" s="9">
        <v>74.911799999999999</v>
      </c>
      <c r="AV45" s="9">
        <v>48.087000000000003</v>
      </c>
      <c r="AW45" s="9">
        <v>875</v>
      </c>
      <c r="AX45" s="9">
        <v>0.1406</v>
      </c>
      <c r="AY45" s="9">
        <v>8.5599999999999996E-2</v>
      </c>
      <c r="AZ45" s="9">
        <v>5.5E-2</v>
      </c>
      <c r="BA45" s="9">
        <v>4.9299999999999997E-2</v>
      </c>
      <c r="BB45" s="9">
        <v>5.2600000000000001E-2</v>
      </c>
    </row>
    <row r="46" spans="17:54">
      <c r="Q46" s="29">
        <v>40904</v>
      </c>
      <c r="R46" s="23">
        <v>403.1</v>
      </c>
      <c r="S46" s="23">
        <v>409.09</v>
      </c>
      <c r="T46" s="23">
        <v>403.02</v>
      </c>
      <c r="U46" s="23">
        <v>406.53</v>
      </c>
      <c r="V46" s="23">
        <v>9467000</v>
      </c>
      <c r="W46" s="23">
        <v>393.08</v>
      </c>
      <c r="X46" s="9"/>
      <c r="Y46" s="29">
        <v>40904</v>
      </c>
      <c r="Z46" s="23">
        <v>2284.29</v>
      </c>
      <c r="AA46" s="23">
        <v>2301.3000000000002</v>
      </c>
      <c r="AB46" s="23">
        <v>2281.86</v>
      </c>
      <c r="AC46" s="23">
        <v>2293.12</v>
      </c>
      <c r="AD46" s="23">
        <v>945590000</v>
      </c>
      <c r="AE46" s="23">
        <v>2293.12</v>
      </c>
      <c r="AQ46" s="29">
        <v>40976</v>
      </c>
      <c r="AR46" s="20">
        <v>23.439661262490631</v>
      </c>
      <c r="AS46" s="10">
        <v>40976</v>
      </c>
      <c r="AT46" s="9">
        <v>202.49250000000001</v>
      </c>
      <c r="AU46" s="9">
        <v>120.7075</v>
      </c>
      <c r="AV46" s="9">
        <v>81.784999999999997</v>
      </c>
      <c r="AW46" s="9">
        <v>1386</v>
      </c>
      <c r="AX46" s="9">
        <v>0.14610000000000001</v>
      </c>
      <c r="AY46" s="9">
        <v>8.7099999999999997E-2</v>
      </c>
      <c r="AZ46" s="9">
        <v>5.8999999999999997E-2</v>
      </c>
      <c r="BA46" s="9">
        <v>5.11E-2</v>
      </c>
      <c r="BB46" s="9">
        <v>4.3999999999999997E-2</v>
      </c>
    </row>
    <row r="47" spans="17:54">
      <c r="Q47" s="29">
        <v>40900</v>
      </c>
      <c r="R47" s="23">
        <v>399.69</v>
      </c>
      <c r="S47" s="23">
        <v>403.59</v>
      </c>
      <c r="T47" s="23">
        <v>399.49</v>
      </c>
      <c r="U47" s="23">
        <v>403.33</v>
      </c>
      <c r="V47" s="23">
        <v>9621400</v>
      </c>
      <c r="W47" s="23">
        <v>389.98</v>
      </c>
      <c r="X47" s="9"/>
      <c r="Y47" s="29">
        <v>40900</v>
      </c>
      <c r="Z47" s="23">
        <v>2274.35</v>
      </c>
      <c r="AA47" s="23">
        <v>2287.96</v>
      </c>
      <c r="AB47" s="23">
        <v>2268.2399999999998</v>
      </c>
      <c r="AC47" s="23">
        <v>2287.5700000000002</v>
      </c>
      <c r="AD47" s="23">
        <v>960940000</v>
      </c>
      <c r="AE47" s="23">
        <v>2287.5700000000002</v>
      </c>
      <c r="AQ47" s="29">
        <v>40975</v>
      </c>
      <c r="AR47" s="20">
        <v>22.849977835579352</v>
      </c>
      <c r="AS47" s="10">
        <v>40975</v>
      </c>
      <c r="AT47" s="9">
        <v>419.33440000000002</v>
      </c>
      <c r="AU47" s="9">
        <v>276.77719999999999</v>
      </c>
      <c r="AV47" s="9">
        <v>142.55719999999999</v>
      </c>
      <c r="AW47" s="9">
        <v>3253</v>
      </c>
      <c r="AX47" s="9">
        <v>0.12889999999999999</v>
      </c>
      <c r="AY47" s="9">
        <v>8.5099999999999995E-2</v>
      </c>
      <c r="AZ47" s="9">
        <v>4.3799999999999999E-2</v>
      </c>
      <c r="BA47" s="9">
        <v>5.2600000000000001E-2</v>
      </c>
      <c r="BB47" s="9">
        <v>4.4200000000000003E-2</v>
      </c>
    </row>
    <row r="48" spans="17:54">
      <c r="Q48" s="29">
        <v>40899</v>
      </c>
      <c r="R48" s="23">
        <v>397</v>
      </c>
      <c r="S48" s="23">
        <v>399.13</v>
      </c>
      <c r="T48" s="23">
        <v>396.1</v>
      </c>
      <c r="U48" s="23">
        <v>398.55</v>
      </c>
      <c r="V48" s="23">
        <v>7227100</v>
      </c>
      <c r="W48" s="23">
        <v>385.36</v>
      </c>
      <c r="X48" s="9"/>
      <c r="Y48" s="29">
        <v>40899</v>
      </c>
      <c r="Z48" s="23">
        <v>2254.6799999999998</v>
      </c>
      <c r="AA48" s="23">
        <v>2268.59</v>
      </c>
      <c r="AB48" s="23">
        <v>2251.31</v>
      </c>
      <c r="AC48" s="23">
        <v>2266.77</v>
      </c>
      <c r="AD48" s="23">
        <v>1515610000</v>
      </c>
      <c r="AE48" s="23">
        <v>2266.77</v>
      </c>
      <c r="AQ48" s="29">
        <v>40974</v>
      </c>
      <c r="AR48" s="20">
        <v>29.141852476949339</v>
      </c>
      <c r="AS48" s="10">
        <v>40974</v>
      </c>
      <c r="AT48" s="9">
        <v>72.545400000000001</v>
      </c>
      <c r="AU48" s="9">
        <v>53.261099999999999</v>
      </c>
      <c r="AV48" s="9">
        <v>19.284400000000002</v>
      </c>
      <c r="AW48" s="9">
        <v>662</v>
      </c>
      <c r="AX48" s="9">
        <v>0.1096</v>
      </c>
      <c r="AY48" s="9">
        <v>8.0500000000000002E-2</v>
      </c>
      <c r="AZ48" s="9">
        <v>2.9100000000000001E-2</v>
      </c>
      <c r="BA48" s="9">
        <v>5.6800000000000003E-2</v>
      </c>
      <c r="BB48" s="9">
        <v>5.0900000000000001E-2</v>
      </c>
    </row>
    <row r="49" spans="17:54">
      <c r="Q49" s="29">
        <v>40898</v>
      </c>
      <c r="R49" s="23">
        <v>396.69</v>
      </c>
      <c r="S49" s="23">
        <v>397.3</v>
      </c>
      <c r="T49" s="23">
        <v>392.01</v>
      </c>
      <c r="U49" s="23">
        <v>396.45</v>
      </c>
      <c r="V49" s="23">
        <v>9391000</v>
      </c>
      <c r="W49" s="23">
        <v>383.33</v>
      </c>
      <c r="X49" s="9"/>
      <c r="Y49" s="29">
        <v>40898</v>
      </c>
      <c r="Z49" s="23">
        <v>2265.9</v>
      </c>
      <c r="AA49" s="23">
        <v>2267.0100000000002</v>
      </c>
      <c r="AB49" s="23">
        <v>2222.6799999999998</v>
      </c>
      <c r="AC49" s="23">
        <v>2249.0300000000002</v>
      </c>
      <c r="AD49" s="23">
        <v>1853710000</v>
      </c>
      <c r="AE49" s="23">
        <v>2249.0300000000002</v>
      </c>
      <c r="AQ49" s="29">
        <v>40973</v>
      </c>
      <c r="AR49" s="20">
        <v>22.752980284548357</v>
      </c>
      <c r="AS49" s="10">
        <v>40973</v>
      </c>
      <c r="AT49" s="9">
        <v>88.236199999999997</v>
      </c>
      <c r="AU49" s="9">
        <v>50.036299999999997</v>
      </c>
      <c r="AV49" s="9">
        <v>38.200000000000003</v>
      </c>
      <c r="AW49" s="9">
        <v>639</v>
      </c>
      <c r="AX49" s="9">
        <v>0.1381</v>
      </c>
      <c r="AY49" s="9">
        <v>7.8299999999999995E-2</v>
      </c>
      <c r="AZ49" s="9">
        <v>5.9799999999999999E-2</v>
      </c>
      <c r="BA49" s="9">
        <v>6.3799999999999996E-2</v>
      </c>
      <c r="BB49" s="9">
        <v>6.3399999999999998E-2</v>
      </c>
    </row>
    <row r="50" spans="17:54">
      <c r="Q50" s="29">
        <v>40897</v>
      </c>
      <c r="R50" s="23">
        <v>387.76</v>
      </c>
      <c r="S50" s="23">
        <v>396.1</v>
      </c>
      <c r="T50" s="23">
        <v>387.26</v>
      </c>
      <c r="U50" s="23">
        <v>395.95</v>
      </c>
      <c r="V50" s="23">
        <v>12043400</v>
      </c>
      <c r="W50" s="23">
        <v>382.85</v>
      </c>
      <c r="X50" s="9"/>
      <c r="Y50" s="29">
        <v>40897</v>
      </c>
      <c r="Z50" s="23">
        <v>2253.19</v>
      </c>
      <c r="AA50" s="23">
        <v>2283.4499999999998</v>
      </c>
      <c r="AB50" s="23">
        <v>2252.5700000000002</v>
      </c>
      <c r="AC50" s="23">
        <v>2281.94</v>
      </c>
      <c r="AD50" s="23">
        <v>1835720000</v>
      </c>
      <c r="AE50" s="23">
        <v>2281.94</v>
      </c>
      <c r="AQ50" s="29">
        <v>40970</v>
      </c>
      <c r="AR50" s="20">
        <v>24.989436478256494</v>
      </c>
      <c r="AS50" s="10">
        <v>40970</v>
      </c>
      <c r="AT50" s="9">
        <v>43.681100000000001</v>
      </c>
      <c r="AU50" s="9">
        <v>23.367100000000001</v>
      </c>
      <c r="AV50" s="9">
        <v>20.314</v>
      </c>
      <c r="AW50" s="9">
        <v>313</v>
      </c>
      <c r="AX50" s="9">
        <v>0.1396</v>
      </c>
      <c r="AY50" s="9">
        <v>7.4700000000000003E-2</v>
      </c>
      <c r="AZ50" s="9">
        <v>6.4899999999999999E-2</v>
      </c>
      <c r="BA50" s="9">
        <v>6.4899999999999999E-2</v>
      </c>
      <c r="BB50" s="9">
        <v>6.4899999999999999E-2</v>
      </c>
    </row>
    <row r="51" spans="17:54">
      <c r="Q51" s="29">
        <v>40896</v>
      </c>
      <c r="R51" s="23">
        <v>382.47</v>
      </c>
      <c r="S51" s="23">
        <v>384.85</v>
      </c>
      <c r="T51" s="23">
        <v>380.48</v>
      </c>
      <c r="U51" s="23">
        <v>382.21</v>
      </c>
      <c r="V51" s="23">
        <v>8411800</v>
      </c>
      <c r="W51" s="23">
        <v>369.56</v>
      </c>
      <c r="X51" s="9"/>
      <c r="Y51" s="29">
        <v>40896</v>
      </c>
      <c r="Z51" s="23">
        <v>2244.37</v>
      </c>
      <c r="AA51" s="23">
        <v>2250.27</v>
      </c>
      <c r="AB51" s="23">
        <v>2209.5700000000002</v>
      </c>
      <c r="AC51" s="23">
        <v>2215.27</v>
      </c>
      <c r="AD51" s="23">
        <v>1560110000</v>
      </c>
      <c r="AE51" s="23">
        <v>2215.27</v>
      </c>
    </row>
    <row r="52" spans="17:54">
      <c r="Q52" s="29">
        <v>40893</v>
      </c>
      <c r="R52" s="23">
        <v>380.36</v>
      </c>
      <c r="S52" s="23">
        <v>384.15</v>
      </c>
      <c r="T52" s="23">
        <v>379.57</v>
      </c>
      <c r="U52" s="23">
        <v>381.02</v>
      </c>
      <c r="V52" s="23">
        <v>15052800</v>
      </c>
      <c r="W52" s="23">
        <v>368.41</v>
      </c>
      <c r="X52" s="9"/>
      <c r="Y52" s="29">
        <v>40893</v>
      </c>
      <c r="Z52" s="23">
        <v>2238.59</v>
      </c>
      <c r="AA52" s="23">
        <v>2267.5500000000002</v>
      </c>
      <c r="AB52" s="23">
        <v>2234.3000000000002</v>
      </c>
      <c r="AC52" s="23">
        <v>2238.1799999999998</v>
      </c>
      <c r="AD52" s="23">
        <v>2664690000</v>
      </c>
      <c r="AE52" s="23">
        <v>2238.1799999999998</v>
      </c>
    </row>
    <row r="53" spans="17:54">
      <c r="Q53" s="29">
        <v>40892</v>
      </c>
      <c r="R53" s="23">
        <v>383.33</v>
      </c>
      <c r="S53" s="23">
        <v>383.74</v>
      </c>
      <c r="T53" s="23">
        <v>378.31</v>
      </c>
      <c r="U53" s="23">
        <v>378.94</v>
      </c>
      <c r="V53" s="23">
        <v>9150000</v>
      </c>
      <c r="W53" s="23">
        <v>366.4</v>
      </c>
      <c r="X53" s="9"/>
      <c r="Y53" s="29">
        <v>40892</v>
      </c>
      <c r="Z53" s="23">
        <v>2253.14</v>
      </c>
      <c r="AA53" s="23">
        <v>2253.21</v>
      </c>
      <c r="AB53" s="23">
        <v>2223.52</v>
      </c>
      <c r="AC53" s="23">
        <v>2226.71</v>
      </c>
      <c r="AD53" s="23">
        <v>1748400000</v>
      </c>
      <c r="AE53" s="23">
        <v>2226.71</v>
      </c>
    </row>
    <row r="54" spans="17:54">
      <c r="Q54" s="29">
        <v>40891</v>
      </c>
      <c r="R54" s="23">
        <v>386.7</v>
      </c>
      <c r="S54" s="23">
        <v>387.38</v>
      </c>
      <c r="T54" s="23">
        <v>377.68</v>
      </c>
      <c r="U54" s="23">
        <v>380.19</v>
      </c>
      <c r="V54" s="23">
        <v>14531700</v>
      </c>
      <c r="W54" s="23">
        <v>367.61</v>
      </c>
      <c r="X54" s="9"/>
      <c r="Y54" s="29">
        <v>40891</v>
      </c>
      <c r="Z54" s="23">
        <v>2259.84</v>
      </c>
      <c r="AA54" s="23">
        <v>2260.52</v>
      </c>
      <c r="AB54" s="23">
        <v>2219.6799999999998</v>
      </c>
      <c r="AC54" s="23">
        <v>2233.0300000000002</v>
      </c>
      <c r="AD54" s="23">
        <v>1793960000</v>
      </c>
      <c r="AE54" s="23">
        <v>2233.0300000000002</v>
      </c>
    </row>
    <row r="55" spans="17:54">
      <c r="Q55" s="29">
        <v>40890</v>
      </c>
      <c r="R55" s="23">
        <v>393</v>
      </c>
      <c r="S55" s="23">
        <v>395.4</v>
      </c>
      <c r="T55" s="23">
        <v>387.1</v>
      </c>
      <c r="U55" s="23">
        <v>388.81</v>
      </c>
      <c r="V55" s="23">
        <v>12104600</v>
      </c>
      <c r="W55" s="23">
        <v>375.94</v>
      </c>
      <c r="X55" s="9"/>
      <c r="Y55" s="29">
        <v>40890</v>
      </c>
      <c r="Z55" s="23">
        <v>2308.29</v>
      </c>
      <c r="AA55" s="23">
        <v>2316.9</v>
      </c>
      <c r="AB55" s="23">
        <v>2258.71</v>
      </c>
      <c r="AC55" s="23">
        <v>2268.37</v>
      </c>
      <c r="AD55" s="23">
        <v>1752320000</v>
      </c>
      <c r="AE55" s="23">
        <v>2268.37</v>
      </c>
    </row>
    <row r="56" spans="17:54">
      <c r="Q56" s="29">
        <v>40889</v>
      </c>
      <c r="R56" s="23">
        <v>391.68</v>
      </c>
      <c r="S56" s="23">
        <v>393.9</v>
      </c>
      <c r="T56" s="23">
        <v>389.45</v>
      </c>
      <c r="U56" s="23">
        <v>391.84</v>
      </c>
      <c r="V56" s="23">
        <v>10752400</v>
      </c>
      <c r="W56" s="23">
        <v>378.87</v>
      </c>
      <c r="X56" s="9"/>
      <c r="Y56" s="29">
        <v>40889</v>
      </c>
      <c r="Z56" s="23">
        <v>2295.4299999999998</v>
      </c>
      <c r="AA56" s="23">
        <v>2295.5300000000002</v>
      </c>
      <c r="AB56" s="23">
        <v>2274.15</v>
      </c>
      <c r="AC56" s="23">
        <v>2292.2399999999998</v>
      </c>
      <c r="AD56" s="23">
        <v>1572600000</v>
      </c>
      <c r="AE56" s="23">
        <v>2292.2399999999998</v>
      </c>
    </row>
    <row r="57" spans="17:54">
      <c r="Q57" s="29">
        <v>40886</v>
      </c>
      <c r="R57" s="23">
        <v>392.85</v>
      </c>
      <c r="S57" s="23">
        <v>394.04</v>
      </c>
      <c r="T57" s="23">
        <v>391.03</v>
      </c>
      <c r="U57" s="23">
        <v>393.62</v>
      </c>
      <c r="V57" s="23">
        <v>10606900</v>
      </c>
      <c r="W57" s="23">
        <v>380.59</v>
      </c>
      <c r="X57" s="9"/>
      <c r="Y57" s="29">
        <v>40886</v>
      </c>
      <c r="Z57" s="23">
        <v>2287.27</v>
      </c>
      <c r="AA57" s="23">
        <v>2325.64</v>
      </c>
      <c r="AB57" s="23">
        <v>2287.27</v>
      </c>
      <c r="AC57" s="23">
        <v>2318.6799999999998</v>
      </c>
      <c r="AD57" s="23">
        <v>1664710000</v>
      </c>
      <c r="AE57" s="23">
        <v>2318.6799999999998</v>
      </c>
    </row>
    <row r="58" spans="17:54">
      <c r="Q58" s="29">
        <v>40885</v>
      </c>
      <c r="R58" s="23">
        <v>391.45</v>
      </c>
      <c r="S58" s="23">
        <v>395.5</v>
      </c>
      <c r="T58" s="23">
        <v>390.23</v>
      </c>
      <c r="U58" s="23">
        <v>390.66</v>
      </c>
      <c r="V58" s="23">
        <v>13441300</v>
      </c>
      <c r="W58" s="23">
        <v>377.73</v>
      </c>
      <c r="X58" s="9"/>
      <c r="Y58" s="29">
        <v>40885</v>
      </c>
      <c r="Z58" s="23">
        <v>2309.5300000000002</v>
      </c>
      <c r="AA58" s="23">
        <v>2324.04</v>
      </c>
      <c r="AB58" s="23">
        <v>2278.42</v>
      </c>
      <c r="AC58" s="23">
        <v>2282.59</v>
      </c>
      <c r="AD58" s="23">
        <v>1845640000</v>
      </c>
      <c r="AE58" s="23">
        <v>2282.59</v>
      </c>
    </row>
    <row r="59" spans="17:54">
      <c r="Q59" s="29">
        <v>40884</v>
      </c>
      <c r="R59" s="23">
        <v>389.93</v>
      </c>
      <c r="S59" s="23">
        <v>390.94</v>
      </c>
      <c r="T59" s="23">
        <v>386.76</v>
      </c>
      <c r="U59" s="23">
        <v>389.09</v>
      </c>
      <c r="V59" s="23">
        <v>10883800</v>
      </c>
      <c r="W59" s="23">
        <v>376.21</v>
      </c>
      <c r="X59" s="9"/>
      <c r="Y59" s="29">
        <v>40884</v>
      </c>
      <c r="Z59" s="23">
        <v>2312.5500000000002</v>
      </c>
      <c r="AA59" s="23">
        <v>2331.73</v>
      </c>
      <c r="AB59" s="23">
        <v>2292.15</v>
      </c>
      <c r="AC59" s="23">
        <v>2320.54</v>
      </c>
      <c r="AD59" s="23">
        <v>1658010000</v>
      </c>
      <c r="AE59" s="23">
        <v>2320.54</v>
      </c>
    </row>
    <row r="60" spans="17:54">
      <c r="Q60" s="29">
        <v>40883</v>
      </c>
      <c r="R60" s="23">
        <v>392.51</v>
      </c>
      <c r="S60" s="23">
        <v>394.63</v>
      </c>
      <c r="T60" s="23">
        <v>389.38</v>
      </c>
      <c r="U60" s="23">
        <v>390.95</v>
      </c>
      <c r="V60" s="23">
        <v>10128500</v>
      </c>
      <c r="W60" s="23">
        <v>378.01</v>
      </c>
      <c r="X60" s="9"/>
      <c r="Y60" s="29">
        <v>40883</v>
      </c>
      <c r="Z60" s="23">
        <v>2327.65</v>
      </c>
      <c r="AA60" s="23">
        <v>2335.79</v>
      </c>
      <c r="AB60" s="23">
        <v>2313.9899999999998</v>
      </c>
      <c r="AC60" s="23">
        <v>2321.4899999999998</v>
      </c>
      <c r="AD60" s="23">
        <v>1491130000</v>
      </c>
      <c r="AE60" s="23">
        <v>2321.4899999999998</v>
      </c>
    </row>
    <row r="61" spans="17:54">
      <c r="Q61" s="29">
        <v>40882</v>
      </c>
      <c r="R61" s="23">
        <v>393.49</v>
      </c>
      <c r="S61" s="23">
        <v>396.41</v>
      </c>
      <c r="T61" s="23">
        <v>390.39</v>
      </c>
      <c r="U61" s="23">
        <v>393.01</v>
      </c>
      <c r="V61" s="23">
        <v>12757500</v>
      </c>
      <c r="W61" s="23">
        <v>380</v>
      </c>
      <c r="X61" s="9"/>
      <c r="Y61" s="29">
        <v>40882</v>
      </c>
      <c r="Z61" s="23">
        <v>2336.5500000000002</v>
      </c>
      <c r="AA61" s="23">
        <v>2343.1</v>
      </c>
      <c r="AB61" s="23">
        <v>2315.1799999999998</v>
      </c>
      <c r="AC61" s="23">
        <v>2326.9499999999998</v>
      </c>
      <c r="AD61" s="23">
        <v>1686660000</v>
      </c>
      <c r="AE61" s="23">
        <v>2326.9499999999998</v>
      </c>
    </row>
    <row r="62" spans="17:54">
      <c r="Q62" s="29">
        <v>40879</v>
      </c>
      <c r="R62" s="23">
        <v>389.83</v>
      </c>
      <c r="S62" s="23">
        <v>393.63</v>
      </c>
      <c r="T62" s="23">
        <v>388.58</v>
      </c>
      <c r="U62" s="23">
        <v>389.7</v>
      </c>
      <c r="V62" s="23">
        <v>13537700</v>
      </c>
      <c r="W62" s="23">
        <v>376.8</v>
      </c>
      <c r="X62" s="9"/>
      <c r="Y62" s="29">
        <v>40879</v>
      </c>
      <c r="Z62" s="23">
        <v>2327.87</v>
      </c>
      <c r="AA62" s="23">
        <v>2331.12</v>
      </c>
      <c r="AB62" s="23">
        <v>2301.25</v>
      </c>
      <c r="AC62" s="23">
        <v>2302.04</v>
      </c>
      <c r="AD62" s="23">
        <v>1662730000</v>
      </c>
      <c r="AE62" s="23">
        <v>2302.04</v>
      </c>
    </row>
    <row r="63" spans="17:54">
      <c r="Q63" s="29">
        <v>40878</v>
      </c>
      <c r="R63" s="23">
        <v>382.54</v>
      </c>
      <c r="S63" s="23">
        <v>389</v>
      </c>
      <c r="T63" s="23">
        <v>380.75</v>
      </c>
      <c r="U63" s="23">
        <v>387.93</v>
      </c>
      <c r="V63" s="23">
        <v>13827900</v>
      </c>
      <c r="W63" s="23">
        <v>375.09</v>
      </c>
      <c r="X63" s="9"/>
      <c r="Y63" s="29">
        <v>40878</v>
      </c>
      <c r="Z63" s="23">
        <v>2294.27</v>
      </c>
      <c r="AA63" s="23">
        <v>2314.9</v>
      </c>
      <c r="AB63" s="23">
        <v>2292.2600000000002</v>
      </c>
      <c r="AC63" s="23">
        <v>2309.1999999999998</v>
      </c>
      <c r="AD63" s="23">
        <v>1826860000</v>
      </c>
      <c r="AE63" s="23">
        <v>2309.1999999999998</v>
      </c>
    </row>
    <row r="64" spans="17:54">
      <c r="Q64" s="29"/>
      <c r="R64" s="23"/>
      <c r="S64" s="23"/>
      <c r="T64" s="23"/>
      <c r="U64" s="23"/>
      <c r="V64" s="23"/>
      <c r="W64" s="23"/>
      <c r="X64" s="9"/>
      <c r="Y64" s="29"/>
      <c r="Z64" s="23"/>
      <c r="AA64" s="23"/>
      <c r="AB64" s="23"/>
      <c r="AC64" s="23"/>
      <c r="AD64" s="23"/>
      <c r="AE64" s="23"/>
    </row>
  </sheetData>
  <sortState ref="AT2:BC28">
    <sortCondition descending="1" ref="AT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"/>
  <sheetViews>
    <sheetView topLeftCell="Y1" zoomScale="70" zoomScaleNormal="70" workbookViewId="0">
      <selection activeCell="AO10" sqref="AO10"/>
    </sheetView>
  </sheetViews>
  <sheetFormatPr defaultRowHeight="15"/>
  <cols>
    <col min="1" max="1" width="11" style="20" customWidth="1"/>
    <col min="2" max="6" width="0" style="20" hidden="1" customWidth="1"/>
    <col min="7" max="8" width="9" style="20"/>
    <col min="9" max="9" width="11.5" style="20" customWidth="1"/>
    <col min="10" max="13" width="8.5" style="20" hidden="1" customWidth="1"/>
    <col min="14" max="14" width="11.625" style="20" hidden="1" customWidth="1"/>
    <col min="15" max="16" width="9" style="20"/>
    <col min="17" max="17" width="11.625" style="20" bestFit="1" customWidth="1"/>
    <col min="18" max="21" width="7.5" style="20" hidden="1" customWidth="1"/>
    <col min="22" max="22" width="9.5" style="20" hidden="1" customWidth="1"/>
    <col min="23" max="24" width="9" style="20"/>
    <col min="25" max="25" width="11.5" style="20" customWidth="1"/>
    <col min="26" max="29" width="8.5" style="20" hidden="1" customWidth="1"/>
    <col min="30" max="30" width="11.625" style="20" hidden="1" customWidth="1"/>
    <col min="31" max="43" width="9" style="20"/>
    <col min="44" max="44" width="11.875" style="20" bestFit="1" customWidth="1"/>
    <col min="45" max="45" width="12.625" style="20" customWidth="1"/>
    <col min="46" max="47" width="9.5" style="20" bestFit="1" customWidth="1"/>
    <col min="48" max="48" width="9" style="20"/>
    <col min="49" max="49" width="12.625" style="20" bestFit="1" customWidth="1"/>
    <col min="50" max="16384" width="9" style="20"/>
  </cols>
  <sheetData>
    <row r="1" spans="1:5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7</v>
      </c>
      <c r="I1" s="20" t="s">
        <v>0</v>
      </c>
      <c r="J1" s="20" t="s">
        <v>1</v>
      </c>
      <c r="K1" s="20" t="s">
        <v>2</v>
      </c>
      <c r="L1" s="20" t="s">
        <v>3</v>
      </c>
      <c r="M1" s="20" t="s">
        <v>4</v>
      </c>
      <c r="N1" s="20" t="s">
        <v>5</v>
      </c>
      <c r="O1" s="20" t="s">
        <v>8</v>
      </c>
      <c r="P1" s="20" t="s">
        <v>36</v>
      </c>
      <c r="Q1" s="20" t="s">
        <v>0</v>
      </c>
      <c r="R1" s="20" t="s">
        <v>1</v>
      </c>
      <c r="S1" s="20" t="s">
        <v>2</v>
      </c>
      <c r="T1" s="20" t="s">
        <v>3</v>
      </c>
      <c r="U1" s="20" t="s">
        <v>4</v>
      </c>
      <c r="V1" s="20" t="s">
        <v>5</v>
      </c>
      <c r="W1" s="20" t="s">
        <v>9</v>
      </c>
      <c r="Y1" s="20" t="s">
        <v>0</v>
      </c>
      <c r="Z1" s="20" t="s">
        <v>1</v>
      </c>
      <c r="AA1" s="20" t="s">
        <v>2</v>
      </c>
      <c r="AB1" s="20" t="s">
        <v>3</v>
      </c>
      <c r="AC1" s="20" t="s">
        <v>4</v>
      </c>
      <c r="AD1" s="20" t="s">
        <v>5</v>
      </c>
      <c r="AE1" s="20" t="s">
        <v>11</v>
      </c>
      <c r="AG1" s="20" t="s">
        <v>12</v>
      </c>
      <c r="AR1" s="20" t="s">
        <v>0</v>
      </c>
      <c r="AS1" s="20" t="s">
        <v>0</v>
      </c>
      <c r="AT1" s="20" t="s">
        <v>43</v>
      </c>
      <c r="AU1" s="20" t="s">
        <v>44</v>
      </c>
      <c r="AV1" s="20" t="s">
        <v>45</v>
      </c>
      <c r="AW1" s="20" t="s">
        <v>46</v>
      </c>
      <c r="AX1" s="20" t="s">
        <v>47</v>
      </c>
      <c r="AY1" s="20" t="s">
        <v>48</v>
      </c>
      <c r="AZ1" s="20" t="s">
        <v>49</v>
      </c>
    </row>
    <row r="2" spans="1:52" ht="15.75" thickBot="1">
      <c r="A2" s="22">
        <v>40627</v>
      </c>
      <c r="B2" s="20">
        <v>348.07</v>
      </c>
      <c r="C2" s="20">
        <v>352.06</v>
      </c>
      <c r="D2" s="20">
        <v>347.02</v>
      </c>
      <c r="E2" s="20">
        <v>351.54</v>
      </c>
      <c r="F2" s="20">
        <v>16032500</v>
      </c>
      <c r="G2" s="20">
        <v>341.89</v>
      </c>
      <c r="I2" s="22">
        <v>40627</v>
      </c>
      <c r="J2" s="20">
        <v>2319.0700000000002</v>
      </c>
      <c r="K2" s="20">
        <v>2331.63</v>
      </c>
      <c r="L2" s="20">
        <v>2314.02</v>
      </c>
      <c r="M2" s="20">
        <v>2316.36</v>
      </c>
      <c r="N2" s="20">
        <v>1857570000</v>
      </c>
      <c r="O2" s="20">
        <v>2316.36</v>
      </c>
      <c r="P2" s="20">
        <f>G2-$AH$17-$AH$18*O2</f>
        <v>9.9809330204786306</v>
      </c>
      <c r="Q2" s="22">
        <v>40598</v>
      </c>
      <c r="R2" s="20">
        <v>344.02</v>
      </c>
      <c r="S2" s="20">
        <v>345.15</v>
      </c>
      <c r="T2" s="20">
        <v>338.37</v>
      </c>
      <c r="U2" s="20">
        <v>342.88</v>
      </c>
      <c r="V2" s="20">
        <v>17853600</v>
      </c>
      <c r="W2" s="20">
        <v>331.53</v>
      </c>
      <c r="Y2" s="22">
        <v>40598</v>
      </c>
      <c r="Z2" s="20">
        <v>2306.94</v>
      </c>
      <c r="AA2" s="20">
        <v>2321.1999999999998</v>
      </c>
      <c r="AB2" s="20">
        <v>2285.44</v>
      </c>
      <c r="AC2" s="20">
        <v>2313.31</v>
      </c>
      <c r="AD2" s="20">
        <v>2065290000</v>
      </c>
      <c r="AE2" s="20">
        <v>2313.31</v>
      </c>
      <c r="AR2" s="22">
        <v>40627</v>
      </c>
      <c r="AS2" s="22">
        <v>40627</v>
      </c>
      <c r="AT2" s="20">
        <v>66.060199999999995</v>
      </c>
      <c r="AU2" s="20">
        <v>42.6646</v>
      </c>
      <c r="AV2" s="20">
        <v>23.395600000000002</v>
      </c>
      <c r="AW2" s="20">
        <v>520</v>
      </c>
      <c r="AX2" s="20">
        <f>AT2/AW2</f>
        <v>0.12703884615384614</v>
      </c>
      <c r="AY2" s="20">
        <f>AV2/AW2</f>
        <v>4.4991538461538465E-2</v>
      </c>
      <c r="AZ2" s="20">
        <f>AV2/AW2</f>
        <v>4.4991538461538465E-2</v>
      </c>
    </row>
    <row r="3" spans="1:52" ht="18.75">
      <c r="A3" s="22">
        <v>40626</v>
      </c>
      <c r="B3" s="20">
        <v>341.85</v>
      </c>
      <c r="C3" s="20">
        <v>346</v>
      </c>
      <c r="D3" s="20">
        <v>338.86</v>
      </c>
      <c r="E3" s="20">
        <v>344.97</v>
      </c>
      <c r="F3" s="20">
        <v>14454000</v>
      </c>
      <c r="G3" s="20">
        <v>335.5</v>
      </c>
      <c r="I3" s="22">
        <v>40626</v>
      </c>
      <c r="J3" s="20">
        <v>2287.0100000000002</v>
      </c>
      <c r="K3" s="20">
        <v>2315.56</v>
      </c>
      <c r="L3" s="20">
        <v>2275.65</v>
      </c>
      <c r="M3" s="20">
        <v>2312.09</v>
      </c>
      <c r="N3" s="20">
        <v>1954180000</v>
      </c>
      <c r="O3" s="20">
        <v>2312.09</v>
      </c>
      <c r="P3" s="20">
        <f t="shared" ref="P3:P22" si="0">G3-$AH$17-$AH$18*O3</f>
        <v>4.3942218191760389</v>
      </c>
      <c r="Q3" s="22">
        <v>40597</v>
      </c>
      <c r="R3" s="20">
        <v>338.77</v>
      </c>
      <c r="S3" s="20">
        <v>344.64</v>
      </c>
      <c r="T3" s="20">
        <v>338.61</v>
      </c>
      <c r="U3" s="20">
        <v>342.62</v>
      </c>
      <c r="V3" s="20">
        <v>23994800</v>
      </c>
      <c r="W3" s="20">
        <v>331.28</v>
      </c>
      <c r="Y3" s="22">
        <v>40597</v>
      </c>
      <c r="Z3" s="20">
        <v>2321.44</v>
      </c>
      <c r="AA3" s="20">
        <v>2329.13</v>
      </c>
      <c r="AB3" s="20">
        <v>2284.65</v>
      </c>
      <c r="AC3" s="20">
        <v>2300.94</v>
      </c>
      <c r="AD3" s="20">
        <v>2479150000</v>
      </c>
      <c r="AE3" s="20">
        <v>2300.94</v>
      </c>
      <c r="AG3" s="25" t="s">
        <v>13</v>
      </c>
      <c r="AH3" s="25"/>
      <c r="AQ3" s="30"/>
      <c r="AR3" s="22">
        <v>40626</v>
      </c>
      <c r="AS3" s="22">
        <v>40626</v>
      </c>
      <c r="AT3" s="20">
        <v>66.1661</v>
      </c>
      <c r="AU3" s="20">
        <v>39.218200000000003</v>
      </c>
      <c r="AV3" s="20">
        <v>26.947900000000001</v>
      </c>
      <c r="AW3" s="20">
        <v>524</v>
      </c>
      <c r="AX3" s="20">
        <f t="shared" ref="AX3:AX23" si="1">AT3/AW3</f>
        <v>0.12627118320610686</v>
      </c>
      <c r="AY3" s="20">
        <f t="shared" ref="AY3:AY23" si="2">AV3/AW3</f>
        <v>5.1427290076335876E-2</v>
      </c>
      <c r="AZ3" s="20">
        <f t="shared" ref="AZ3:AZ23" si="3">AV3/AW3</f>
        <v>5.1427290076335876E-2</v>
      </c>
    </row>
    <row r="4" spans="1:52" ht="18.75">
      <c r="A4" s="22">
        <v>40625</v>
      </c>
      <c r="B4" s="20">
        <v>339.28</v>
      </c>
      <c r="C4" s="20">
        <v>340.22</v>
      </c>
      <c r="D4" s="20">
        <v>335.95</v>
      </c>
      <c r="E4" s="20">
        <v>339.19</v>
      </c>
      <c r="F4" s="20">
        <v>13321300</v>
      </c>
      <c r="G4" s="20">
        <v>329.88</v>
      </c>
      <c r="I4" s="22">
        <v>40625</v>
      </c>
      <c r="J4" s="20">
        <v>2251.4899999999998</v>
      </c>
      <c r="K4" s="20">
        <v>2276.62</v>
      </c>
      <c r="L4" s="20">
        <v>2234.94</v>
      </c>
      <c r="M4" s="20">
        <v>2270.5</v>
      </c>
      <c r="N4" s="20">
        <v>1769950000</v>
      </c>
      <c r="O4" s="20">
        <v>2270.5</v>
      </c>
      <c r="P4" s="20">
        <f t="shared" si="0"/>
        <v>6.5982923432570715</v>
      </c>
      <c r="Q4" s="22">
        <v>40596</v>
      </c>
      <c r="R4" s="20">
        <v>342.15</v>
      </c>
      <c r="S4" s="20">
        <v>345.4</v>
      </c>
      <c r="T4" s="20">
        <v>337.72</v>
      </c>
      <c r="U4" s="20">
        <v>338.61</v>
      </c>
      <c r="V4" s="20">
        <v>31162700</v>
      </c>
      <c r="W4" s="20">
        <v>327.39999999999998</v>
      </c>
      <c r="Y4" s="22">
        <v>40596</v>
      </c>
      <c r="Z4" s="20">
        <v>2353.81</v>
      </c>
      <c r="AA4" s="20">
        <v>2366.4299999999998</v>
      </c>
      <c r="AB4" s="20">
        <v>2318.4</v>
      </c>
      <c r="AC4" s="20">
        <v>2322.86</v>
      </c>
      <c r="AD4" s="20">
        <v>2262100000</v>
      </c>
      <c r="AE4" s="20">
        <v>2322.86</v>
      </c>
      <c r="AG4" s="26" t="s">
        <v>14</v>
      </c>
      <c r="AH4" s="26">
        <v>0.97376578720334916</v>
      </c>
      <c r="AQ4" s="30"/>
      <c r="AR4" s="22">
        <v>40625</v>
      </c>
      <c r="AS4" s="22">
        <v>40625</v>
      </c>
      <c r="AT4" s="20">
        <v>48.078699999999998</v>
      </c>
      <c r="AU4" s="20">
        <v>31.238800000000001</v>
      </c>
      <c r="AV4" s="20">
        <v>16.8399</v>
      </c>
      <c r="AW4" s="20">
        <v>397</v>
      </c>
      <c r="AX4" s="20">
        <f t="shared" si="1"/>
        <v>0.12110503778337531</v>
      </c>
      <c r="AY4" s="20">
        <f t="shared" si="2"/>
        <v>4.2417884130982367E-2</v>
      </c>
      <c r="AZ4" s="20">
        <f t="shared" si="3"/>
        <v>4.2417884130982367E-2</v>
      </c>
    </row>
    <row r="5" spans="1:52">
      <c r="A5" s="22">
        <v>40624</v>
      </c>
      <c r="B5" s="20">
        <v>342.56</v>
      </c>
      <c r="C5" s="20">
        <v>342.62</v>
      </c>
      <c r="D5" s="20">
        <v>339.14</v>
      </c>
      <c r="E5" s="20">
        <v>341.2</v>
      </c>
      <c r="F5" s="20">
        <v>11640100</v>
      </c>
      <c r="G5" s="20">
        <v>331.84</v>
      </c>
      <c r="I5" s="22">
        <v>40624</v>
      </c>
      <c r="J5" s="20">
        <v>2264.0700000000002</v>
      </c>
      <c r="K5" s="20">
        <v>2266.09</v>
      </c>
      <c r="L5" s="20">
        <v>2253.08</v>
      </c>
      <c r="M5" s="20">
        <v>2257.96</v>
      </c>
      <c r="N5" s="20">
        <v>1657430000</v>
      </c>
      <c r="O5" s="20">
        <v>2257.96</v>
      </c>
      <c r="P5" s="20">
        <f t="shared" si="0"/>
        <v>10.917365302429346</v>
      </c>
      <c r="Q5" s="22">
        <v>40592</v>
      </c>
      <c r="R5" s="20">
        <v>358.71</v>
      </c>
      <c r="S5" s="20">
        <v>359.5</v>
      </c>
      <c r="T5" s="20">
        <v>349.52</v>
      </c>
      <c r="U5" s="20">
        <v>350.56</v>
      </c>
      <c r="V5" s="20">
        <v>29144900</v>
      </c>
      <c r="W5" s="20">
        <v>338.96</v>
      </c>
      <c r="Y5" s="22">
        <v>40592</v>
      </c>
      <c r="Z5" s="20">
        <v>2396.75</v>
      </c>
      <c r="AA5" s="20">
        <v>2400.4699999999998</v>
      </c>
      <c r="AB5" s="20">
        <v>2382.39</v>
      </c>
      <c r="AC5" s="20">
        <v>2392.4699999999998</v>
      </c>
      <c r="AD5" s="20">
        <v>2109460000</v>
      </c>
      <c r="AE5" s="20">
        <v>2392.4699999999998</v>
      </c>
      <c r="AG5" s="26" t="s">
        <v>15</v>
      </c>
      <c r="AH5" s="26">
        <v>0.94821980832775832</v>
      </c>
      <c r="AR5" s="22">
        <v>40624</v>
      </c>
      <c r="AS5" s="22">
        <v>40624</v>
      </c>
      <c r="AT5" s="20">
        <v>58.528500000000001</v>
      </c>
      <c r="AU5" s="20">
        <v>40.115200000000002</v>
      </c>
      <c r="AV5" s="20">
        <v>18.4133</v>
      </c>
      <c r="AW5" s="20">
        <v>473</v>
      </c>
      <c r="AX5" s="20">
        <f t="shared" si="1"/>
        <v>0.12373890063424947</v>
      </c>
      <c r="AY5" s="20">
        <f t="shared" si="2"/>
        <v>3.8928752642706128E-2</v>
      </c>
      <c r="AZ5" s="20">
        <f t="shared" si="3"/>
        <v>3.8928752642706128E-2</v>
      </c>
    </row>
    <row r="6" spans="1:52">
      <c r="A6" s="22">
        <v>40623</v>
      </c>
      <c r="B6" s="20">
        <v>335.99</v>
      </c>
      <c r="C6" s="20">
        <v>339.74</v>
      </c>
      <c r="D6" s="20">
        <v>335.26</v>
      </c>
      <c r="E6" s="20">
        <v>339.3</v>
      </c>
      <c r="F6" s="20">
        <v>14621500</v>
      </c>
      <c r="G6" s="20">
        <v>329.99</v>
      </c>
      <c r="I6" s="22">
        <v>40623</v>
      </c>
      <c r="J6" s="20">
        <v>2250.89</v>
      </c>
      <c r="K6" s="20">
        <v>2273.11</v>
      </c>
      <c r="L6" s="20">
        <v>2249.46</v>
      </c>
      <c r="M6" s="20">
        <v>2262.6999999999998</v>
      </c>
      <c r="N6" s="20">
        <v>1751060000</v>
      </c>
      <c r="O6" s="20">
        <v>2262.6999999999998</v>
      </c>
      <c r="P6" s="20">
        <f t="shared" si="0"/>
        <v>8.1756582987231354</v>
      </c>
      <c r="Q6" s="22">
        <v>40591</v>
      </c>
      <c r="R6" s="20">
        <v>357.25</v>
      </c>
      <c r="S6" s="20">
        <v>360.27</v>
      </c>
      <c r="T6" s="20">
        <v>356.52</v>
      </c>
      <c r="U6" s="20">
        <v>358.3</v>
      </c>
      <c r="V6" s="20">
        <v>18949400</v>
      </c>
      <c r="W6" s="20">
        <v>346.44</v>
      </c>
      <c r="Y6" s="22">
        <v>40591</v>
      </c>
      <c r="Z6" s="20">
        <v>2384.69</v>
      </c>
      <c r="AA6" s="20">
        <v>2400.89</v>
      </c>
      <c r="AB6" s="20">
        <v>2384.2199999999998</v>
      </c>
      <c r="AC6" s="20">
        <v>2397.5700000000002</v>
      </c>
      <c r="AD6" s="20">
        <v>1939320000</v>
      </c>
      <c r="AE6" s="20">
        <v>2397.5700000000002</v>
      </c>
      <c r="AG6" s="26" t="s">
        <v>16</v>
      </c>
      <c r="AH6" s="26">
        <v>0.94737095272657412</v>
      </c>
      <c r="AR6" s="22">
        <v>40623</v>
      </c>
      <c r="AS6" s="22">
        <v>40623</v>
      </c>
      <c r="AT6" s="20">
        <v>43.790799999999997</v>
      </c>
      <c r="AU6" s="20">
        <v>34.474400000000003</v>
      </c>
      <c r="AV6" s="20">
        <v>9.3163999999999998</v>
      </c>
      <c r="AW6" s="20">
        <v>376</v>
      </c>
      <c r="AX6" s="20">
        <f t="shared" si="1"/>
        <v>0.11646489361702127</v>
      </c>
      <c r="AY6" s="20">
        <f t="shared" si="2"/>
        <v>2.4777659574468085E-2</v>
      </c>
      <c r="AZ6" s="20">
        <f t="shared" si="3"/>
        <v>2.4777659574468085E-2</v>
      </c>
    </row>
    <row r="7" spans="1:52" ht="18.75">
      <c r="A7" s="22">
        <v>40620</v>
      </c>
      <c r="B7" s="20">
        <v>337.13</v>
      </c>
      <c r="C7" s="20">
        <v>338.2</v>
      </c>
      <c r="D7" s="20">
        <v>330</v>
      </c>
      <c r="E7" s="20">
        <v>330.67</v>
      </c>
      <c r="F7" s="20">
        <v>26900500</v>
      </c>
      <c r="G7" s="20">
        <v>321.58999999999997</v>
      </c>
      <c r="I7" s="22">
        <v>40620</v>
      </c>
      <c r="J7" s="20">
        <v>2249.1799999999998</v>
      </c>
      <c r="K7" s="20">
        <v>2249.39</v>
      </c>
      <c r="L7" s="20">
        <v>2217.9499999999998</v>
      </c>
      <c r="M7" s="20">
        <v>2221.0700000000002</v>
      </c>
      <c r="N7" s="20">
        <v>1986900000</v>
      </c>
      <c r="O7" s="20">
        <v>2221.0700000000002</v>
      </c>
      <c r="P7" s="20">
        <f t="shared" si="0"/>
        <v>7.6072537764217714</v>
      </c>
      <c r="Q7" s="22">
        <v>40590</v>
      </c>
      <c r="R7" s="20">
        <v>360.8</v>
      </c>
      <c r="S7" s="20">
        <v>364.9</v>
      </c>
      <c r="T7" s="20">
        <v>360.5</v>
      </c>
      <c r="U7" s="20">
        <v>363.13</v>
      </c>
      <c r="V7" s="20">
        <v>17184200</v>
      </c>
      <c r="W7" s="20">
        <v>351.11</v>
      </c>
      <c r="Y7" s="22">
        <v>40590</v>
      </c>
      <c r="Z7" s="20">
        <v>2389.5100000000002</v>
      </c>
      <c r="AA7" s="20">
        <v>2403.52</v>
      </c>
      <c r="AB7" s="20">
        <v>2387.66</v>
      </c>
      <c r="AC7" s="20">
        <v>2397.94</v>
      </c>
      <c r="AD7" s="20">
        <v>2276980000</v>
      </c>
      <c r="AE7" s="20">
        <v>2397.94</v>
      </c>
      <c r="AG7" s="26" t="s">
        <v>17</v>
      </c>
      <c r="AH7" s="26">
        <v>3.0995835957758442</v>
      </c>
      <c r="AQ7" s="30"/>
      <c r="AR7" s="22">
        <v>40620</v>
      </c>
      <c r="AS7" s="22">
        <v>40622</v>
      </c>
      <c r="AT7" s="20">
        <v>35.298499999999997</v>
      </c>
      <c r="AU7" s="20">
        <v>20.9834</v>
      </c>
      <c r="AV7" s="20">
        <v>14.315099999999999</v>
      </c>
      <c r="AW7" s="20">
        <v>280</v>
      </c>
      <c r="AX7" s="20">
        <f t="shared" si="1"/>
        <v>0.12606607142857143</v>
      </c>
      <c r="AY7" s="20">
        <f t="shared" si="2"/>
        <v>5.1125357142857139E-2</v>
      </c>
      <c r="AZ7" s="20">
        <f t="shared" si="3"/>
        <v>5.1125357142857139E-2</v>
      </c>
    </row>
    <row r="8" spans="1:52" ht="19.5" thickBot="1">
      <c r="A8" s="22">
        <v>40619</v>
      </c>
      <c r="B8" s="20">
        <v>336.83</v>
      </c>
      <c r="C8" s="20">
        <v>339.61</v>
      </c>
      <c r="D8" s="20">
        <v>330.66</v>
      </c>
      <c r="E8" s="20">
        <v>334.64</v>
      </c>
      <c r="F8" s="20">
        <v>23550800</v>
      </c>
      <c r="G8" s="20">
        <v>325.45999999999998</v>
      </c>
      <c r="I8" s="22">
        <v>40619</v>
      </c>
      <c r="J8" s="20">
        <v>2238.85</v>
      </c>
      <c r="K8" s="20">
        <v>2247.9299999999998</v>
      </c>
      <c r="L8" s="20">
        <v>2223.13</v>
      </c>
      <c r="M8" s="20">
        <v>2225.2399999999998</v>
      </c>
      <c r="N8" s="20">
        <v>1994360000</v>
      </c>
      <c r="O8" s="20">
        <v>2225.2399999999998</v>
      </c>
      <c r="P8" s="20">
        <f t="shared" si="0"/>
        <v>10.69277736176889</v>
      </c>
      <c r="Q8" s="22">
        <v>40589</v>
      </c>
      <c r="R8" s="20">
        <v>359.19</v>
      </c>
      <c r="S8" s="20">
        <v>359.97</v>
      </c>
      <c r="T8" s="20">
        <v>357.55</v>
      </c>
      <c r="U8" s="20">
        <v>359.9</v>
      </c>
      <c r="V8" s="20">
        <v>10149100</v>
      </c>
      <c r="W8" s="20">
        <v>347.99</v>
      </c>
      <c r="Y8" s="22">
        <v>40589</v>
      </c>
      <c r="Z8" s="20">
        <v>2380.16</v>
      </c>
      <c r="AA8" s="20">
        <v>2384.81</v>
      </c>
      <c r="AB8" s="20">
        <v>2371.19</v>
      </c>
      <c r="AC8" s="20">
        <v>2381.92</v>
      </c>
      <c r="AD8" s="20">
        <v>2006220000</v>
      </c>
      <c r="AE8" s="20">
        <v>2381.92</v>
      </c>
      <c r="AG8" s="27" t="s">
        <v>18</v>
      </c>
      <c r="AH8" s="27">
        <v>63</v>
      </c>
      <c r="AQ8" s="30"/>
      <c r="AR8" s="22">
        <v>40619</v>
      </c>
      <c r="AS8" s="22">
        <v>40621</v>
      </c>
      <c r="AT8" s="20">
        <v>32.6584</v>
      </c>
      <c r="AU8" s="20">
        <v>26.031500000000001</v>
      </c>
      <c r="AV8" s="20">
        <v>6.6269</v>
      </c>
      <c r="AW8" s="20">
        <v>281</v>
      </c>
      <c r="AX8" s="20">
        <f t="shared" si="1"/>
        <v>0.11622206405693951</v>
      </c>
      <c r="AY8" s="20">
        <f t="shared" si="2"/>
        <v>2.3583274021352314E-2</v>
      </c>
      <c r="AZ8" s="20">
        <f t="shared" si="3"/>
        <v>2.3583274021352314E-2</v>
      </c>
    </row>
    <row r="9" spans="1:52" ht="18.75">
      <c r="A9" s="22">
        <v>40618</v>
      </c>
      <c r="B9" s="20">
        <v>342</v>
      </c>
      <c r="C9" s="20">
        <v>343</v>
      </c>
      <c r="D9" s="20">
        <v>326.26</v>
      </c>
      <c r="E9" s="20">
        <v>330.01</v>
      </c>
      <c r="F9" s="20">
        <v>41500400</v>
      </c>
      <c r="G9" s="20">
        <v>320.95</v>
      </c>
      <c r="I9" s="22">
        <v>40618</v>
      </c>
      <c r="J9" s="20">
        <v>2240.83</v>
      </c>
      <c r="K9" s="20">
        <v>2252.13</v>
      </c>
      <c r="L9" s="20">
        <v>2188.92</v>
      </c>
      <c r="M9" s="20">
        <v>2202.9699999999998</v>
      </c>
      <c r="N9" s="20">
        <v>2596000000</v>
      </c>
      <c r="O9" s="20">
        <v>2202.9699999999998</v>
      </c>
      <c r="P9" s="20">
        <f t="shared" si="0"/>
        <v>10.372295288464784</v>
      </c>
      <c r="Q9" s="22">
        <v>40588</v>
      </c>
      <c r="R9" s="20">
        <v>356.79</v>
      </c>
      <c r="S9" s="20">
        <v>359.48</v>
      </c>
      <c r="T9" s="20">
        <v>356.71</v>
      </c>
      <c r="U9" s="20">
        <v>359.18</v>
      </c>
      <c r="V9" s="20">
        <v>11086300</v>
      </c>
      <c r="W9" s="20">
        <v>347.29</v>
      </c>
      <c r="Y9" s="22">
        <v>40588</v>
      </c>
      <c r="Z9" s="20">
        <v>2379.52</v>
      </c>
      <c r="AA9" s="20">
        <v>2388.63</v>
      </c>
      <c r="AB9" s="20">
        <v>2378.16</v>
      </c>
      <c r="AC9" s="20">
        <v>2385.6</v>
      </c>
      <c r="AD9" s="20">
        <v>1964780000</v>
      </c>
      <c r="AE9" s="20">
        <v>2385.6</v>
      </c>
      <c r="AQ9" s="30"/>
      <c r="AR9" s="22">
        <v>40618</v>
      </c>
      <c r="AS9" s="22">
        <v>40620</v>
      </c>
      <c r="AT9" s="20">
        <v>57.412999999999997</v>
      </c>
      <c r="AU9" s="20">
        <v>42.682699999999997</v>
      </c>
      <c r="AV9" s="20">
        <v>14.7303</v>
      </c>
      <c r="AW9" s="20">
        <v>454</v>
      </c>
      <c r="AX9" s="20">
        <f t="shared" si="1"/>
        <v>0.12646035242290748</v>
      </c>
      <c r="AY9" s="20">
        <f t="shared" si="2"/>
        <v>3.2445594713656385E-2</v>
      </c>
      <c r="AZ9" s="20">
        <f t="shared" si="3"/>
        <v>3.2445594713656385E-2</v>
      </c>
    </row>
    <row r="10" spans="1:52" ht="19.5" thickBot="1">
      <c r="A10" s="22">
        <v>40617</v>
      </c>
      <c r="B10" s="20">
        <v>342.1</v>
      </c>
      <c r="C10" s="20">
        <v>347.84</v>
      </c>
      <c r="D10" s="20">
        <v>340.1</v>
      </c>
      <c r="E10" s="20">
        <v>345.43</v>
      </c>
      <c r="F10" s="20">
        <v>25752900</v>
      </c>
      <c r="G10" s="20">
        <v>335.95</v>
      </c>
      <c r="I10" s="22">
        <v>40617</v>
      </c>
      <c r="J10" s="20">
        <v>2218.3000000000002</v>
      </c>
      <c r="K10" s="20">
        <v>2271.58</v>
      </c>
      <c r="L10" s="20">
        <v>2217.4299999999998</v>
      </c>
      <c r="M10" s="20">
        <v>2259.62</v>
      </c>
      <c r="N10" s="20">
        <v>2359830000</v>
      </c>
      <c r="O10" s="20">
        <v>2259.62</v>
      </c>
      <c r="P10" s="20">
        <f t="shared" si="0"/>
        <v>14.715079727291709</v>
      </c>
      <c r="Q10" s="22">
        <v>40585</v>
      </c>
      <c r="R10" s="20">
        <v>354.75</v>
      </c>
      <c r="S10" s="20">
        <v>357.8</v>
      </c>
      <c r="T10" s="20">
        <v>353.54</v>
      </c>
      <c r="U10" s="20">
        <v>356.85</v>
      </c>
      <c r="V10" s="20">
        <v>13127600</v>
      </c>
      <c r="W10" s="20">
        <v>345.04</v>
      </c>
      <c r="Y10" s="22">
        <v>40585</v>
      </c>
      <c r="Z10" s="20">
        <v>2357.77</v>
      </c>
      <c r="AA10" s="20">
        <v>2381.4</v>
      </c>
      <c r="AB10" s="20">
        <v>2353.2800000000002</v>
      </c>
      <c r="AC10" s="20">
        <v>2379.15</v>
      </c>
      <c r="AD10" s="20">
        <v>2066700000</v>
      </c>
      <c r="AE10" s="20">
        <v>2379.15</v>
      </c>
      <c r="AG10" s="20" t="s">
        <v>19</v>
      </c>
      <c r="AQ10" s="30"/>
      <c r="AR10" s="22">
        <v>40617</v>
      </c>
      <c r="AS10" s="22">
        <v>40619</v>
      </c>
      <c r="AT10" s="20">
        <v>62.016300000000001</v>
      </c>
      <c r="AU10" s="20">
        <v>45.845700000000001</v>
      </c>
      <c r="AV10" s="20">
        <v>16.1706</v>
      </c>
      <c r="AW10" s="20">
        <v>488</v>
      </c>
      <c r="AX10" s="20">
        <f t="shared" si="1"/>
        <v>0.12708258196721312</v>
      </c>
      <c r="AY10" s="20">
        <f t="shared" si="2"/>
        <v>3.3136475409836066E-2</v>
      </c>
      <c r="AZ10" s="20">
        <f t="shared" si="3"/>
        <v>3.3136475409836066E-2</v>
      </c>
    </row>
    <row r="11" spans="1:52">
      <c r="A11" s="22">
        <v>40616</v>
      </c>
      <c r="B11" s="20">
        <v>353.18</v>
      </c>
      <c r="C11" s="20">
        <v>356.48</v>
      </c>
      <c r="D11" s="20">
        <v>351.31</v>
      </c>
      <c r="E11" s="20">
        <v>353.56</v>
      </c>
      <c r="F11" s="20">
        <v>15569900</v>
      </c>
      <c r="G11" s="20">
        <v>343.86</v>
      </c>
      <c r="I11" s="22">
        <v>40616</v>
      </c>
      <c r="J11" s="20">
        <v>2286.77</v>
      </c>
      <c r="K11" s="20">
        <v>2302.92</v>
      </c>
      <c r="L11" s="20">
        <v>2274.08</v>
      </c>
      <c r="M11" s="20">
        <v>2290.7199999999998</v>
      </c>
      <c r="N11" s="20">
        <v>1782070000</v>
      </c>
      <c r="O11" s="20">
        <v>2290.7199999999998</v>
      </c>
      <c r="P11" s="20">
        <f t="shared" si="0"/>
        <v>16.774428289472155</v>
      </c>
      <c r="Q11" s="22">
        <v>40584</v>
      </c>
      <c r="R11" s="20">
        <v>357.39</v>
      </c>
      <c r="S11" s="20">
        <v>360</v>
      </c>
      <c r="T11" s="20">
        <v>348</v>
      </c>
      <c r="U11" s="20">
        <v>354.54</v>
      </c>
      <c r="V11" s="20">
        <v>33162500</v>
      </c>
      <c r="W11" s="20">
        <v>342.81</v>
      </c>
      <c r="Y11" s="22">
        <v>40584</v>
      </c>
      <c r="Z11" s="20">
        <v>2343.79</v>
      </c>
      <c r="AA11" s="20">
        <v>2366.2800000000002</v>
      </c>
      <c r="AB11" s="20">
        <v>2341.81</v>
      </c>
      <c r="AC11" s="20">
        <v>2364.35</v>
      </c>
      <c r="AD11" s="20">
        <v>2497540000</v>
      </c>
      <c r="AE11" s="20">
        <v>2364.35</v>
      </c>
      <c r="AG11" s="28"/>
      <c r="AH11" s="28" t="s">
        <v>24</v>
      </c>
      <c r="AI11" s="28" t="s">
        <v>25</v>
      </c>
      <c r="AJ11" s="28" t="s">
        <v>26</v>
      </c>
      <c r="AK11" s="28" t="s">
        <v>27</v>
      </c>
      <c r="AL11" s="28" t="s">
        <v>28</v>
      </c>
      <c r="AR11" s="22">
        <v>40616</v>
      </c>
      <c r="AS11" s="22">
        <v>40618</v>
      </c>
      <c r="AT11" s="20">
        <v>74.234899999999996</v>
      </c>
      <c r="AU11" s="20">
        <v>44.0991</v>
      </c>
      <c r="AV11" s="20">
        <v>30.135899999999999</v>
      </c>
      <c r="AW11" s="20">
        <v>561</v>
      </c>
      <c r="AX11" s="20">
        <f t="shared" si="1"/>
        <v>0.13232602495543672</v>
      </c>
      <c r="AY11" s="20">
        <f t="shared" si="2"/>
        <v>5.3718181818181818E-2</v>
      </c>
      <c r="AZ11" s="20">
        <f t="shared" si="3"/>
        <v>5.3718181818181818E-2</v>
      </c>
    </row>
    <row r="12" spans="1:52" ht="18.75">
      <c r="A12" s="22">
        <v>40613</v>
      </c>
      <c r="B12" s="20">
        <v>345.33</v>
      </c>
      <c r="C12" s="20">
        <v>352.32</v>
      </c>
      <c r="D12" s="20">
        <v>345</v>
      </c>
      <c r="E12" s="20">
        <v>351.99</v>
      </c>
      <c r="F12" s="20">
        <v>16824300</v>
      </c>
      <c r="G12" s="20">
        <v>342.33</v>
      </c>
      <c r="I12" s="22">
        <v>40613</v>
      </c>
      <c r="J12" s="20">
        <v>2275.29</v>
      </c>
      <c r="K12" s="20">
        <v>2305.9699999999998</v>
      </c>
      <c r="L12" s="20">
        <v>2275.0700000000002</v>
      </c>
      <c r="M12" s="20">
        <v>2299.2600000000002</v>
      </c>
      <c r="N12" s="20">
        <v>1851810000</v>
      </c>
      <c r="O12" s="20">
        <v>2299.2600000000002</v>
      </c>
      <c r="P12" s="20">
        <f t="shared" si="0"/>
        <v>13.637850692077166</v>
      </c>
      <c r="Q12" s="22">
        <v>40583</v>
      </c>
      <c r="R12" s="20">
        <v>355.19</v>
      </c>
      <c r="S12" s="20">
        <v>359</v>
      </c>
      <c r="T12" s="20">
        <v>354.87</v>
      </c>
      <c r="U12" s="20">
        <v>358.16</v>
      </c>
      <c r="V12" s="20">
        <v>17240900</v>
      </c>
      <c r="W12" s="20">
        <v>346.31</v>
      </c>
      <c r="Y12" s="22">
        <v>40583</v>
      </c>
      <c r="Z12" s="20">
        <v>2359.81</v>
      </c>
      <c r="AA12" s="20">
        <v>2367.19</v>
      </c>
      <c r="AB12" s="20">
        <v>2352.46</v>
      </c>
      <c r="AC12" s="20">
        <v>2360.9499999999998</v>
      </c>
      <c r="AD12" s="20">
        <v>1930820000</v>
      </c>
      <c r="AE12" s="20">
        <v>2360.9499999999998</v>
      </c>
      <c r="AG12" s="26" t="s">
        <v>20</v>
      </c>
      <c r="AH12" s="26">
        <v>1</v>
      </c>
      <c r="AI12" s="26">
        <v>10732.03084810381</v>
      </c>
      <c r="AJ12" s="26">
        <v>10732.03084810381</v>
      </c>
      <c r="AK12" s="26">
        <v>1117.0566666519462</v>
      </c>
      <c r="AL12" s="26">
        <v>6.3191198859881985E-41</v>
      </c>
      <c r="AQ12" s="30"/>
      <c r="AR12" s="22">
        <v>40613</v>
      </c>
      <c r="AS12" s="22">
        <v>40617</v>
      </c>
      <c r="AT12" s="20">
        <v>81.889200000000002</v>
      </c>
      <c r="AU12" s="20">
        <v>50.4771</v>
      </c>
      <c r="AV12" s="20">
        <v>31.412099999999999</v>
      </c>
      <c r="AW12" s="20">
        <v>611</v>
      </c>
      <c r="AX12" s="20">
        <f t="shared" si="1"/>
        <v>0.13402487725040918</v>
      </c>
      <c r="AY12" s="20">
        <f t="shared" si="2"/>
        <v>5.1410965630114568E-2</v>
      </c>
      <c r="AZ12" s="20">
        <f t="shared" si="3"/>
        <v>5.1410965630114568E-2</v>
      </c>
    </row>
    <row r="13" spans="1:52" ht="18.75">
      <c r="A13" s="22">
        <v>40612</v>
      </c>
      <c r="B13" s="20">
        <v>349.12</v>
      </c>
      <c r="C13" s="20">
        <v>349.77</v>
      </c>
      <c r="D13" s="20">
        <v>344.9</v>
      </c>
      <c r="E13" s="20">
        <v>346.67</v>
      </c>
      <c r="F13" s="20">
        <v>18126400</v>
      </c>
      <c r="G13" s="20">
        <v>337.15</v>
      </c>
      <c r="I13" s="22">
        <v>40612</v>
      </c>
      <c r="J13" s="20">
        <v>2295.09</v>
      </c>
      <c r="K13" s="20">
        <v>2300.5300000000002</v>
      </c>
      <c r="L13" s="20">
        <v>2276.12</v>
      </c>
      <c r="M13" s="20">
        <v>2284.29</v>
      </c>
      <c r="N13" s="20">
        <v>2363330000</v>
      </c>
      <c r="O13" s="20">
        <v>2284.29</v>
      </c>
      <c r="P13" s="20">
        <f t="shared" si="0"/>
        <v>11.274064583529309</v>
      </c>
      <c r="Q13" s="22">
        <v>40582</v>
      </c>
      <c r="R13" s="20">
        <v>353.68</v>
      </c>
      <c r="S13" s="20">
        <v>355.52</v>
      </c>
      <c r="T13" s="20">
        <v>352.15</v>
      </c>
      <c r="U13" s="20">
        <v>355.2</v>
      </c>
      <c r="V13" s="20">
        <v>13608600</v>
      </c>
      <c r="W13" s="20">
        <v>343.45</v>
      </c>
      <c r="Y13" s="22">
        <v>40582</v>
      </c>
      <c r="Z13" s="20">
        <v>2348.5300000000002</v>
      </c>
      <c r="AA13" s="20">
        <v>2363.7600000000002</v>
      </c>
      <c r="AB13" s="20">
        <v>2344.86</v>
      </c>
      <c r="AC13" s="20">
        <v>2363.61</v>
      </c>
      <c r="AD13" s="20">
        <v>1803010000</v>
      </c>
      <c r="AE13" s="20">
        <v>2363.61</v>
      </c>
      <c r="AG13" s="26" t="s">
        <v>21</v>
      </c>
      <c r="AH13" s="26">
        <v>61</v>
      </c>
      <c r="AI13" s="26">
        <v>586.0525264993654</v>
      </c>
      <c r="AJ13" s="26">
        <v>9.6074184672027112</v>
      </c>
      <c r="AK13" s="26"/>
      <c r="AL13" s="26"/>
      <c r="AQ13" s="30"/>
      <c r="AR13" s="22">
        <v>40612</v>
      </c>
      <c r="AS13" s="22">
        <v>40616</v>
      </c>
      <c r="AT13" s="20">
        <v>37.330199999999998</v>
      </c>
      <c r="AU13" s="20">
        <v>24.969799999999999</v>
      </c>
      <c r="AV13" s="20">
        <v>12.3604</v>
      </c>
      <c r="AW13" s="20">
        <v>275</v>
      </c>
      <c r="AX13" s="20">
        <f t="shared" si="1"/>
        <v>0.13574618181818182</v>
      </c>
      <c r="AY13" s="20">
        <f t="shared" si="2"/>
        <v>4.4946909090909093E-2</v>
      </c>
      <c r="AZ13" s="20">
        <f t="shared" si="3"/>
        <v>4.4946909090909093E-2</v>
      </c>
    </row>
    <row r="14" spans="1:52" ht="19.5" thickBot="1">
      <c r="A14" s="22">
        <v>40611</v>
      </c>
      <c r="B14" s="20">
        <v>354.69</v>
      </c>
      <c r="C14" s="20">
        <v>354.76</v>
      </c>
      <c r="D14" s="20">
        <v>350.6</v>
      </c>
      <c r="E14" s="20">
        <v>352.47</v>
      </c>
      <c r="F14" s="20">
        <v>16189500</v>
      </c>
      <c r="G14" s="20">
        <v>342.8</v>
      </c>
      <c r="I14" s="22">
        <v>40611</v>
      </c>
      <c r="J14" s="20">
        <v>2328.8000000000002</v>
      </c>
      <c r="K14" s="20">
        <v>2330.6799999999998</v>
      </c>
      <c r="L14" s="20">
        <v>2309.2800000000002</v>
      </c>
      <c r="M14" s="20">
        <v>2322.69</v>
      </c>
      <c r="N14" s="20">
        <v>1996700000</v>
      </c>
      <c r="O14" s="20">
        <v>2322.69</v>
      </c>
      <c r="P14" s="20">
        <f t="shared" si="0"/>
        <v>9.7001091104658599</v>
      </c>
      <c r="Q14" s="22">
        <v>40581</v>
      </c>
      <c r="R14" s="20">
        <v>347.89</v>
      </c>
      <c r="S14" s="20">
        <v>353.25</v>
      </c>
      <c r="T14" s="20">
        <v>347.64</v>
      </c>
      <c r="U14" s="20">
        <v>351.88</v>
      </c>
      <c r="V14" s="20">
        <v>17322200</v>
      </c>
      <c r="W14" s="20">
        <v>340.24</v>
      </c>
      <c r="Y14" s="22">
        <v>40581</v>
      </c>
      <c r="Z14" s="20">
        <v>2340.44</v>
      </c>
      <c r="AA14" s="20">
        <v>2360.8200000000002</v>
      </c>
      <c r="AB14" s="20">
        <v>2338.87</v>
      </c>
      <c r="AC14" s="20">
        <v>2349.1999999999998</v>
      </c>
      <c r="AD14" s="20">
        <v>1768090000</v>
      </c>
      <c r="AE14" s="20">
        <v>2349.1999999999998</v>
      </c>
      <c r="AG14" s="27" t="s">
        <v>22</v>
      </c>
      <c r="AH14" s="27">
        <v>62</v>
      </c>
      <c r="AI14" s="27">
        <v>11318.083374603175</v>
      </c>
      <c r="AJ14" s="27"/>
      <c r="AK14" s="27"/>
      <c r="AL14" s="27"/>
      <c r="AQ14" s="30"/>
      <c r="AR14" s="22">
        <v>40611</v>
      </c>
      <c r="AS14" s="22">
        <v>40612</v>
      </c>
      <c r="AT14" s="20">
        <v>2.7614999999999998</v>
      </c>
      <c r="AU14" s="20">
        <v>2.0649000000000002</v>
      </c>
      <c r="AV14" s="20">
        <v>0.6966</v>
      </c>
      <c r="AW14" s="20">
        <v>28</v>
      </c>
      <c r="AX14" s="20">
        <f t="shared" ref="AX14:AX21" si="4">AT14/AW14</f>
        <v>9.862499999999999E-2</v>
      </c>
      <c r="AY14" s="20">
        <f t="shared" ref="AY14:AY21" si="5">AV14/AW14</f>
        <v>2.4878571428571427E-2</v>
      </c>
      <c r="AZ14" s="20">
        <f t="shared" ref="AZ14:AZ21" si="6">AV14/AW14</f>
        <v>2.4878571428571427E-2</v>
      </c>
    </row>
    <row r="15" spans="1:52" ht="19.5" thickBot="1">
      <c r="A15" s="22">
        <v>40610</v>
      </c>
      <c r="B15" s="20">
        <v>354.91</v>
      </c>
      <c r="C15" s="20">
        <v>357.4</v>
      </c>
      <c r="D15" s="20">
        <v>352.25</v>
      </c>
      <c r="E15" s="20">
        <v>355.76</v>
      </c>
      <c r="F15" s="20">
        <v>12725600</v>
      </c>
      <c r="G15" s="20">
        <v>346</v>
      </c>
      <c r="I15" s="22">
        <v>40610</v>
      </c>
      <c r="J15" s="20">
        <v>2325.13</v>
      </c>
      <c r="K15" s="20">
        <v>2347.5100000000002</v>
      </c>
      <c r="L15" s="20">
        <v>2310.96</v>
      </c>
      <c r="M15" s="20">
        <v>2337.5500000000002</v>
      </c>
      <c r="N15" s="20">
        <v>1835540000</v>
      </c>
      <c r="O15" s="20">
        <v>2337.5500000000002</v>
      </c>
      <c r="P15" s="20">
        <f t="shared" si="0"/>
        <v>10.104588841462601</v>
      </c>
      <c r="Q15" s="22">
        <v>40578</v>
      </c>
      <c r="R15" s="20">
        <v>343.64</v>
      </c>
      <c r="S15" s="20">
        <v>346.7</v>
      </c>
      <c r="T15" s="20">
        <v>343.51</v>
      </c>
      <c r="U15" s="20">
        <v>346.5</v>
      </c>
      <c r="V15" s="20">
        <v>11494300</v>
      </c>
      <c r="W15" s="20">
        <v>335.03</v>
      </c>
      <c r="Y15" s="22">
        <v>40578</v>
      </c>
      <c r="Z15" s="20">
        <v>2324.1799999999998</v>
      </c>
      <c r="AA15" s="20">
        <v>2338.66</v>
      </c>
      <c r="AB15" s="20">
        <v>2318.27</v>
      </c>
      <c r="AC15" s="20">
        <v>2338.1999999999998</v>
      </c>
      <c r="AD15" s="20">
        <v>1956710000</v>
      </c>
      <c r="AE15" s="20">
        <v>2338.1999999999998</v>
      </c>
      <c r="AQ15" s="30"/>
      <c r="AR15" s="22">
        <v>40610</v>
      </c>
      <c r="AS15" s="22">
        <v>40609</v>
      </c>
      <c r="AT15" s="20">
        <v>26.721900000000002</v>
      </c>
      <c r="AU15" s="20">
        <v>14.9039</v>
      </c>
      <c r="AV15" s="20">
        <v>11.818</v>
      </c>
      <c r="AW15" s="20">
        <v>213</v>
      </c>
      <c r="AX15" s="20">
        <f t="shared" si="4"/>
        <v>0.12545492957746479</v>
      </c>
      <c r="AY15" s="20">
        <f t="shared" si="5"/>
        <v>5.5483568075117368E-2</v>
      </c>
      <c r="AZ15" s="20">
        <f t="shared" si="6"/>
        <v>5.5483568075117368E-2</v>
      </c>
    </row>
    <row r="16" spans="1:52">
      <c r="A16" s="22">
        <v>40609</v>
      </c>
      <c r="B16" s="20">
        <v>361.4</v>
      </c>
      <c r="C16" s="20">
        <v>361.67</v>
      </c>
      <c r="D16" s="20">
        <v>351.31</v>
      </c>
      <c r="E16" s="20">
        <v>355.36</v>
      </c>
      <c r="F16" s="20">
        <v>19504400</v>
      </c>
      <c r="G16" s="20">
        <v>345.61</v>
      </c>
      <c r="I16" s="22">
        <v>40609</v>
      </c>
      <c r="J16" s="20">
        <v>2367.92</v>
      </c>
      <c r="K16" s="20">
        <v>2370.91</v>
      </c>
      <c r="L16" s="20">
        <v>2307.39</v>
      </c>
      <c r="M16" s="20">
        <v>2328.0700000000002</v>
      </c>
      <c r="N16" s="20">
        <v>2189970000</v>
      </c>
      <c r="O16" s="20">
        <v>2328.0700000000002</v>
      </c>
      <c r="P16" s="20">
        <f t="shared" si="0"/>
        <v>11.49800284887516</v>
      </c>
      <c r="Q16" s="22">
        <v>40577</v>
      </c>
      <c r="R16" s="20">
        <v>343.8</v>
      </c>
      <c r="S16" s="20">
        <v>344.24</v>
      </c>
      <c r="T16" s="20">
        <v>338.55</v>
      </c>
      <c r="U16" s="20">
        <v>343.44</v>
      </c>
      <c r="V16" s="20">
        <v>14064200</v>
      </c>
      <c r="W16" s="20">
        <v>332.07</v>
      </c>
      <c r="Y16" s="22">
        <v>40577</v>
      </c>
      <c r="Z16" s="20">
        <v>2316.67</v>
      </c>
      <c r="AA16" s="20">
        <v>2327.2399999999998</v>
      </c>
      <c r="AB16" s="20">
        <v>2297.79</v>
      </c>
      <c r="AC16" s="20">
        <v>2323.0700000000002</v>
      </c>
      <c r="AD16" s="20">
        <v>1941260000</v>
      </c>
      <c r="AE16" s="20">
        <v>2323.0700000000002</v>
      </c>
      <c r="AG16" s="28"/>
      <c r="AH16" s="28" t="s">
        <v>29</v>
      </c>
      <c r="AI16" s="28" t="s">
        <v>17</v>
      </c>
      <c r="AJ16" s="28" t="s">
        <v>30</v>
      </c>
      <c r="AK16" s="28" t="s">
        <v>31</v>
      </c>
      <c r="AL16" s="28" t="s">
        <v>32</v>
      </c>
      <c r="AM16" s="28" t="s">
        <v>33</v>
      </c>
      <c r="AN16" s="28" t="s">
        <v>34</v>
      </c>
      <c r="AO16" s="28" t="s">
        <v>35</v>
      </c>
      <c r="AR16" s="22">
        <v>40609</v>
      </c>
      <c r="AS16" s="22">
        <v>40608</v>
      </c>
      <c r="AT16" s="20">
        <v>41.825899999999997</v>
      </c>
      <c r="AU16" s="20">
        <v>25.708400000000001</v>
      </c>
      <c r="AV16" s="20">
        <v>16.1175</v>
      </c>
      <c r="AW16" s="20">
        <v>347</v>
      </c>
      <c r="AX16" s="20">
        <f t="shared" si="4"/>
        <v>0.12053573487031699</v>
      </c>
      <c r="AY16" s="20">
        <f t="shared" si="5"/>
        <v>4.6448126801152734E-2</v>
      </c>
      <c r="AZ16" s="20">
        <f t="shared" si="6"/>
        <v>4.6448126801152734E-2</v>
      </c>
    </row>
    <row r="17" spans="1:52" ht="18.75">
      <c r="A17" s="22">
        <v>40606</v>
      </c>
      <c r="B17" s="20">
        <v>360.07</v>
      </c>
      <c r="C17" s="20">
        <v>360.29</v>
      </c>
      <c r="D17" s="20">
        <v>357.75</v>
      </c>
      <c r="E17" s="20">
        <v>360</v>
      </c>
      <c r="F17" s="20">
        <v>16188100</v>
      </c>
      <c r="G17" s="20">
        <v>350.12</v>
      </c>
      <c r="I17" s="22">
        <v>40606</v>
      </c>
      <c r="J17" s="20">
        <v>2370.34</v>
      </c>
      <c r="K17" s="20">
        <v>2371.23</v>
      </c>
      <c r="L17" s="20">
        <v>2344.62</v>
      </c>
      <c r="M17" s="20">
        <v>2359.96</v>
      </c>
      <c r="N17" s="20">
        <v>1897900000</v>
      </c>
      <c r="O17" s="20">
        <v>2359.96</v>
      </c>
      <c r="P17" s="20">
        <f t="shared" si="0"/>
        <v>10.008733577104522</v>
      </c>
      <c r="Q17" s="22">
        <v>40576</v>
      </c>
      <c r="R17" s="20">
        <v>344.45</v>
      </c>
      <c r="S17" s="20">
        <v>345.25</v>
      </c>
      <c r="T17" s="20">
        <v>343.55</v>
      </c>
      <c r="U17" s="20">
        <v>344.32</v>
      </c>
      <c r="V17" s="20">
        <v>9248400</v>
      </c>
      <c r="W17" s="20">
        <v>332.93</v>
      </c>
      <c r="Y17" s="22">
        <v>40576</v>
      </c>
      <c r="Z17" s="20">
        <v>2317.89</v>
      </c>
      <c r="AA17" s="20">
        <v>2328.8000000000002</v>
      </c>
      <c r="AB17" s="20">
        <v>2316.2199999999998</v>
      </c>
      <c r="AC17" s="20">
        <v>2321.09</v>
      </c>
      <c r="AD17" s="20">
        <v>2024600000</v>
      </c>
      <c r="AE17" s="20">
        <v>2321.09</v>
      </c>
      <c r="AG17" s="26" t="s">
        <v>23</v>
      </c>
      <c r="AH17" s="26">
        <v>-103.85347207217899</v>
      </c>
      <c r="AI17" s="26">
        <v>12.788366642763496</v>
      </c>
      <c r="AJ17" s="26">
        <v>-8.1209332648392714</v>
      </c>
      <c r="AK17" s="26">
        <v>2.7248895371449045E-11</v>
      </c>
      <c r="AL17" s="26">
        <v>-129.42539162461145</v>
      </c>
      <c r="AM17" s="26">
        <v>-78.28155251974654</v>
      </c>
      <c r="AN17" s="26">
        <v>-129.42539162461145</v>
      </c>
      <c r="AO17" s="26">
        <v>-78.28155251974654</v>
      </c>
      <c r="AQ17" s="30"/>
      <c r="AR17" s="22">
        <v>40606</v>
      </c>
      <c r="AS17" s="22">
        <v>40607</v>
      </c>
      <c r="AT17" s="20">
        <v>48.487400000000001</v>
      </c>
      <c r="AU17" s="20">
        <v>30.196999999999999</v>
      </c>
      <c r="AV17" s="20">
        <v>18.290400000000002</v>
      </c>
      <c r="AW17" s="20">
        <v>368</v>
      </c>
      <c r="AX17" s="20">
        <f t="shared" si="4"/>
        <v>0.13175923913043477</v>
      </c>
      <c r="AY17" s="20">
        <f t="shared" si="5"/>
        <v>4.9702173913043483E-2</v>
      </c>
      <c r="AZ17" s="20">
        <f t="shared" si="6"/>
        <v>4.9702173913043483E-2</v>
      </c>
    </row>
    <row r="18" spans="1:52" ht="19.5" thickBot="1">
      <c r="A18" s="22">
        <v>40605</v>
      </c>
      <c r="B18" s="20">
        <v>357.19</v>
      </c>
      <c r="C18" s="20">
        <v>359.79</v>
      </c>
      <c r="D18" s="20">
        <v>355.92</v>
      </c>
      <c r="E18" s="20">
        <v>359.56</v>
      </c>
      <c r="F18" s="20">
        <v>17885300</v>
      </c>
      <c r="G18" s="20">
        <v>349.69</v>
      </c>
      <c r="I18" s="22">
        <v>40605</v>
      </c>
      <c r="J18" s="20">
        <v>2350.52</v>
      </c>
      <c r="K18" s="20">
        <v>2375.67</v>
      </c>
      <c r="L18" s="20">
        <v>2350.1799999999998</v>
      </c>
      <c r="M18" s="20">
        <v>2371.7600000000002</v>
      </c>
      <c r="N18" s="20">
        <v>1990380000</v>
      </c>
      <c r="O18" s="20">
        <v>2371.7600000000002</v>
      </c>
      <c r="P18" s="20">
        <f t="shared" si="0"/>
        <v>7.3588722598610161</v>
      </c>
      <c r="Q18" s="22">
        <v>40575</v>
      </c>
      <c r="R18" s="20">
        <v>341.3</v>
      </c>
      <c r="S18" s="20">
        <v>345.65</v>
      </c>
      <c r="T18" s="20">
        <v>340.98</v>
      </c>
      <c r="U18" s="20">
        <v>345.03</v>
      </c>
      <c r="V18" s="20">
        <v>15236900</v>
      </c>
      <c r="W18" s="20">
        <v>333.61</v>
      </c>
      <c r="Y18" s="22">
        <v>40575</v>
      </c>
      <c r="Z18" s="20">
        <v>2298.37</v>
      </c>
      <c r="AA18" s="20">
        <v>2329.34</v>
      </c>
      <c r="AB18" s="20">
        <v>2296.7399999999998</v>
      </c>
      <c r="AC18" s="20">
        <v>2324.9499999999998</v>
      </c>
      <c r="AD18" s="20">
        <v>2255990000</v>
      </c>
      <c r="AE18" s="20">
        <v>2324.9499999999998</v>
      </c>
      <c r="AG18" s="27" t="s">
        <v>10</v>
      </c>
      <c r="AH18" s="27">
        <v>0.18812384044436112</v>
      </c>
      <c r="AI18" s="27">
        <v>5.6286757834642931E-3</v>
      </c>
      <c r="AJ18" s="27">
        <v>33.422397679579291</v>
      </c>
      <c r="AK18" s="27">
        <v>6.3191198859881077E-41</v>
      </c>
      <c r="AL18" s="27">
        <v>0.17686860759545603</v>
      </c>
      <c r="AM18" s="27">
        <v>0.19937907329326621</v>
      </c>
      <c r="AN18" s="27">
        <v>0.17686860759545603</v>
      </c>
      <c r="AO18" s="27">
        <v>0.19937907329326621</v>
      </c>
      <c r="AQ18" s="30"/>
      <c r="AR18" s="22">
        <v>40605</v>
      </c>
      <c r="AS18" s="22">
        <v>40606</v>
      </c>
      <c r="AT18" s="20">
        <v>69.719200000000001</v>
      </c>
      <c r="AU18" s="20">
        <v>48.475200000000001</v>
      </c>
      <c r="AV18" s="20">
        <v>21.244</v>
      </c>
      <c r="AW18" s="20">
        <v>549</v>
      </c>
      <c r="AX18" s="20">
        <f t="shared" si="4"/>
        <v>0.12699307832422588</v>
      </c>
      <c r="AY18" s="20">
        <f t="shared" si="5"/>
        <v>3.8695810564663022E-2</v>
      </c>
      <c r="AZ18" s="20">
        <f t="shared" si="6"/>
        <v>3.8695810564663022E-2</v>
      </c>
    </row>
    <row r="19" spans="1:52" ht="18.75">
      <c r="A19" s="22">
        <v>40604</v>
      </c>
      <c r="B19" s="20">
        <v>349.96</v>
      </c>
      <c r="C19" s="20">
        <v>354.35</v>
      </c>
      <c r="D19" s="20">
        <v>348.4</v>
      </c>
      <c r="E19" s="20">
        <v>352.12</v>
      </c>
      <c r="F19" s="20">
        <v>21521100</v>
      </c>
      <c r="G19" s="20">
        <v>342.46</v>
      </c>
      <c r="I19" s="22">
        <v>40604</v>
      </c>
      <c r="J19" s="20">
        <v>2314.2800000000002</v>
      </c>
      <c r="K19" s="20">
        <v>2340.8000000000002</v>
      </c>
      <c r="L19" s="20">
        <v>2311.9899999999998</v>
      </c>
      <c r="M19" s="20">
        <v>2326.77</v>
      </c>
      <c r="N19" s="20">
        <v>1986900000</v>
      </c>
      <c r="O19" s="20">
        <v>2326.77</v>
      </c>
      <c r="P19" s="20">
        <f t="shared" si="0"/>
        <v>8.5925638414528294</v>
      </c>
      <c r="Q19" s="22">
        <v>40574</v>
      </c>
      <c r="R19" s="20">
        <v>335.8</v>
      </c>
      <c r="S19" s="20">
        <v>340.04</v>
      </c>
      <c r="T19" s="20">
        <v>334.3</v>
      </c>
      <c r="U19" s="20">
        <v>339.32</v>
      </c>
      <c r="V19" s="20">
        <v>13473100</v>
      </c>
      <c r="W19" s="20">
        <v>328.09</v>
      </c>
      <c r="Y19" s="22">
        <v>40574</v>
      </c>
      <c r="Z19" s="20">
        <v>2274.2199999999998</v>
      </c>
      <c r="AA19" s="20">
        <v>2287.5</v>
      </c>
      <c r="AB19" s="20">
        <v>2258.0500000000002</v>
      </c>
      <c r="AC19" s="20">
        <v>2281.91</v>
      </c>
      <c r="AD19" s="20">
        <v>1952310000</v>
      </c>
      <c r="AE19" s="20">
        <v>2281.91</v>
      </c>
      <c r="AQ19" s="30"/>
      <c r="AR19" s="22">
        <v>40604</v>
      </c>
      <c r="AS19" s="22">
        <v>40605</v>
      </c>
      <c r="AT19" s="20">
        <v>33.7699</v>
      </c>
      <c r="AU19" s="20">
        <v>21.4556</v>
      </c>
      <c r="AV19" s="20">
        <v>12.314299999999999</v>
      </c>
      <c r="AW19" s="20">
        <v>248</v>
      </c>
      <c r="AX19" s="20">
        <f t="shared" si="4"/>
        <v>0.13616895161290324</v>
      </c>
      <c r="AY19" s="20">
        <f t="shared" si="5"/>
        <v>4.9654435483870968E-2</v>
      </c>
      <c r="AZ19" s="20">
        <f t="shared" si="6"/>
        <v>4.9654435483870968E-2</v>
      </c>
    </row>
    <row r="20" spans="1:52" ht="18.75">
      <c r="A20" s="22">
        <v>40603</v>
      </c>
      <c r="B20" s="20">
        <v>355.47</v>
      </c>
      <c r="C20" s="20">
        <v>355.72</v>
      </c>
      <c r="D20" s="20">
        <v>347.68</v>
      </c>
      <c r="E20" s="20">
        <v>349.31</v>
      </c>
      <c r="F20" s="20">
        <v>16290600</v>
      </c>
      <c r="G20" s="20">
        <v>339.72</v>
      </c>
      <c r="I20" s="22">
        <v>40603</v>
      </c>
      <c r="J20" s="20">
        <v>2359.7800000000002</v>
      </c>
      <c r="K20" s="20">
        <v>2359.98</v>
      </c>
      <c r="L20" s="20">
        <v>2308.0500000000002</v>
      </c>
      <c r="M20" s="20">
        <v>2315.2600000000002</v>
      </c>
      <c r="N20" s="20">
        <v>2212860000</v>
      </c>
      <c r="O20" s="20">
        <v>2315.2600000000002</v>
      </c>
      <c r="P20" s="20">
        <f t="shared" si="0"/>
        <v>8.0178692449674713</v>
      </c>
      <c r="Q20" s="22">
        <v>40571</v>
      </c>
      <c r="R20" s="20">
        <v>344.17</v>
      </c>
      <c r="S20" s="20">
        <v>344.4</v>
      </c>
      <c r="T20" s="20">
        <v>333.53</v>
      </c>
      <c r="U20" s="20">
        <v>336.1</v>
      </c>
      <c r="V20" s="20">
        <v>21144900</v>
      </c>
      <c r="W20" s="20">
        <v>324.98</v>
      </c>
      <c r="Y20" s="22">
        <v>40571</v>
      </c>
      <c r="Z20" s="20">
        <v>2330.0700000000002</v>
      </c>
      <c r="AA20" s="20">
        <v>2330.0700000000002</v>
      </c>
      <c r="AB20" s="20">
        <v>2260.6</v>
      </c>
      <c r="AC20" s="20">
        <v>2270.5100000000002</v>
      </c>
      <c r="AD20" s="20">
        <v>2371140000</v>
      </c>
      <c r="AE20" s="20">
        <v>2270.5100000000002</v>
      </c>
      <c r="AQ20" s="30"/>
      <c r="AR20" s="22">
        <v>40603</v>
      </c>
      <c r="AS20" s="22">
        <v>40604</v>
      </c>
      <c r="AT20" s="20">
        <v>21.142499999999998</v>
      </c>
      <c r="AU20" s="20">
        <v>12.619899999999999</v>
      </c>
      <c r="AV20" s="20">
        <v>8.5226000000000006</v>
      </c>
      <c r="AW20" s="20">
        <v>166</v>
      </c>
      <c r="AX20" s="20">
        <f t="shared" si="4"/>
        <v>0.1273644578313253</v>
      </c>
      <c r="AY20" s="20">
        <f t="shared" si="5"/>
        <v>5.1340963855421688E-2</v>
      </c>
      <c r="AZ20" s="20">
        <f t="shared" si="6"/>
        <v>5.1340963855421688E-2</v>
      </c>
    </row>
    <row r="21" spans="1:52" ht="18.75">
      <c r="A21" s="22">
        <v>40602</v>
      </c>
      <c r="B21" s="20">
        <v>351.24</v>
      </c>
      <c r="C21" s="20">
        <v>355.05</v>
      </c>
      <c r="D21" s="20">
        <v>351.12</v>
      </c>
      <c r="E21" s="20">
        <v>353.21</v>
      </c>
      <c r="F21" s="20">
        <v>14395500</v>
      </c>
      <c r="G21" s="20">
        <v>343.52</v>
      </c>
      <c r="I21" s="22">
        <v>40602</v>
      </c>
      <c r="J21" s="20">
        <v>2354.87</v>
      </c>
      <c r="K21" s="20">
        <v>2362.79</v>
      </c>
      <c r="L21" s="20">
        <v>2338.21</v>
      </c>
      <c r="M21" s="20">
        <v>2350.9899999999998</v>
      </c>
      <c r="N21" s="20">
        <v>2009500000</v>
      </c>
      <c r="O21" s="20">
        <v>2350.9899999999998</v>
      </c>
      <c r="P21" s="20">
        <f t="shared" si="0"/>
        <v>5.0962044258904484</v>
      </c>
      <c r="Q21" s="22">
        <v>40570</v>
      </c>
      <c r="R21" s="20">
        <v>343.78</v>
      </c>
      <c r="S21" s="20">
        <v>344.69</v>
      </c>
      <c r="T21" s="20">
        <v>342.83</v>
      </c>
      <c r="U21" s="20">
        <v>343.21</v>
      </c>
      <c r="V21" s="20">
        <v>10179500</v>
      </c>
      <c r="W21" s="20">
        <v>331.85</v>
      </c>
      <c r="Y21" s="22">
        <v>40570</v>
      </c>
      <c r="Z21" s="20">
        <v>2322.33</v>
      </c>
      <c r="AA21" s="20">
        <v>2336.04</v>
      </c>
      <c r="AB21" s="20">
        <v>2319.23</v>
      </c>
      <c r="AC21" s="20">
        <v>2330.0700000000002</v>
      </c>
      <c r="AD21" s="20">
        <v>2020550000</v>
      </c>
      <c r="AE21" s="20">
        <v>2330.0700000000002</v>
      </c>
      <c r="AQ21" s="30"/>
      <c r="AR21" s="22">
        <v>40602</v>
      </c>
      <c r="AS21" s="22">
        <v>40602</v>
      </c>
      <c r="AT21" s="20">
        <v>46.094499999999996</v>
      </c>
      <c r="AU21" s="20">
        <v>29.903400000000001</v>
      </c>
      <c r="AV21" s="20">
        <v>16.191099999999999</v>
      </c>
      <c r="AW21" s="20">
        <v>375</v>
      </c>
      <c r="AX21" s="20">
        <f t="shared" si="4"/>
        <v>0.12291866666666666</v>
      </c>
      <c r="AY21" s="20">
        <f t="shared" si="5"/>
        <v>4.3176266666666664E-2</v>
      </c>
      <c r="AZ21" s="20">
        <f t="shared" si="6"/>
        <v>4.3176266666666664E-2</v>
      </c>
    </row>
    <row r="22" spans="1:52" ht="18.75">
      <c r="A22" s="22">
        <v>40599</v>
      </c>
      <c r="B22" s="20">
        <v>345.26</v>
      </c>
      <c r="C22" s="20">
        <v>348.43</v>
      </c>
      <c r="D22" s="20">
        <v>344.8</v>
      </c>
      <c r="E22" s="20">
        <v>348.16</v>
      </c>
      <c r="F22" s="20">
        <v>13572100</v>
      </c>
      <c r="G22" s="20">
        <v>338.6</v>
      </c>
      <c r="I22" s="22">
        <v>40599</v>
      </c>
      <c r="J22" s="20">
        <v>2326.13</v>
      </c>
      <c r="K22" s="20">
        <v>2349.5100000000002</v>
      </c>
      <c r="L22" s="20">
        <v>2325.71</v>
      </c>
      <c r="M22" s="20">
        <v>2346.29</v>
      </c>
      <c r="N22" s="20">
        <v>1867820000</v>
      </c>
      <c r="O22" s="20">
        <v>2346.29</v>
      </c>
      <c r="P22" s="20">
        <f t="shared" si="0"/>
        <v>1.0603864759789872</v>
      </c>
      <c r="Q22" s="22">
        <v>40569</v>
      </c>
      <c r="R22" s="20">
        <v>342.96</v>
      </c>
      <c r="S22" s="20">
        <v>345.6</v>
      </c>
      <c r="T22" s="20">
        <v>341.5</v>
      </c>
      <c r="U22" s="20">
        <v>343.85</v>
      </c>
      <c r="V22" s="20">
        <v>18102700</v>
      </c>
      <c r="W22" s="20">
        <v>332.47</v>
      </c>
      <c r="Y22" s="22">
        <v>40569</v>
      </c>
      <c r="Z22" s="20">
        <v>2306.9899999999998</v>
      </c>
      <c r="AA22" s="20">
        <v>2321.2199999999998</v>
      </c>
      <c r="AB22" s="20">
        <v>2300.11</v>
      </c>
      <c r="AC22" s="20">
        <v>2314.19</v>
      </c>
      <c r="AD22" s="20">
        <v>2031410000</v>
      </c>
      <c r="AE22" s="20">
        <v>2314.19</v>
      </c>
      <c r="AQ22" s="30"/>
      <c r="AR22" s="22">
        <v>40599</v>
      </c>
      <c r="AS22" s="22">
        <v>40601</v>
      </c>
      <c r="AT22" s="20">
        <v>25.4269</v>
      </c>
      <c r="AU22" s="20">
        <v>22.1508</v>
      </c>
      <c r="AV22" s="20">
        <v>3.2761</v>
      </c>
      <c r="AW22" s="20">
        <v>253</v>
      </c>
      <c r="AX22" s="20">
        <f t="shared" si="1"/>
        <v>0.10050158102766799</v>
      </c>
      <c r="AY22" s="20">
        <f t="shared" si="2"/>
        <v>1.2949011857707511E-2</v>
      </c>
      <c r="AZ22" s="20">
        <f t="shared" si="3"/>
        <v>1.2949011857707511E-2</v>
      </c>
    </row>
    <row r="23" spans="1:52" ht="18.75">
      <c r="O23" s="20" t="s">
        <v>37</v>
      </c>
      <c r="P23" s="20">
        <f>SUM(P2:P22)</f>
        <v>196.5775511291489</v>
      </c>
      <c r="Q23" s="22">
        <v>40568</v>
      </c>
      <c r="R23" s="20">
        <v>336.33</v>
      </c>
      <c r="S23" s="20">
        <v>341.44</v>
      </c>
      <c r="T23" s="20">
        <v>334.57</v>
      </c>
      <c r="U23" s="20">
        <v>341.4</v>
      </c>
      <c r="V23" s="20">
        <v>19531000</v>
      </c>
      <c r="W23" s="20">
        <v>330.1</v>
      </c>
      <c r="Y23" s="22">
        <v>40568</v>
      </c>
      <c r="Z23" s="20">
        <v>2288.5</v>
      </c>
      <c r="AA23" s="20">
        <v>2304.04</v>
      </c>
      <c r="AB23" s="20">
        <v>2283.79</v>
      </c>
      <c r="AC23" s="20">
        <v>2304.0300000000002</v>
      </c>
      <c r="AD23" s="20">
        <v>1936120000</v>
      </c>
      <c r="AE23" s="20">
        <v>2304.0300000000002</v>
      </c>
      <c r="AQ23" s="30"/>
      <c r="AS23" s="22">
        <v>40600</v>
      </c>
      <c r="AT23" s="20">
        <v>21.126300000000001</v>
      </c>
      <c r="AU23" s="20">
        <v>16.2441</v>
      </c>
      <c r="AV23" s="20">
        <v>4.8822000000000001</v>
      </c>
      <c r="AW23" s="20">
        <v>206</v>
      </c>
      <c r="AX23" s="20">
        <f t="shared" si="1"/>
        <v>0.10255485436893204</v>
      </c>
      <c r="AY23" s="20">
        <f t="shared" si="2"/>
        <v>2.3699999999999999E-2</v>
      </c>
      <c r="AZ23" s="20">
        <f t="shared" si="3"/>
        <v>2.3699999999999999E-2</v>
      </c>
    </row>
    <row r="24" spans="1:52" ht="18.75">
      <c r="Q24" s="22">
        <v>40567</v>
      </c>
      <c r="R24" s="20">
        <v>326.87</v>
      </c>
      <c r="S24" s="20">
        <v>337.45</v>
      </c>
      <c r="T24" s="20">
        <v>326.72000000000003</v>
      </c>
      <c r="U24" s="20">
        <v>337.45</v>
      </c>
      <c r="V24" s="20">
        <v>20524400</v>
      </c>
      <c r="W24" s="20">
        <v>326.27999999999997</v>
      </c>
      <c r="Y24" s="22">
        <v>40567</v>
      </c>
      <c r="Z24" s="20">
        <v>2271.73</v>
      </c>
      <c r="AA24" s="20">
        <v>2300.39</v>
      </c>
      <c r="AB24" s="20">
        <v>2268.7199999999998</v>
      </c>
      <c r="AC24" s="20">
        <v>2300.39</v>
      </c>
      <c r="AD24" s="20">
        <v>1871300000</v>
      </c>
      <c r="AE24" s="20">
        <v>2300.39</v>
      </c>
      <c r="AQ24" s="30"/>
      <c r="AS24" s="22">
        <v>40599</v>
      </c>
      <c r="AT24" s="20">
        <v>32.3626</v>
      </c>
      <c r="AU24" s="20">
        <v>27.0246</v>
      </c>
      <c r="AV24" s="20">
        <v>5.3380000000000001</v>
      </c>
      <c r="AW24" s="20">
        <v>301</v>
      </c>
      <c r="AX24" s="20">
        <f>AT24/AW24</f>
        <v>0.10751694352159469</v>
      </c>
      <c r="AY24" s="20">
        <f>AV24/AW24</f>
        <v>1.7734219269102989E-2</v>
      </c>
      <c r="AZ24" s="20">
        <f>AV24/AW24</f>
        <v>1.7734219269102989E-2</v>
      </c>
    </row>
    <row r="25" spans="1:52">
      <c r="Q25" s="22">
        <v>40564</v>
      </c>
      <c r="R25" s="20">
        <v>333.77</v>
      </c>
      <c r="S25" s="20">
        <v>334.88</v>
      </c>
      <c r="T25" s="20">
        <v>326.63</v>
      </c>
      <c r="U25" s="20">
        <v>326.72000000000003</v>
      </c>
      <c r="V25" s="20">
        <v>26942900</v>
      </c>
      <c r="W25" s="20">
        <v>315.91000000000003</v>
      </c>
      <c r="Y25" s="22">
        <v>40564</v>
      </c>
      <c r="Z25" s="20">
        <v>2295.15</v>
      </c>
      <c r="AA25" s="20">
        <v>2301.0500000000002</v>
      </c>
      <c r="AB25" s="20">
        <v>2267.17</v>
      </c>
      <c r="AC25" s="20">
        <v>2268.3200000000002</v>
      </c>
      <c r="AD25" s="20">
        <v>1916960000</v>
      </c>
      <c r="AE25" s="20">
        <v>2268.3200000000002</v>
      </c>
    </row>
    <row r="26" spans="1:52">
      <c r="Q26" s="22">
        <v>40563</v>
      </c>
      <c r="R26" s="20">
        <v>336.43</v>
      </c>
      <c r="S26" s="20">
        <v>338.3</v>
      </c>
      <c r="T26" s="20">
        <v>330.12</v>
      </c>
      <c r="U26" s="20">
        <v>332.68</v>
      </c>
      <c r="V26" s="20">
        <v>27313900</v>
      </c>
      <c r="W26" s="20">
        <v>321.67</v>
      </c>
      <c r="Y26" s="22">
        <v>40563</v>
      </c>
      <c r="Z26" s="20">
        <v>2292.17</v>
      </c>
      <c r="AA26" s="20">
        <v>2295.2399999999998</v>
      </c>
      <c r="AB26" s="20">
        <v>2268.59</v>
      </c>
      <c r="AC26" s="20">
        <v>2286.08</v>
      </c>
      <c r="AD26" s="20">
        <v>2323250000</v>
      </c>
      <c r="AE26" s="20">
        <v>2286.08</v>
      </c>
    </row>
    <row r="27" spans="1:52">
      <c r="Q27" s="22">
        <v>40562</v>
      </c>
      <c r="R27" s="20">
        <v>348.35</v>
      </c>
      <c r="S27" s="20">
        <v>348.6</v>
      </c>
      <c r="T27" s="20">
        <v>336.88</v>
      </c>
      <c r="U27" s="20">
        <v>338.84</v>
      </c>
      <c r="V27" s="20">
        <v>40557600</v>
      </c>
      <c r="W27" s="20">
        <v>327.63</v>
      </c>
      <c r="Y27" s="22">
        <v>40562</v>
      </c>
      <c r="Z27" s="20">
        <v>2329.9299999999998</v>
      </c>
      <c r="AA27" s="20">
        <v>2331.63</v>
      </c>
      <c r="AB27" s="20">
        <v>2294.89</v>
      </c>
      <c r="AC27" s="20">
        <v>2303.3200000000002</v>
      </c>
      <c r="AD27" s="20">
        <v>2130930000</v>
      </c>
      <c r="AE27" s="20">
        <v>2303.3200000000002</v>
      </c>
    </row>
    <row r="28" spans="1:52">
      <c r="Q28" s="22">
        <v>40561</v>
      </c>
      <c r="R28" s="20">
        <v>329.52</v>
      </c>
      <c r="S28" s="20">
        <v>344.76</v>
      </c>
      <c r="T28" s="20">
        <v>326</v>
      </c>
      <c r="U28" s="20">
        <v>340.65</v>
      </c>
      <c r="V28" s="20">
        <v>67178500</v>
      </c>
      <c r="W28" s="20">
        <v>329.38</v>
      </c>
      <c r="Y28" s="22">
        <v>40561</v>
      </c>
      <c r="Z28" s="20">
        <v>2300.9299999999998</v>
      </c>
      <c r="AA28" s="20">
        <v>2331.3200000000002</v>
      </c>
      <c r="AB28" s="20">
        <v>2299.37</v>
      </c>
      <c r="AC28" s="20">
        <v>2328.79</v>
      </c>
      <c r="AD28" s="20">
        <v>2020190000</v>
      </c>
      <c r="AE28" s="20">
        <v>2328.79</v>
      </c>
    </row>
    <row r="29" spans="1:52">
      <c r="Q29" s="22">
        <v>40557</v>
      </c>
      <c r="R29" s="20">
        <v>345.89</v>
      </c>
      <c r="S29" s="20">
        <v>348.48</v>
      </c>
      <c r="T29" s="20">
        <v>344.44</v>
      </c>
      <c r="U29" s="20">
        <v>348.48</v>
      </c>
      <c r="V29" s="20">
        <v>11030000</v>
      </c>
      <c r="W29" s="20">
        <v>336.95</v>
      </c>
      <c r="Y29" s="22">
        <v>40557</v>
      </c>
      <c r="Z29" s="20">
        <v>2304.37</v>
      </c>
      <c r="AA29" s="20">
        <v>2323.4299999999998</v>
      </c>
      <c r="AB29" s="20">
        <v>2300.25</v>
      </c>
      <c r="AC29" s="20">
        <v>2323.4299999999998</v>
      </c>
      <c r="AD29" s="20">
        <v>2020210000</v>
      </c>
      <c r="AE29" s="20">
        <v>2323.4299999999998</v>
      </c>
    </row>
    <row r="30" spans="1:52">
      <c r="Q30" s="22">
        <v>40556</v>
      </c>
      <c r="R30" s="20">
        <v>345.16</v>
      </c>
      <c r="S30" s="20">
        <v>346.64</v>
      </c>
      <c r="T30" s="20">
        <v>343.85</v>
      </c>
      <c r="U30" s="20">
        <v>345.68</v>
      </c>
      <c r="V30" s="20">
        <v>10599300</v>
      </c>
      <c r="W30" s="20">
        <v>334.24</v>
      </c>
      <c r="Y30" s="22">
        <v>40556</v>
      </c>
      <c r="Z30" s="20">
        <v>2303.6</v>
      </c>
      <c r="AA30" s="20">
        <v>2310.8200000000002</v>
      </c>
      <c r="AB30" s="20">
        <v>2298.62</v>
      </c>
      <c r="AC30" s="20">
        <v>2305.5300000000002</v>
      </c>
      <c r="AD30" s="20">
        <v>1923900000</v>
      </c>
      <c r="AE30" s="20">
        <v>2305.5300000000002</v>
      </c>
    </row>
    <row r="31" spans="1:52">
      <c r="Q31" s="22">
        <v>40555</v>
      </c>
      <c r="R31" s="20">
        <v>343.25</v>
      </c>
      <c r="S31" s="20">
        <v>344.43</v>
      </c>
      <c r="T31" s="20">
        <v>342</v>
      </c>
      <c r="U31" s="20">
        <v>344.42</v>
      </c>
      <c r="V31" s="20">
        <v>10806800</v>
      </c>
      <c r="W31" s="20">
        <v>333.02</v>
      </c>
      <c r="Y31" s="22">
        <v>40555</v>
      </c>
      <c r="Z31" s="20">
        <v>2298.63</v>
      </c>
      <c r="AA31" s="20">
        <v>2304.88</v>
      </c>
      <c r="AB31" s="20">
        <v>2289.0500000000002</v>
      </c>
      <c r="AC31" s="20">
        <v>2304.88</v>
      </c>
      <c r="AD31" s="20">
        <v>1873960000</v>
      </c>
      <c r="AE31" s="20">
        <v>2304.88</v>
      </c>
    </row>
    <row r="32" spans="1:52">
      <c r="Q32" s="22">
        <v>40554</v>
      </c>
      <c r="R32" s="20">
        <v>344.88</v>
      </c>
      <c r="S32" s="20">
        <v>344.96</v>
      </c>
      <c r="T32" s="20">
        <v>339.47</v>
      </c>
      <c r="U32" s="20">
        <v>341.64</v>
      </c>
      <c r="V32" s="20">
        <v>15861000</v>
      </c>
      <c r="W32" s="20">
        <v>330.33</v>
      </c>
      <c r="Y32" s="22">
        <v>40554</v>
      </c>
      <c r="Z32" s="20">
        <v>2294.66</v>
      </c>
      <c r="AA32" s="20">
        <v>2296.15</v>
      </c>
      <c r="AB32" s="20">
        <v>2279.48</v>
      </c>
      <c r="AC32" s="20">
        <v>2288.73</v>
      </c>
      <c r="AD32" s="20">
        <v>1893100000</v>
      </c>
      <c r="AE32" s="20">
        <v>2288.73</v>
      </c>
    </row>
    <row r="33" spans="17:31">
      <c r="Q33" s="22">
        <v>40553</v>
      </c>
      <c r="R33" s="20">
        <v>338.83</v>
      </c>
      <c r="S33" s="20">
        <v>343.23</v>
      </c>
      <c r="T33" s="20">
        <v>337.17</v>
      </c>
      <c r="U33" s="20">
        <v>342.45</v>
      </c>
      <c r="V33" s="20">
        <v>16020000</v>
      </c>
      <c r="W33" s="20">
        <v>331.12</v>
      </c>
      <c r="Y33" s="22">
        <v>40553</v>
      </c>
      <c r="Z33" s="20">
        <v>2270.65</v>
      </c>
      <c r="AA33" s="20">
        <v>2288.64</v>
      </c>
      <c r="AB33" s="20">
        <v>2265</v>
      </c>
      <c r="AC33" s="20">
        <v>2284.38</v>
      </c>
      <c r="AD33" s="20">
        <v>1868870000</v>
      </c>
      <c r="AE33" s="20">
        <v>2284.38</v>
      </c>
    </row>
    <row r="34" spans="17:31">
      <c r="Q34" s="22">
        <v>40550</v>
      </c>
      <c r="R34" s="20">
        <v>333.99</v>
      </c>
      <c r="S34" s="20">
        <v>336.35</v>
      </c>
      <c r="T34" s="20">
        <v>331.9</v>
      </c>
      <c r="U34" s="20">
        <v>336.12</v>
      </c>
      <c r="V34" s="20">
        <v>11140400</v>
      </c>
      <c r="W34" s="20">
        <v>325</v>
      </c>
      <c r="Y34" s="22">
        <v>40550</v>
      </c>
      <c r="Z34" s="20">
        <v>2280.13</v>
      </c>
      <c r="AA34" s="20">
        <v>2282.87</v>
      </c>
      <c r="AB34" s="20">
        <v>2254.2199999999998</v>
      </c>
      <c r="AC34" s="20">
        <v>2276.6999999999998</v>
      </c>
      <c r="AD34" s="20">
        <v>1976220000</v>
      </c>
      <c r="AE34" s="20">
        <v>2276.6999999999998</v>
      </c>
    </row>
    <row r="35" spans="17:31">
      <c r="Q35" s="22">
        <v>40549</v>
      </c>
      <c r="R35" s="20">
        <v>334.72</v>
      </c>
      <c r="S35" s="20">
        <v>335.25</v>
      </c>
      <c r="T35" s="20">
        <v>332.9</v>
      </c>
      <c r="U35" s="20">
        <v>333.73</v>
      </c>
      <c r="V35" s="20">
        <v>10729600</v>
      </c>
      <c r="W35" s="20">
        <v>322.69</v>
      </c>
      <c r="Y35" s="22">
        <v>40549</v>
      </c>
      <c r="Z35" s="20">
        <v>2272.33</v>
      </c>
      <c r="AA35" s="20">
        <v>2279.4499999999998</v>
      </c>
      <c r="AB35" s="20">
        <v>2268.59</v>
      </c>
      <c r="AC35" s="20">
        <v>2277.5100000000002</v>
      </c>
      <c r="AD35" s="20">
        <v>2095490000</v>
      </c>
      <c r="AE35" s="20">
        <v>2277.5100000000002</v>
      </c>
    </row>
    <row r="36" spans="17:31">
      <c r="Q36" s="22">
        <v>40548</v>
      </c>
      <c r="R36" s="20">
        <v>329.55</v>
      </c>
      <c r="S36" s="20">
        <v>334.34</v>
      </c>
      <c r="T36" s="20">
        <v>329.5</v>
      </c>
      <c r="U36" s="20">
        <v>334</v>
      </c>
      <c r="V36" s="20">
        <v>9125700</v>
      </c>
      <c r="W36" s="20">
        <v>322.95</v>
      </c>
      <c r="Y36" s="22">
        <v>40548</v>
      </c>
      <c r="Z36" s="20">
        <v>2245.4</v>
      </c>
      <c r="AA36" s="20">
        <v>2271.08</v>
      </c>
      <c r="AB36" s="20">
        <v>2243.88</v>
      </c>
      <c r="AC36" s="20">
        <v>2270.4</v>
      </c>
      <c r="AD36" s="20">
        <v>2060750000</v>
      </c>
      <c r="AE36" s="20">
        <v>2270.4</v>
      </c>
    </row>
    <row r="37" spans="17:31">
      <c r="Q37" s="22">
        <v>40547</v>
      </c>
      <c r="R37" s="20">
        <v>332.44</v>
      </c>
      <c r="S37" s="20">
        <v>332.5</v>
      </c>
      <c r="T37" s="20">
        <v>328.15</v>
      </c>
      <c r="U37" s="20">
        <v>331.29</v>
      </c>
      <c r="V37" s="20">
        <v>11038600</v>
      </c>
      <c r="W37" s="20">
        <v>320.33</v>
      </c>
      <c r="Y37" s="22">
        <v>40547</v>
      </c>
      <c r="Z37" s="20">
        <v>2261.65</v>
      </c>
      <c r="AA37" s="20">
        <v>2263.0300000000002</v>
      </c>
      <c r="AB37" s="20">
        <v>2237.73</v>
      </c>
      <c r="AC37" s="20">
        <v>2251.46</v>
      </c>
      <c r="AD37" s="20">
        <v>2015440000</v>
      </c>
      <c r="AE37" s="20">
        <v>2251.46</v>
      </c>
    </row>
    <row r="38" spans="17:31">
      <c r="Q38" s="22">
        <v>40546</v>
      </c>
      <c r="R38" s="20">
        <v>325.64</v>
      </c>
      <c r="S38" s="20">
        <v>330.26</v>
      </c>
      <c r="T38" s="20">
        <v>324.83999999999997</v>
      </c>
      <c r="U38" s="20">
        <v>329.57</v>
      </c>
      <c r="V38" s="20">
        <v>15897800</v>
      </c>
      <c r="W38" s="20">
        <v>318.66000000000003</v>
      </c>
      <c r="Y38" s="22">
        <v>40546</v>
      </c>
      <c r="Z38" s="20">
        <v>2238.66</v>
      </c>
      <c r="AA38" s="20">
        <v>2268.3000000000002</v>
      </c>
      <c r="AB38" s="20">
        <v>2237.79</v>
      </c>
      <c r="AC38" s="20">
        <v>2254.23</v>
      </c>
      <c r="AD38" s="20">
        <v>1919660000</v>
      </c>
      <c r="AE38" s="20">
        <v>2254.23</v>
      </c>
    </row>
    <row r="39" spans="17:31">
      <c r="Q39" s="22">
        <v>40543</v>
      </c>
      <c r="R39" s="20">
        <v>322.95</v>
      </c>
      <c r="S39" s="20">
        <v>323.48</v>
      </c>
      <c r="T39" s="20">
        <v>321.31</v>
      </c>
      <c r="U39" s="20">
        <v>322.56</v>
      </c>
      <c r="V39" s="20">
        <v>6911000</v>
      </c>
      <c r="W39" s="20">
        <v>311.89</v>
      </c>
      <c r="Y39" s="22">
        <v>40543</v>
      </c>
      <c r="Z39" s="20">
        <v>2223.2800000000002</v>
      </c>
      <c r="AA39" s="20">
        <v>2225</v>
      </c>
      <c r="AB39" s="20">
        <v>2209.38</v>
      </c>
      <c r="AC39" s="20">
        <v>2217.86</v>
      </c>
      <c r="AD39" s="20">
        <v>1026600000</v>
      </c>
      <c r="AE39" s="20">
        <v>2217.86</v>
      </c>
    </row>
    <row r="40" spans="17:31">
      <c r="Q40" s="22">
        <v>40542</v>
      </c>
      <c r="R40" s="20">
        <v>325.48</v>
      </c>
      <c r="S40" s="20">
        <v>325.51</v>
      </c>
      <c r="T40" s="20">
        <v>323.05</v>
      </c>
      <c r="U40" s="20">
        <v>323.66000000000003</v>
      </c>
      <c r="V40" s="20">
        <v>5624800</v>
      </c>
      <c r="W40" s="20">
        <v>312.95</v>
      </c>
      <c r="Y40" s="22">
        <v>40542</v>
      </c>
      <c r="Z40" s="20">
        <v>2230.39</v>
      </c>
      <c r="AA40" s="20">
        <v>2232.38</v>
      </c>
      <c r="AB40" s="20">
        <v>2222.77</v>
      </c>
      <c r="AC40" s="20">
        <v>2225.7199999999998</v>
      </c>
      <c r="AD40" s="20">
        <v>1074350000</v>
      </c>
      <c r="AE40" s="20">
        <v>2225.7199999999998</v>
      </c>
    </row>
    <row r="41" spans="17:31">
      <c r="Q41" s="22">
        <v>40541</v>
      </c>
      <c r="R41" s="20">
        <v>326.22000000000003</v>
      </c>
      <c r="S41" s="20">
        <v>326.45</v>
      </c>
      <c r="T41" s="20">
        <v>325.10000000000002</v>
      </c>
      <c r="U41" s="20">
        <v>325.29000000000002</v>
      </c>
      <c r="V41" s="20">
        <v>5826400</v>
      </c>
      <c r="W41" s="20">
        <v>314.52999999999997</v>
      </c>
      <c r="Y41" s="22">
        <v>40541</v>
      </c>
      <c r="Z41" s="20">
        <v>2232.33</v>
      </c>
      <c r="AA41" s="20">
        <v>2236.19</v>
      </c>
      <c r="AB41" s="20">
        <v>2229.87</v>
      </c>
      <c r="AC41" s="20">
        <v>2231.64</v>
      </c>
      <c r="AD41" s="20">
        <v>1122150000</v>
      </c>
      <c r="AE41" s="20">
        <v>2231.64</v>
      </c>
    </row>
    <row r="42" spans="17:31">
      <c r="Q42" s="22">
        <v>40540</v>
      </c>
      <c r="R42" s="20">
        <v>325.91000000000003</v>
      </c>
      <c r="S42" s="20">
        <v>326.66000000000003</v>
      </c>
      <c r="T42" s="20">
        <v>325.06</v>
      </c>
      <c r="U42" s="20">
        <v>325.47000000000003</v>
      </c>
      <c r="V42" s="20">
        <v>6283000</v>
      </c>
      <c r="W42" s="20">
        <v>314.7</v>
      </c>
      <c r="Y42" s="22">
        <v>40540</v>
      </c>
      <c r="Z42" s="20">
        <v>2234.56</v>
      </c>
      <c r="AA42" s="20">
        <v>2236.17</v>
      </c>
      <c r="AB42" s="20">
        <v>2222.7600000000002</v>
      </c>
      <c r="AC42" s="20">
        <v>2227.42</v>
      </c>
      <c r="AD42" s="20">
        <v>1130200000</v>
      </c>
      <c r="AE42" s="20">
        <v>2227.42</v>
      </c>
    </row>
    <row r="43" spans="17:31">
      <c r="Q43" s="22">
        <v>40539</v>
      </c>
      <c r="R43" s="20">
        <v>322.85000000000002</v>
      </c>
      <c r="S43" s="20">
        <v>325.44</v>
      </c>
      <c r="T43" s="20">
        <v>321.52</v>
      </c>
      <c r="U43" s="20">
        <v>324.68</v>
      </c>
      <c r="V43" s="20">
        <v>8922000</v>
      </c>
      <c r="W43" s="20">
        <v>313.94</v>
      </c>
      <c r="Y43" s="22">
        <v>40539</v>
      </c>
      <c r="Z43" s="20">
        <v>2223.7600000000002</v>
      </c>
      <c r="AA43" s="20">
        <v>2234.42</v>
      </c>
      <c r="AB43" s="20">
        <v>2208.8000000000002</v>
      </c>
      <c r="AC43" s="20">
        <v>2229.86</v>
      </c>
      <c r="AD43" s="20">
        <v>1097100000</v>
      </c>
      <c r="AE43" s="20">
        <v>2229.86</v>
      </c>
    </row>
    <row r="44" spans="17:31">
      <c r="Q44" s="22">
        <v>40535</v>
      </c>
      <c r="R44" s="20">
        <v>325</v>
      </c>
      <c r="S44" s="20">
        <v>325.14999999999998</v>
      </c>
      <c r="T44" s="20">
        <v>323.17</v>
      </c>
      <c r="U44" s="20">
        <v>323.60000000000002</v>
      </c>
      <c r="V44" s="20">
        <v>7969900</v>
      </c>
      <c r="W44" s="20">
        <v>312.89</v>
      </c>
      <c r="Y44" s="22">
        <v>40535</v>
      </c>
      <c r="Z44" s="20">
        <v>2232.84</v>
      </c>
      <c r="AA44" s="20">
        <v>2235.11</v>
      </c>
      <c r="AB44" s="20">
        <v>2225.29</v>
      </c>
      <c r="AC44" s="20">
        <v>2230.27</v>
      </c>
      <c r="AD44" s="20">
        <v>1270290000</v>
      </c>
      <c r="AE44" s="20">
        <v>2230.27</v>
      </c>
    </row>
    <row r="45" spans="17:31">
      <c r="Q45" s="22">
        <v>40534</v>
      </c>
      <c r="R45" s="20">
        <v>324.36</v>
      </c>
      <c r="S45" s="20">
        <v>325.72000000000003</v>
      </c>
      <c r="T45" s="20">
        <v>323.55</v>
      </c>
      <c r="U45" s="20">
        <v>325.16000000000003</v>
      </c>
      <c r="V45" s="20">
        <v>9497200</v>
      </c>
      <c r="W45" s="20">
        <v>314.39999999999998</v>
      </c>
      <c r="Y45" s="22">
        <v>40534</v>
      </c>
      <c r="Z45" s="20">
        <v>2234.6</v>
      </c>
      <c r="AA45" s="20">
        <v>2238.92</v>
      </c>
      <c r="AB45" s="20">
        <v>2231.9699999999998</v>
      </c>
      <c r="AC45" s="20">
        <v>2235.91</v>
      </c>
      <c r="AD45" s="20">
        <v>1614040000</v>
      </c>
      <c r="AE45" s="20">
        <v>2235.91</v>
      </c>
    </row>
    <row r="46" spans="17:31">
      <c r="Q46" s="22">
        <v>40533</v>
      </c>
      <c r="R46" s="20">
        <v>323</v>
      </c>
      <c r="S46" s="20">
        <v>324.39</v>
      </c>
      <c r="T46" s="20">
        <v>322.05</v>
      </c>
      <c r="U46" s="20">
        <v>324.2</v>
      </c>
      <c r="V46" s="20">
        <v>9155500</v>
      </c>
      <c r="W46" s="20">
        <v>313.47000000000003</v>
      </c>
      <c r="Y46" s="22">
        <v>40533</v>
      </c>
      <c r="Z46" s="20">
        <v>2230.61</v>
      </c>
      <c r="AA46" s="20">
        <v>2235.58</v>
      </c>
      <c r="AB46" s="20">
        <v>2226.25</v>
      </c>
      <c r="AC46" s="20">
        <v>2234.5700000000002</v>
      </c>
      <c r="AD46" s="20">
        <v>1647550000</v>
      </c>
      <c r="AE46" s="20">
        <v>2234.5700000000002</v>
      </c>
    </row>
    <row r="47" spans="17:31">
      <c r="Q47" s="22">
        <v>40532</v>
      </c>
      <c r="R47" s="20">
        <v>321.60000000000002</v>
      </c>
      <c r="S47" s="20">
        <v>323.25</v>
      </c>
      <c r="T47" s="20">
        <v>318.23</v>
      </c>
      <c r="U47" s="20">
        <v>322.20999999999998</v>
      </c>
      <c r="V47" s="20">
        <v>13771800</v>
      </c>
      <c r="W47" s="20">
        <v>311.55</v>
      </c>
      <c r="Y47" s="22">
        <v>40532</v>
      </c>
      <c r="Z47" s="20">
        <v>2225.41</v>
      </c>
      <c r="AA47" s="20">
        <v>2230.5500000000002</v>
      </c>
      <c r="AB47" s="20">
        <v>2206.3000000000002</v>
      </c>
      <c r="AC47" s="20">
        <v>2223.04</v>
      </c>
      <c r="AD47" s="20">
        <v>1707950000</v>
      </c>
      <c r="AE47" s="20">
        <v>2223.04</v>
      </c>
    </row>
    <row r="48" spans="17:31">
      <c r="Q48" s="22">
        <v>40529</v>
      </c>
      <c r="R48" s="20">
        <v>321.63</v>
      </c>
      <c r="S48" s="20">
        <v>321.79000000000002</v>
      </c>
      <c r="T48" s="20">
        <v>320.23</v>
      </c>
      <c r="U48" s="20">
        <v>320.61</v>
      </c>
      <c r="V48" s="20">
        <v>13818900</v>
      </c>
      <c r="W48" s="20">
        <v>310</v>
      </c>
      <c r="Y48" s="22">
        <v>40529</v>
      </c>
      <c r="Z48" s="20">
        <v>2222.0100000000002</v>
      </c>
      <c r="AA48" s="20">
        <v>2227.04</v>
      </c>
      <c r="AB48" s="20">
        <v>2217.11</v>
      </c>
      <c r="AC48" s="20">
        <v>2218.29</v>
      </c>
      <c r="AD48" s="20">
        <v>2421830000</v>
      </c>
      <c r="AE48" s="20">
        <v>2218.29</v>
      </c>
    </row>
    <row r="49" spans="17:31">
      <c r="Q49" s="22">
        <v>40528</v>
      </c>
      <c r="R49" s="20">
        <v>321.08999999999997</v>
      </c>
      <c r="S49" s="20">
        <v>322.61</v>
      </c>
      <c r="T49" s="20">
        <v>320.10000000000002</v>
      </c>
      <c r="U49" s="20">
        <v>321.25</v>
      </c>
      <c r="V49" s="20">
        <v>11501100</v>
      </c>
      <c r="W49" s="20">
        <v>310.62</v>
      </c>
      <c r="Y49" s="22">
        <v>40528</v>
      </c>
      <c r="Z49" s="20">
        <v>2205.27</v>
      </c>
      <c r="AA49" s="20">
        <v>2221.98</v>
      </c>
      <c r="AB49" s="20">
        <v>2198.86</v>
      </c>
      <c r="AC49" s="20">
        <v>2218.02</v>
      </c>
      <c r="AD49" s="20">
        <v>1735290000</v>
      </c>
      <c r="AE49" s="20">
        <v>2218.02</v>
      </c>
    </row>
    <row r="50" spans="17:31">
      <c r="Q50" s="22">
        <v>40527</v>
      </c>
      <c r="R50" s="20">
        <v>320</v>
      </c>
      <c r="S50" s="20">
        <v>323</v>
      </c>
      <c r="T50" s="20">
        <v>319.19</v>
      </c>
      <c r="U50" s="20">
        <v>320.36</v>
      </c>
      <c r="V50" s="20">
        <v>14904000</v>
      </c>
      <c r="W50" s="20">
        <v>309.76</v>
      </c>
      <c r="Y50" s="22">
        <v>40527</v>
      </c>
      <c r="Z50" s="20">
        <v>2210.5100000000002</v>
      </c>
      <c r="AA50" s="20">
        <v>2223.67</v>
      </c>
      <c r="AB50" s="20">
        <v>2196.88</v>
      </c>
      <c r="AC50" s="20">
        <v>2202.4499999999998</v>
      </c>
      <c r="AD50" s="20">
        <v>1863980000</v>
      </c>
      <c r="AE50" s="20">
        <v>2202.4499999999998</v>
      </c>
    </row>
    <row r="51" spans="17:31">
      <c r="Q51" s="22">
        <v>40526</v>
      </c>
      <c r="R51" s="20">
        <v>321.73</v>
      </c>
      <c r="S51" s="20">
        <v>322.54000000000002</v>
      </c>
      <c r="T51" s="20">
        <v>319</v>
      </c>
      <c r="U51" s="20">
        <v>320.29000000000002</v>
      </c>
      <c r="V51" s="20">
        <v>12536000</v>
      </c>
      <c r="W51" s="20">
        <v>309.69</v>
      </c>
      <c r="Y51" s="22">
        <v>40526</v>
      </c>
      <c r="Z51" s="20">
        <v>2213.23</v>
      </c>
      <c r="AA51" s="20">
        <v>2220.42</v>
      </c>
      <c r="AB51" s="20">
        <v>2205.21</v>
      </c>
      <c r="AC51" s="20">
        <v>2212.59</v>
      </c>
      <c r="AD51" s="20">
        <v>1853270000</v>
      </c>
      <c r="AE51" s="20">
        <v>2212.59</v>
      </c>
    </row>
    <row r="52" spans="17:31">
      <c r="Q52" s="22">
        <v>40525</v>
      </c>
      <c r="R52" s="20">
        <v>324.37</v>
      </c>
      <c r="S52" s="20">
        <v>325.06</v>
      </c>
      <c r="T52" s="20">
        <v>321</v>
      </c>
      <c r="U52" s="20">
        <v>321.67</v>
      </c>
      <c r="V52" s="20">
        <v>15707700</v>
      </c>
      <c r="W52" s="20">
        <v>311.02999999999997</v>
      </c>
      <c r="Y52" s="22">
        <v>40525</v>
      </c>
      <c r="Z52" s="20">
        <v>2223.89</v>
      </c>
      <c r="AA52" s="20">
        <v>2225.2199999999998</v>
      </c>
      <c r="AB52" s="20">
        <v>2207.02</v>
      </c>
      <c r="AC52" s="20">
        <v>2207.4499999999998</v>
      </c>
      <c r="AD52" s="20">
        <v>1835330000</v>
      </c>
      <c r="AE52" s="20">
        <v>2207.4499999999998</v>
      </c>
    </row>
    <row r="53" spans="17:31">
      <c r="Q53" s="22">
        <v>40522</v>
      </c>
      <c r="R53" s="20">
        <v>319.64999999999998</v>
      </c>
      <c r="S53" s="20">
        <v>321.05</v>
      </c>
      <c r="T53" s="20">
        <v>318.60000000000002</v>
      </c>
      <c r="U53" s="20">
        <v>320.56</v>
      </c>
      <c r="V53" s="20">
        <v>9375400</v>
      </c>
      <c r="W53" s="20">
        <v>309.95</v>
      </c>
      <c r="Y53" s="22">
        <v>40522</v>
      </c>
      <c r="Z53" s="20">
        <v>2206.4699999999998</v>
      </c>
      <c r="AA53" s="20">
        <v>2217.48</v>
      </c>
      <c r="AB53" s="20">
        <v>2199.69</v>
      </c>
      <c r="AC53" s="20">
        <v>2215.34</v>
      </c>
      <c r="AD53" s="20">
        <v>1736730000</v>
      </c>
      <c r="AE53" s="20">
        <v>2215.34</v>
      </c>
    </row>
    <row r="54" spans="17:31">
      <c r="Q54" s="22">
        <v>40521</v>
      </c>
      <c r="R54" s="20">
        <v>322.13</v>
      </c>
      <c r="S54" s="20">
        <v>322.5</v>
      </c>
      <c r="T54" s="20">
        <v>319.02</v>
      </c>
      <c r="U54" s="20">
        <v>319.76</v>
      </c>
      <c r="V54" s="20">
        <v>10505400</v>
      </c>
      <c r="W54" s="20">
        <v>309.18</v>
      </c>
      <c r="Y54" s="22">
        <v>40521</v>
      </c>
      <c r="Z54" s="20">
        <v>2210.73</v>
      </c>
      <c r="AA54" s="20">
        <v>2213.0100000000002</v>
      </c>
      <c r="AB54" s="20">
        <v>2193.92</v>
      </c>
      <c r="AC54" s="20">
        <v>2201.5700000000002</v>
      </c>
      <c r="AD54" s="20">
        <v>1924980000</v>
      </c>
      <c r="AE54" s="20">
        <v>2201.5700000000002</v>
      </c>
    </row>
    <row r="55" spans="17:31">
      <c r="Q55" s="22">
        <v>40520</v>
      </c>
      <c r="R55" s="20">
        <v>319.63</v>
      </c>
      <c r="S55" s="20">
        <v>321.02</v>
      </c>
      <c r="T55" s="20">
        <v>317.11</v>
      </c>
      <c r="U55" s="20">
        <v>321.01</v>
      </c>
      <c r="V55" s="20">
        <v>11497700</v>
      </c>
      <c r="W55" s="20">
        <v>310.39</v>
      </c>
      <c r="Y55" s="22">
        <v>40520</v>
      </c>
      <c r="Z55" s="20">
        <v>2195.33</v>
      </c>
      <c r="AA55" s="20">
        <v>2201.34</v>
      </c>
      <c r="AB55" s="20">
        <v>2182.9899999999998</v>
      </c>
      <c r="AC55" s="20">
        <v>2200.6</v>
      </c>
      <c r="AD55" s="20">
        <v>1763460000</v>
      </c>
      <c r="AE55" s="20">
        <v>2200.6</v>
      </c>
    </row>
    <row r="56" spans="17:31">
      <c r="Q56" s="22">
        <v>40519</v>
      </c>
      <c r="R56" s="20">
        <v>323.8</v>
      </c>
      <c r="S56" s="20">
        <v>323.99</v>
      </c>
      <c r="T56" s="20">
        <v>318.12</v>
      </c>
      <c r="U56" s="20">
        <v>318.20999999999998</v>
      </c>
      <c r="V56" s="20">
        <v>13980500</v>
      </c>
      <c r="W56" s="20">
        <v>307.68</v>
      </c>
      <c r="Y56" s="22">
        <v>40519</v>
      </c>
      <c r="Z56" s="20">
        <v>2214.9899999999998</v>
      </c>
      <c r="AA56" s="20">
        <v>2215.2800000000002</v>
      </c>
      <c r="AB56" s="20">
        <v>2188.7399999999998</v>
      </c>
      <c r="AC56" s="20">
        <v>2189.35</v>
      </c>
      <c r="AD56" s="20">
        <v>1906290000</v>
      </c>
      <c r="AE56" s="20">
        <v>2189.35</v>
      </c>
    </row>
    <row r="57" spans="17:31">
      <c r="Q57" s="22">
        <v>40518</v>
      </c>
      <c r="R57" s="20">
        <v>318.64</v>
      </c>
      <c r="S57" s="20">
        <v>322.33</v>
      </c>
      <c r="T57" s="20">
        <v>318.42</v>
      </c>
      <c r="U57" s="20">
        <v>320.14999999999998</v>
      </c>
      <c r="V57" s="20">
        <v>16017200</v>
      </c>
      <c r="W57" s="20">
        <v>309.56</v>
      </c>
      <c r="Y57" s="22">
        <v>40518</v>
      </c>
      <c r="Z57" s="20">
        <v>2192.12</v>
      </c>
      <c r="AA57" s="20">
        <v>2193.86</v>
      </c>
      <c r="AB57" s="20">
        <v>2183.0300000000002</v>
      </c>
      <c r="AC57" s="20">
        <v>2189.81</v>
      </c>
      <c r="AD57" s="20">
        <v>1617030000</v>
      </c>
      <c r="AE57" s="20">
        <v>2189.81</v>
      </c>
    </row>
    <row r="58" spans="17:31">
      <c r="Q58" s="22">
        <v>40515</v>
      </c>
      <c r="R58" s="20">
        <v>317.01</v>
      </c>
      <c r="S58" s="20">
        <v>318.64999999999998</v>
      </c>
      <c r="T58" s="20">
        <v>316.33999999999997</v>
      </c>
      <c r="U58" s="20">
        <v>317.44</v>
      </c>
      <c r="V58" s="20">
        <v>12217600</v>
      </c>
      <c r="W58" s="20">
        <v>306.94</v>
      </c>
      <c r="Y58" s="22">
        <v>40515</v>
      </c>
      <c r="Z58" s="20">
        <v>2177.11</v>
      </c>
      <c r="AA58" s="20">
        <v>2192.89</v>
      </c>
      <c r="AB58" s="20">
        <v>2176.2800000000002</v>
      </c>
      <c r="AC58" s="20">
        <v>2191.17</v>
      </c>
      <c r="AD58" s="20">
        <v>1810400000</v>
      </c>
      <c r="AE58" s="20">
        <v>2191.17</v>
      </c>
    </row>
    <row r="59" spans="17:31">
      <c r="Q59" s="22">
        <v>40514</v>
      </c>
      <c r="R59" s="20">
        <v>317.52999999999997</v>
      </c>
      <c r="S59" s="20">
        <v>319</v>
      </c>
      <c r="T59" s="20">
        <v>314.89</v>
      </c>
      <c r="U59" s="20">
        <v>318.14999999999998</v>
      </c>
      <c r="V59" s="20">
        <v>16529900</v>
      </c>
      <c r="W59" s="20">
        <v>307.62</v>
      </c>
      <c r="Y59" s="22">
        <v>40514</v>
      </c>
      <c r="Z59" s="20">
        <v>2166.5700000000002</v>
      </c>
      <c r="AA59" s="20">
        <v>2187.8200000000002</v>
      </c>
      <c r="AB59" s="20">
        <v>2164.5300000000002</v>
      </c>
      <c r="AC59" s="20">
        <v>2185.3000000000002</v>
      </c>
      <c r="AD59" s="20">
        <v>2038130000</v>
      </c>
      <c r="AE59" s="20">
        <v>2185.3000000000002</v>
      </c>
    </row>
    <row r="60" spans="17:31">
      <c r="Q60" s="22">
        <v>40513</v>
      </c>
      <c r="R60" s="20">
        <v>315.27</v>
      </c>
      <c r="S60" s="20">
        <v>317.75</v>
      </c>
      <c r="T60" s="20">
        <v>315</v>
      </c>
      <c r="U60" s="20">
        <v>316.39999999999998</v>
      </c>
      <c r="V60" s="20">
        <v>16491100</v>
      </c>
      <c r="W60" s="20">
        <v>305.93</v>
      </c>
      <c r="Y60" s="22">
        <v>40513</v>
      </c>
      <c r="Z60" s="20">
        <v>2150.64</v>
      </c>
      <c r="AA60" s="20">
        <v>2173.42</v>
      </c>
      <c r="AB60" s="20">
        <v>2150.64</v>
      </c>
      <c r="AC60" s="20">
        <v>2162.83</v>
      </c>
      <c r="AD60" s="20">
        <v>2109940000</v>
      </c>
      <c r="AE60" s="20">
        <v>2162.83</v>
      </c>
    </row>
    <row r="61" spans="17:31">
      <c r="Q61" s="22">
        <v>40512</v>
      </c>
      <c r="R61" s="20">
        <v>313.54000000000002</v>
      </c>
      <c r="S61" s="20">
        <v>314.36</v>
      </c>
      <c r="T61" s="20">
        <v>310.87</v>
      </c>
      <c r="U61" s="20">
        <v>311.14999999999998</v>
      </c>
      <c r="V61" s="20">
        <v>17923500</v>
      </c>
      <c r="W61" s="20">
        <v>300.85000000000002</v>
      </c>
      <c r="Y61" s="22">
        <v>40512</v>
      </c>
      <c r="Z61" s="20">
        <v>2119.4699999999998</v>
      </c>
      <c r="AA61" s="20">
        <v>2131.5</v>
      </c>
      <c r="AB61" s="20">
        <v>2110.2399999999998</v>
      </c>
      <c r="AC61" s="20">
        <v>2117.33</v>
      </c>
      <c r="AD61" s="20">
        <v>2317480000</v>
      </c>
      <c r="AE61" s="20">
        <v>2117.33</v>
      </c>
    </row>
    <row r="62" spans="17:31">
      <c r="Q62" s="22">
        <v>40511</v>
      </c>
      <c r="R62" s="20">
        <v>315.5</v>
      </c>
      <c r="S62" s="20">
        <v>317.48</v>
      </c>
      <c r="T62" s="20">
        <v>311.38</v>
      </c>
      <c r="U62" s="20">
        <v>316.87</v>
      </c>
      <c r="V62" s="20">
        <v>15920900</v>
      </c>
      <c r="W62" s="20">
        <v>306.38</v>
      </c>
      <c r="Y62" s="22">
        <v>40511</v>
      </c>
      <c r="Z62" s="20">
        <v>2144.04</v>
      </c>
      <c r="AA62" s="20">
        <v>2150.71</v>
      </c>
      <c r="AB62" s="20">
        <v>2118.94</v>
      </c>
      <c r="AC62" s="20">
        <v>2144.56</v>
      </c>
      <c r="AD62" s="20">
        <v>1683260000</v>
      </c>
      <c r="AE62" s="20">
        <v>2144.56</v>
      </c>
    </row>
    <row r="63" spans="17:31">
      <c r="Q63" s="22">
        <v>40508</v>
      </c>
      <c r="R63" s="20">
        <v>313.74</v>
      </c>
      <c r="S63" s="20">
        <v>317.7</v>
      </c>
      <c r="T63" s="20">
        <v>312.94</v>
      </c>
      <c r="U63" s="20">
        <v>315</v>
      </c>
      <c r="V63" s="20">
        <v>8485200</v>
      </c>
      <c r="W63" s="20">
        <v>304.58</v>
      </c>
      <c r="Y63" s="22">
        <v>40508</v>
      </c>
      <c r="Z63" s="20">
        <v>2146.38</v>
      </c>
      <c r="AA63" s="20">
        <v>2160.5500000000002</v>
      </c>
      <c r="AB63" s="20">
        <v>2142.69</v>
      </c>
      <c r="AC63" s="20">
        <v>2153.91</v>
      </c>
      <c r="AD63" s="20">
        <v>623980000</v>
      </c>
      <c r="AE63" s="20">
        <v>2153.91</v>
      </c>
    </row>
    <row r="64" spans="17:31">
      <c r="Q64" s="22">
        <v>40506</v>
      </c>
      <c r="R64" s="20">
        <v>312</v>
      </c>
      <c r="S64" s="20">
        <v>315.39999999999998</v>
      </c>
      <c r="T64" s="20">
        <v>311.75</v>
      </c>
      <c r="U64" s="20">
        <v>314.8</v>
      </c>
      <c r="V64" s="20">
        <v>14775900</v>
      </c>
      <c r="W64" s="20">
        <v>304.38</v>
      </c>
      <c r="Y64" s="22">
        <v>40506</v>
      </c>
      <c r="Z64" s="20">
        <v>2138.2399999999998</v>
      </c>
      <c r="AA64" s="20">
        <v>2165.15</v>
      </c>
      <c r="AB64" s="20">
        <v>2138.15</v>
      </c>
      <c r="AC64" s="20">
        <v>2160.52</v>
      </c>
      <c r="AD64" s="20">
        <v>1634640000</v>
      </c>
      <c r="AE64" s="20">
        <v>2160.52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7"/>
  <sheetViews>
    <sheetView topLeftCell="H1" zoomScale="85" zoomScaleNormal="85" workbookViewId="0">
      <selection activeCell="X10" sqref="X10"/>
    </sheetView>
  </sheetViews>
  <sheetFormatPr defaultRowHeight="15"/>
  <cols>
    <col min="1" max="1" width="11.875" style="20" customWidth="1"/>
    <col min="2" max="6" width="0" style="20" hidden="1" customWidth="1"/>
    <col min="7" max="8" width="9" style="20"/>
    <col min="9" max="9" width="11.625" style="20" customWidth="1"/>
    <col min="10" max="14" width="0" style="20" hidden="1" customWidth="1"/>
    <col min="15" max="16" width="9" style="20"/>
    <col min="17" max="17" width="12.125" style="9" customWidth="1"/>
    <col min="18" max="22" width="0" style="9" hidden="1" customWidth="1"/>
    <col min="23" max="24" width="8.875" style="9"/>
    <col min="25" max="25" width="12.625" style="9" customWidth="1"/>
    <col min="26" max="30" width="0" style="9" hidden="1" customWidth="1"/>
    <col min="31" max="31" width="8.875" style="9"/>
    <col min="32" max="44" width="9" style="20"/>
    <col min="45" max="45" width="11" style="20" bestFit="1" customWidth="1"/>
    <col min="46" max="16384" width="9" style="20"/>
  </cols>
  <sheetData>
    <row r="1" spans="1:5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41</v>
      </c>
      <c r="I1" s="23" t="s">
        <v>0</v>
      </c>
      <c r="J1" s="23" t="s">
        <v>1</v>
      </c>
      <c r="K1" s="23" t="s">
        <v>2</v>
      </c>
      <c r="L1" s="23" t="s">
        <v>3</v>
      </c>
      <c r="M1" s="23" t="s">
        <v>4</v>
      </c>
      <c r="N1" s="23" t="s">
        <v>5</v>
      </c>
      <c r="O1" s="23" t="s">
        <v>6</v>
      </c>
      <c r="P1" s="20" t="s">
        <v>36</v>
      </c>
      <c r="Q1" s="23" t="s">
        <v>0</v>
      </c>
      <c r="R1" s="23" t="s">
        <v>1</v>
      </c>
      <c r="S1" s="23" t="s">
        <v>2</v>
      </c>
      <c r="T1" s="23" t="s">
        <v>3</v>
      </c>
      <c r="U1" s="23" t="s">
        <v>4</v>
      </c>
      <c r="V1" s="23" t="s">
        <v>5</v>
      </c>
      <c r="W1" s="23" t="s">
        <v>6</v>
      </c>
      <c r="Y1" s="23" t="s">
        <v>0</v>
      </c>
      <c r="Z1" s="23" t="s">
        <v>1</v>
      </c>
      <c r="AA1" s="23" t="s">
        <v>2</v>
      </c>
      <c r="AB1" s="23" t="s">
        <v>3</v>
      </c>
      <c r="AC1" s="23" t="s">
        <v>4</v>
      </c>
      <c r="AD1" s="23" t="s">
        <v>5</v>
      </c>
      <c r="AE1" s="23" t="s">
        <v>6</v>
      </c>
      <c r="AG1" s="20" t="s">
        <v>12</v>
      </c>
      <c r="AU1" s="20" t="s">
        <v>43</v>
      </c>
      <c r="AV1" s="20" t="s">
        <v>44</v>
      </c>
      <c r="AW1" s="20" t="s">
        <v>45</v>
      </c>
      <c r="AX1" s="20" t="s">
        <v>46</v>
      </c>
      <c r="AY1" s="20" t="s">
        <v>47</v>
      </c>
      <c r="AZ1" s="20" t="s">
        <v>48</v>
      </c>
      <c r="BA1" s="20" t="s">
        <v>49</v>
      </c>
    </row>
    <row r="2" spans="1:53" ht="15.75" thickBot="1">
      <c r="A2" s="29">
        <v>41120</v>
      </c>
      <c r="B2" s="23">
        <v>636.04999999999995</v>
      </c>
      <c r="C2" s="23">
        <v>642.6</v>
      </c>
      <c r="D2" s="23">
        <v>629.5</v>
      </c>
      <c r="E2" s="23">
        <v>632.29999999999995</v>
      </c>
      <c r="F2" s="23">
        <v>2186700</v>
      </c>
      <c r="G2" s="23">
        <v>632.29999999999995</v>
      </c>
      <c r="H2" s="9"/>
      <c r="I2" s="29">
        <v>41120</v>
      </c>
      <c r="J2" s="23">
        <v>2649.78</v>
      </c>
      <c r="K2" s="23">
        <v>2662.62</v>
      </c>
      <c r="L2" s="23">
        <v>2634.5</v>
      </c>
      <c r="M2" s="23">
        <v>2642.12</v>
      </c>
      <c r="N2" s="23">
        <v>1483990000</v>
      </c>
      <c r="O2" s="23">
        <v>2642.12</v>
      </c>
      <c r="P2" s="20">
        <f>G2-$AH$17-$AH$18*O2</f>
        <v>27.498272248524245</v>
      </c>
      <c r="Q2" s="29">
        <v>41088</v>
      </c>
      <c r="R2" s="23">
        <v>565.9</v>
      </c>
      <c r="S2" s="23">
        <v>566.23</v>
      </c>
      <c r="T2" s="23">
        <v>557.21</v>
      </c>
      <c r="U2" s="23">
        <v>564.30999999999995</v>
      </c>
      <c r="V2" s="23">
        <v>1920900</v>
      </c>
      <c r="W2" s="23">
        <v>564.30999999999995</v>
      </c>
      <c r="Y2" s="29">
        <v>41088</v>
      </c>
      <c r="Z2" s="23">
        <v>2565.5300000000002</v>
      </c>
      <c r="AA2" s="23">
        <v>2565.5300000000002</v>
      </c>
      <c r="AB2" s="23">
        <v>2510.37</v>
      </c>
      <c r="AC2" s="23">
        <v>2536.65</v>
      </c>
      <c r="AD2" s="23">
        <v>1795850000</v>
      </c>
      <c r="AE2" s="23">
        <v>2536.65</v>
      </c>
      <c r="AQ2" s="9" t="s">
        <v>53</v>
      </c>
      <c r="AR2" s="9" t="s">
        <v>58</v>
      </c>
      <c r="AS2" s="10">
        <v>41120</v>
      </c>
      <c r="AT2" s="9">
        <v>2012</v>
      </c>
      <c r="AU2" s="9">
        <v>4.1119000000000003</v>
      </c>
      <c r="AV2" s="9">
        <v>2.6454</v>
      </c>
      <c r="AW2" s="9">
        <v>1.4665999999999999</v>
      </c>
      <c r="AX2" s="9">
        <v>41</v>
      </c>
      <c r="AY2" s="9">
        <f t="shared" ref="AY2:AY15" si="0">AU2/AX2</f>
        <v>0.10029024390243903</v>
      </c>
      <c r="AZ2" s="9">
        <f t="shared" ref="AZ2:AZ15" si="1">AV2/AX2</f>
        <v>6.4521951219512194E-2</v>
      </c>
      <c r="BA2" s="9">
        <f t="shared" ref="BA2:BA15" si="2">AW2/AX2</f>
        <v>3.5770731707317073E-2</v>
      </c>
    </row>
    <row r="3" spans="1:53">
      <c r="A3" s="29">
        <v>41117</v>
      </c>
      <c r="B3" s="23">
        <v>618.89</v>
      </c>
      <c r="C3" s="23">
        <v>635</v>
      </c>
      <c r="D3" s="23">
        <v>617.5</v>
      </c>
      <c r="E3" s="23">
        <v>634.96</v>
      </c>
      <c r="F3" s="23">
        <v>3549700</v>
      </c>
      <c r="G3" s="23">
        <v>634.96</v>
      </c>
      <c r="H3" s="9"/>
      <c r="I3" s="29">
        <v>41117</v>
      </c>
      <c r="J3" s="23">
        <v>2600.0300000000002</v>
      </c>
      <c r="K3" s="23">
        <v>2649.98</v>
      </c>
      <c r="L3" s="23">
        <v>2594.84</v>
      </c>
      <c r="M3" s="23">
        <v>2647.03</v>
      </c>
      <c r="N3" s="23">
        <v>2102610000</v>
      </c>
      <c r="O3" s="23">
        <v>2647.03</v>
      </c>
      <c r="P3" s="20">
        <f t="shared" ref="P3:P22" si="3">G3-$AH$17-$AH$18*O3</f>
        <v>29.140149421687966</v>
      </c>
      <c r="Q3" s="29">
        <v>41087</v>
      </c>
      <c r="R3" s="23">
        <v>567.70000000000005</v>
      </c>
      <c r="S3" s="23">
        <v>573.99</v>
      </c>
      <c r="T3" s="23">
        <v>566.02</v>
      </c>
      <c r="U3" s="23">
        <v>569.29999999999995</v>
      </c>
      <c r="V3" s="23">
        <v>1692300</v>
      </c>
      <c r="W3" s="23">
        <v>569.29999999999995</v>
      </c>
      <c r="Y3" s="29">
        <v>41087</v>
      </c>
      <c r="Z3" s="23">
        <v>2558.67</v>
      </c>
      <c r="AA3" s="23">
        <v>2576.09</v>
      </c>
      <c r="AB3" s="23">
        <v>2557.09</v>
      </c>
      <c r="AC3" s="23">
        <v>2565.5300000000002</v>
      </c>
      <c r="AD3" s="23">
        <v>1668580000</v>
      </c>
      <c r="AE3" s="23">
        <v>2565.5300000000002</v>
      </c>
      <c r="AG3" s="25" t="s">
        <v>13</v>
      </c>
      <c r="AH3" s="25"/>
      <c r="AQ3" s="9" t="s">
        <v>54</v>
      </c>
      <c r="AR3" s="9" t="s">
        <v>58</v>
      </c>
      <c r="AS3" s="10">
        <v>41119</v>
      </c>
      <c r="AT3" s="9">
        <v>2012</v>
      </c>
      <c r="AU3" s="9">
        <v>2.3936000000000002</v>
      </c>
      <c r="AV3" s="9">
        <v>1.2461</v>
      </c>
      <c r="AW3" s="9">
        <v>1.1475</v>
      </c>
      <c r="AX3" s="9">
        <v>20</v>
      </c>
      <c r="AY3" s="9">
        <f t="shared" si="0"/>
        <v>0.11968000000000001</v>
      </c>
      <c r="AZ3" s="9">
        <f t="shared" si="1"/>
        <v>6.2304999999999999E-2</v>
      </c>
      <c r="BA3" s="9">
        <f t="shared" si="2"/>
        <v>5.7374999999999995E-2</v>
      </c>
    </row>
    <row r="4" spans="1:53">
      <c r="A4" s="29">
        <v>41116</v>
      </c>
      <c r="B4" s="23">
        <v>615</v>
      </c>
      <c r="C4" s="23">
        <v>616.87</v>
      </c>
      <c r="D4" s="23">
        <v>610.03</v>
      </c>
      <c r="E4" s="23">
        <v>613.36</v>
      </c>
      <c r="F4" s="23">
        <v>1685200</v>
      </c>
      <c r="G4" s="23">
        <v>613.36</v>
      </c>
      <c r="H4" s="9"/>
      <c r="I4" s="29">
        <v>41116</v>
      </c>
      <c r="J4" s="23">
        <v>2588.1999999999998</v>
      </c>
      <c r="K4" s="23">
        <v>2598.36</v>
      </c>
      <c r="L4" s="23">
        <v>2568.33</v>
      </c>
      <c r="M4" s="23">
        <v>2584.85</v>
      </c>
      <c r="N4" s="23">
        <v>1981520000</v>
      </c>
      <c r="O4" s="23">
        <v>2584.85</v>
      </c>
      <c r="P4" s="20">
        <f t="shared" si="3"/>
        <v>20.433607135065017</v>
      </c>
      <c r="Q4" s="29">
        <v>41086</v>
      </c>
      <c r="R4" s="23">
        <v>562.76</v>
      </c>
      <c r="S4" s="23">
        <v>566.6</v>
      </c>
      <c r="T4" s="23">
        <v>559.48</v>
      </c>
      <c r="U4" s="23">
        <v>564.67999999999995</v>
      </c>
      <c r="V4" s="23">
        <v>1350200</v>
      </c>
      <c r="W4" s="23">
        <v>564.67999999999995</v>
      </c>
      <c r="Y4" s="29">
        <v>41086</v>
      </c>
      <c r="Z4" s="23">
        <v>2541.21</v>
      </c>
      <c r="AA4" s="23">
        <v>2556.92</v>
      </c>
      <c r="AB4" s="23">
        <v>2531.6</v>
      </c>
      <c r="AC4" s="23">
        <v>2549.84</v>
      </c>
      <c r="AD4" s="23">
        <v>1623160000</v>
      </c>
      <c r="AE4" s="23">
        <v>2549.84</v>
      </c>
      <c r="AG4" s="26" t="s">
        <v>14</v>
      </c>
      <c r="AH4" s="26">
        <v>0.74120768311971752</v>
      </c>
      <c r="AQ4" s="9" t="s">
        <v>55</v>
      </c>
      <c r="AR4" s="9" t="s">
        <v>58</v>
      </c>
      <c r="AS4" s="10">
        <v>41118</v>
      </c>
      <c r="AT4" s="9">
        <v>2012</v>
      </c>
      <c r="AU4" s="9">
        <v>4.0342000000000002</v>
      </c>
      <c r="AV4" s="9">
        <v>2.5318000000000001</v>
      </c>
      <c r="AW4" s="9">
        <v>1.5024</v>
      </c>
      <c r="AX4" s="9">
        <v>29</v>
      </c>
      <c r="AY4" s="9">
        <f t="shared" si="0"/>
        <v>0.13911034482758622</v>
      </c>
      <c r="AZ4" s="9">
        <f t="shared" si="1"/>
        <v>8.7303448275862075E-2</v>
      </c>
      <c r="BA4" s="9">
        <f t="shared" si="2"/>
        <v>5.1806896551724137E-2</v>
      </c>
    </row>
    <row r="5" spans="1:53">
      <c r="A5" s="29">
        <v>41115</v>
      </c>
      <c r="B5" s="23">
        <v>608.32000000000005</v>
      </c>
      <c r="C5" s="23">
        <v>613.38</v>
      </c>
      <c r="D5" s="23">
        <v>605.37</v>
      </c>
      <c r="E5" s="23">
        <v>607.99</v>
      </c>
      <c r="F5" s="23">
        <v>1823000</v>
      </c>
      <c r="G5" s="23">
        <v>607.99</v>
      </c>
      <c r="H5" s="9"/>
      <c r="I5" s="29">
        <v>41115</v>
      </c>
      <c r="J5" s="23">
        <v>2551.6999999999998</v>
      </c>
      <c r="K5" s="23">
        <v>2566.46</v>
      </c>
      <c r="L5" s="23">
        <v>2535.04</v>
      </c>
      <c r="M5" s="23">
        <v>2549.1999999999998</v>
      </c>
      <c r="N5" s="23">
        <v>1784150000</v>
      </c>
      <c r="O5" s="23">
        <v>2549.1999999999998</v>
      </c>
      <c r="P5" s="20">
        <f t="shared" si="3"/>
        <v>22.455883871666742</v>
      </c>
      <c r="Q5" s="29">
        <v>41085</v>
      </c>
      <c r="R5" s="23">
        <v>567.33000000000004</v>
      </c>
      <c r="S5" s="23">
        <v>568.09</v>
      </c>
      <c r="T5" s="23">
        <v>557.35</v>
      </c>
      <c r="U5" s="23">
        <v>560.70000000000005</v>
      </c>
      <c r="V5" s="23">
        <v>1581600</v>
      </c>
      <c r="W5" s="23">
        <v>560.70000000000005</v>
      </c>
      <c r="Y5" s="29">
        <v>41085</v>
      </c>
      <c r="Z5" s="23">
        <v>2562.98</v>
      </c>
      <c r="AA5" s="23">
        <v>2563.09</v>
      </c>
      <c r="AB5" s="23">
        <v>2527.0100000000002</v>
      </c>
      <c r="AC5" s="23">
        <v>2533.54</v>
      </c>
      <c r="AD5" s="23">
        <v>1514430000</v>
      </c>
      <c r="AE5" s="23">
        <v>2533.54</v>
      </c>
      <c r="AG5" s="26" t="s">
        <v>15</v>
      </c>
      <c r="AH5" s="26">
        <v>0.54938882951569956</v>
      </c>
      <c r="AQ5" s="9" t="s">
        <v>56</v>
      </c>
      <c r="AR5" s="9" t="s">
        <v>58</v>
      </c>
      <c r="AS5" s="10">
        <v>41117</v>
      </c>
      <c r="AT5" s="9">
        <v>2012</v>
      </c>
      <c r="AU5" s="9">
        <v>5.4725000000000001</v>
      </c>
      <c r="AV5" s="9">
        <v>2.7040999999999999</v>
      </c>
      <c r="AW5" s="9">
        <v>2.7684000000000002</v>
      </c>
      <c r="AX5" s="9">
        <v>47</v>
      </c>
      <c r="AY5" s="9">
        <f t="shared" si="0"/>
        <v>0.11643617021276596</v>
      </c>
      <c r="AZ5" s="9">
        <f t="shared" si="1"/>
        <v>5.7534042553191486E-2</v>
      </c>
      <c r="BA5" s="9">
        <f t="shared" si="2"/>
        <v>5.890212765957447E-2</v>
      </c>
    </row>
    <row r="6" spans="1:53">
      <c r="A6" s="29">
        <v>41114</v>
      </c>
      <c r="B6" s="23">
        <v>615</v>
      </c>
      <c r="C6" s="23">
        <v>617.92999999999995</v>
      </c>
      <c r="D6" s="23">
        <v>604.34</v>
      </c>
      <c r="E6" s="23">
        <v>607.57000000000005</v>
      </c>
      <c r="F6" s="23">
        <v>2009400</v>
      </c>
      <c r="G6" s="23">
        <v>607.57000000000005</v>
      </c>
      <c r="H6" s="9"/>
      <c r="I6" s="29">
        <v>41114</v>
      </c>
      <c r="J6" s="23">
        <v>2593.39</v>
      </c>
      <c r="K6" s="23">
        <v>2596.04</v>
      </c>
      <c r="L6" s="23">
        <v>2551.35</v>
      </c>
      <c r="M6" s="23">
        <v>2567.46</v>
      </c>
      <c r="N6" s="23">
        <v>1748410000</v>
      </c>
      <c r="O6" s="23">
        <v>2567.46</v>
      </c>
      <c r="P6" s="20">
        <f t="shared" si="3"/>
        <v>18.249545212189901</v>
      </c>
      <c r="Q6" s="29">
        <v>41082</v>
      </c>
      <c r="R6" s="23">
        <v>568</v>
      </c>
      <c r="S6" s="23">
        <v>571.48</v>
      </c>
      <c r="T6" s="23">
        <v>565.82000000000005</v>
      </c>
      <c r="U6" s="23">
        <v>571.48</v>
      </c>
      <c r="V6" s="23">
        <v>2227900</v>
      </c>
      <c r="W6" s="23">
        <v>571.48</v>
      </c>
      <c r="Y6" s="29">
        <v>41082</v>
      </c>
      <c r="Z6" s="23">
        <v>2562.2800000000002</v>
      </c>
      <c r="AA6" s="23">
        <v>2587</v>
      </c>
      <c r="AB6" s="23">
        <v>2559.2600000000002</v>
      </c>
      <c r="AC6" s="23">
        <v>2585.5300000000002</v>
      </c>
      <c r="AD6" s="23">
        <v>3544010000</v>
      </c>
      <c r="AE6" s="23">
        <v>2585.5300000000002</v>
      </c>
      <c r="AG6" s="26" t="s">
        <v>16</v>
      </c>
      <c r="AH6" s="26">
        <v>0.54223627125404394</v>
      </c>
      <c r="AQ6" s="9" t="s">
        <v>57</v>
      </c>
      <c r="AR6" s="9" t="s">
        <v>58</v>
      </c>
      <c r="AS6" s="10">
        <v>41116</v>
      </c>
      <c r="AT6" s="9">
        <v>2012</v>
      </c>
      <c r="AU6" s="9">
        <v>5.8266</v>
      </c>
      <c r="AV6" s="9">
        <v>4.1544999999999996</v>
      </c>
      <c r="AW6" s="9">
        <v>1.6719999999999999</v>
      </c>
      <c r="AX6" s="9">
        <v>49</v>
      </c>
      <c r="AY6" s="9">
        <f t="shared" si="0"/>
        <v>0.11891020408163265</v>
      </c>
      <c r="AZ6" s="9">
        <f t="shared" si="1"/>
        <v>8.4785714285714284E-2</v>
      </c>
      <c r="BA6" s="9">
        <f t="shared" si="2"/>
        <v>3.4122448979591838E-2</v>
      </c>
    </row>
    <row r="7" spans="1:53">
      <c r="A7" s="29">
        <v>41113</v>
      </c>
      <c r="B7" s="23">
        <v>600.48</v>
      </c>
      <c r="C7" s="23">
        <v>618.35</v>
      </c>
      <c r="D7" s="23">
        <v>598.25</v>
      </c>
      <c r="E7" s="23">
        <v>615.51</v>
      </c>
      <c r="F7" s="23">
        <v>3561700</v>
      </c>
      <c r="G7" s="23">
        <v>615.51</v>
      </c>
      <c r="H7" s="9"/>
      <c r="I7" s="29">
        <v>41113</v>
      </c>
      <c r="J7" s="23">
        <v>2575.29</v>
      </c>
      <c r="K7" s="23">
        <v>2596.61</v>
      </c>
      <c r="L7" s="23">
        <v>2549.96</v>
      </c>
      <c r="M7" s="23">
        <v>2589.9299999999998</v>
      </c>
      <c r="N7" s="23">
        <v>1607140000</v>
      </c>
      <c r="O7" s="23">
        <v>2589.9299999999998</v>
      </c>
      <c r="P7" s="20">
        <f t="shared" si="3"/>
        <v>21.530233619723163</v>
      </c>
      <c r="Q7" s="29">
        <v>41081</v>
      </c>
      <c r="R7" s="23">
        <v>579.84</v>
      </c>
      <c r="S7" s="23">
        <v>579.84</v>
      </c>
      <c r="T7" s="23">
        <v>563.73</v>
      </c>
      <c r="U7" s="23">
        <v>565.21</v>
      </c>
      <c r="V7" s="23">
        <v>2011300</v>
      </c>
      <c r="W7" s="23">
        <v>565.21</v>
      </c>
      <c r="Y7" s="29">
        <v>41081</v>
      </c>
      <c r="Z7" s="23">
        <v>2619.98</v>
      </c>
      <c r="AA7" s="23">
        <v>2622.76</v>
      </c>
      <c r="AB7" s="23">
        <v>2554.65</v>
      </c>
      <c r="AC7" s="23">
        <v>2556.96</v>
      </c>
      <c r="AD7" s="23">
        <v>1822200000</v>
      </c>
      <c r="AE7" s="23">
        <v>2556.96</v>
      </c>
      <c r="AG7" s="26" t="s">
        <v>17</v>
      </c>
      <c r="AH7" s="26">
        <v>17.395137612613841</v>
      </c>
      <c r="AQ7" s="9" t="s">
        <v>50</v>
      </c>
      <c r="AR7" s="9" t="s">
        <v>58</v>
      </c>
      <c r="AS7" s="10">
        <v>41115</v>
      </c>
      <c r="AT7" s="9">
        <v>2012</v>
      </c>
      <c r="AU7" s="9">
        <v>4.4447999999999999</v>
      </c>
      <c r="AV7" s="9">
        <v>2.9714999999999998</v>
      </c>
      <c r="AW7" s="9">
        <v>1.4733000000000001</v>
      </c>
      <c r="AX7" s="9">
        <v>39</v>
      </c>
      <c r="AY7" s="9">
        <f t="shared" si="0"/>
        <v>0.11396923076923077</v>
      </c>
      <c r="AZ7" s="9">
        <f t="shared" si="1"/>
        <v>7.6192307692307684E-2</v>
      </c>
      <c r="BA7" s="9">
        <f t="shared" si="2"/>
        <v>3.7776923076923076E-2</v>
      </c>
    </row>
    <row r="8" spans="1:53" ht="15.75" thickBot="1">
      <c r="A8" s="29">
        <v>41110</v>
      </c>
      <c r="B8" s="23">
        <v>608.76</v>
      </c>
      <c r="C8" s="23">
        <v>612.94000000000005</v>
      </c>
      <c r="D8" s="23">
        <v>598.17999999999995</v>
      </c>
      <c r="E8" s="23">
        <v>610.82000000000005</v>
      </c>
      <c r="F8" s="23">
        <v>6463700</v>
      </c>
      <c r="G8" s="23">
        <v>610.82000000000005</v>
      </c>
      <c r="H8" s="9"/>
      <c r="I8" s="29">
        <v>41110</v>
      </c>
      <c r="J8" s="23">
        <v>2654.6</v>
      </c>
      <c r="K8" s="23">
        <v>2654.6</v>
      </c>
      <c r="L8" s="23">
        <v>2618.04</v>
      </c>
      <c r="M8" s="23">
        <v>2618.04</v>
      </c>
      <c r="N8" s="23">
        <v>1810420000</v>
      </c>
      <c r="O8" s="23">
        <v>2618.04</v>
      </c>
      <c r="P8" s="20">
        <f t="shared" si="3"/>
        <v>11.011428596837618</v>
      </c>
      <c r="Q8" s="29">
        <v>41080</v>
      </c>
      <c r="R8" s="23">
        <v>579.80999999999995</v>
      </c>
      <c r="S8" s="23">
        <v>580</v>
      </c>
      <c r="T8" s="23">
        <v>573.51</v>
      </c>
      <c r="U8" s="23">
        <v>577.51</v>
      </c>
      <c r="V8" s="23">
        <v>2346700</v>
      </c>
      <c r="W8" s="23">
        <v>577.51</v>
      </c>
      <c r="Y8" s="29">
        <v>41080</v>
      </c>
      <c r="Z8" s="23">
        <v>2625</v>
      </c>
      <c r="AA8" s="23">
        <v>2633.21</v>
      </c>
      <c r="AB8" s="23">
        <v>2603.3200000000002</v>
      </c>
      <c r="AC8" s="23">
        <v>2623.33</v>
      </c>
      <c r="AD8" s="23">
        <v>1563080000</v>
      </c>
      <c r="AE8" s="23">
        <v>2623.33</v>
      </c>
      <c r="AG8" s="27" t="s">
        <v>18</v>
      </c>
      <c r="AH8" s="27">
        <v>65</v>
      </c>
      <c r="AQ8" s="9" t="s">
        <v>50</v>
      </c>
      <c r="AR8" s="9" t="s">
        <v>58</v>
      </c>
      <c r="AS8" s="10">
        <v>41108</v>
      </c>
      <c r="AT8" s="9">
        <v>2012</v>
      </c>
      <c r="AU8" s="9">
        <v>8.5388999999999999</v>
      </c>
      <c r="AV8" s="9">
        <v>5.1181999999999999</v>
      </c>
      <c r="AW8" s="9">
        <v>3.4207000000000001</v>
      </c>
      <c r="AX8" s="9">
        <v>71</v>
      </c>
      <c r="AY8" s="9">
        <f t="shared" si="0"/>
        <v>0.1202661971830986</v>
      </c>
      <c r="AZ8" s="9">
        <f t="shared" si="1"/>
        <v>7.2087323943661977E-2</v>
      </c>
      <c r="BA8" s="9">
        <f t="shared" si="2"/>
        <v>4.817887323943662E-2</v>
      </c>
    </row>
    <row r="9" spans="1:53">
      <c r="A9" s="29">
        <v>41109</v>
      </c>
      <c r="B9" s="23">
        <v>586.14</v>
      </c>
      <c r="C9" s="23">
        <v>598.48</v>
      </c>
      <c r="D9" s="23">
        <v>586</v>
      </c>
      <c r="E9" s="23">
        <v>593.05999999999995</v>
      </c>
      <c r="F9" s="23">
        <v>4674700</v>
      </c>
      <c r="G9" s="23">
        <v>593.05999999999995</v>
      </c>
      <c r="H9" s="9"/>
      <c r="I9" s="29">
        <v>41109</v>
      </c>
      <c r="J9" s="23">
        <v>2645.34</v>
      </c>
      <c r="K9" s="23">
        <v>2663.12</v>
      </c>
      <c r="L9" s="23">
        <v>2639.41</v>
      </c>
      <c r="M9" s="23">
        <v>2655.81</v>
      </c>
      <c r="N9" s="23">
        <v>1735920000</v>
      </c>
      <c r="O9" s="23">
        <v>2655.81</v>
      </c>
      <c r="P9" s="20">
        <f t="shared" si="3"/>
        <v>-14.580444961127341</v>
      </c>
      <c r="Q9" s="29">
        <v>41079</v>
      </c>
      <c r="R9" s="23">
        <v>573.59</v>
      </c>
      <c r="S9" s="23">
        <v>584.28</v>
      </c>
      <c r="T9" s="23">
        <v>573.12</v>
      </c>
      <c r="U9" s="23">
        <v>581.53</v>
      </c>
      <c r="V9" s="23">
        <v>2076200</v>
      </c>
      <c r="W9" s="23">
        <v>581.53</v>
      </c>
      <c r="Y9" s="29">
        <v>41079</v>
      </c>
      <c r="Z9" s="23">
        <v>2606.4299999999998</v>
      </c>
      <c r="AA9" s="23">
        <v>2630.86</v>
      </c>
      <c r="AB9" s="23">
        <v>2605.16</v>
      </c>
      <c r="AC9" s="23">
        <v>2620.83</v>
      </c>
      <c r="AD9" s="23">
        <v>1835480000</v>
      </c>
      <c r="AE9" s="23">
        <v>2620.83</v>
      </c>
      <c r="AQ9" s="9" t="s">
        <v>52</v>
      </c>
      <c r="AR9" s="9" t="s">
        <v>58</v>
      </c>
      <c r="AS9" s="10">
        <v>41107</v>
      </c>
      <c r="AT9" s="9">
        <v>2012</v>
      </c>
      <c r="AU9" s="9">
        <v>10.874599999999999</v>
      </c>
      <c r="AV9" s="9">
        <v>6.8571999999999997</v>
      </c>
      <c r="AW9" s="9">
        <v>4.0174000000000003</v>
      </c>
      <c r="AX9" s="9">
        <v>99</v>
      </c>
      <c r="AY9" s="9">
        <f t="shared" si="0"/>
        <v>0.10984444444444444</v>
      </c>
      <c r="AZ9" s="9">
        <f t="shared" si="1"/>
        <v>6.9264646464646459E-2</v>
      </c>
      <c r="BA9" s="9">
        <f t="shared" si="2"/>
        <v>4.057979797979798E-2</v>
      </c>
    </row>
    <row r="10" spans="1:53" ht="15.75" thickBot="1">
      <c r="A10" s="29">
        <v>41108</v>
      </c>
      <c r="B10" s="23">
        <v>576.98</v>
      </c>
      <c r="C10" s="23">
        <v>583.69000000000005</v>
      </c>
      <c r="D10" s="23">
        <v>576.13</v>
      </c>
      <c r="E10" s="23">
        <v>580.76</v>
      </c>
      <c r="F10" s="23">
        <v>1548200</v>
      </c>
      <c r="G10" s="23">
        <v>580.76</v>
      </c>
      <c r="H10" s="9"/>
      <c r="I10" s="29">
        <v>41108</v>
      </c>
      <c r="J10" s="23">
        <v>2586.86</v>
      </c>
      <c r="K10" s="23">
        <v>2633.02</v>
      </c>
      <c r="L10" s="23">
        <v>2585.48</v>
      </c>
      <c r="M10" s="23">
        <v>2625.87</v>
      </c>
      <c r="N10" s="23">
        <v>1817040000</v>
      </c>
      <c r="O10" s="23">
        <v>2625.87</v>
      </c>
      <c r="P10" s="20">
        <f t="shared" si="3"/>
        <v>-20.67217664432917</v>
      </c>
      <c r="Q10" s="29">
        <v>41078</v>
      </c>
      <c r="R10" s="23">
        <v>562.62</v>
      </c>
      <c r="S10" s="23">
        <v>574.21</v>
      </c>
      <c r="T10" s="23">
        <v>559.25</v>
      </c>
      <c r="U10" s="23">
        <v>570.85</v>
      </c>
      <c r="V10" s="23">
        <v>2496900</v>
      </c>
      <c r="W10" s="23">
        <v>570.85</v>
      </c>
      <c r="Y10" s="29">
        <v>41078</v>
      </c>
      <c r="Z10" s="23">
        <v>2570.98</v>
      </c>
      <c r="AA10" s="23">
        <v>2599.52</v>
      </c>
      <c r="AB10" s="23">
        <v>2554.83</v>
      </c>
      <c r="AC10" s="23">
        <v>2592.52</v>
      </c>
      <c r="AD10" s="23">
        <v>1586190000</v>
      </c>
      <c r="AE10" s="23">
        <v>2592.52</v>
      </c>
      <c r="AG10" s="20" t="s">
        <v>19</v>
      </c>
      <c r="AQ10" s="9" t="s">
        <v>53</v>
      </c>
      <c r="AR10" s="9" t="s">
        <v>58</v>
      </c>
      <c r="AS10" s="10">
        <v>41106</v>
      </c>
      <c r="AT10" s="9">
        <v>2012</v>
      </c>
      <c r="AU10" s="9">
        <v>9.4418000000000006</v>
      </c>
      <c r="AV10" s="9">
        <v>7.2031999999999998</v>
      </c>
      <c r="AW10" s="9">
        <v>2.2385999999999999</v>
      </c>
      <c r="AX10" s="9">
        <v>86</v>
      </c>
      <c r="AY10" s="9">
        <f t="shared" si="0"/>
        <v>0.10978837209302326</v>
      </c>
      <c r="AZ10" s="9">
        <f t="shared" si="1"/>
        <v>8.3758139534883716E-2</v>
      </c>
      <c r="BA10" s="9">
        <f t="shared" si="2"/>
        <v>2.6030232558139535E-2</v>
      </c>
    </row>
    <row r="11" spans="1:53">
      <c r="A11" s="29">
        <v>41107</v>
      </c>
      <c r="B11" s="23">
        <v>578.42999999999995</v>
      </c>
      <c r="C11" s="23">
        <v>580.66999999999996</v>
      </c>
      <c r="D11" s="23">
        <v>568.4</v>
      </c>
      <c r="E11" s="23">
        <v>576.73</v>
      </c>
      <c r="F11" s="23">
        <v>1680100</v>
      </c>
      <c r="G11" s="23">
        <v>576.73</v>
      </c>
      <c r="H11" s="9"/>
      <c r="I11" s="29">
        <v>41107</v>
      </c>
      <c r="J11" s="23">
        <v>2591.7800000000002</v>
      </c>
      <c r="K11" s="23">
        <v>2598.4699999999998</v>
      </c>
      <c r="L11" s="23">
        <v>2554.34</v>
      </c>
      <c r="M11" s="23">
        <v>2591.65</v>
      </c>
      <c r="N11" s="23">
        <v>1774160000</v>
      </c>
      <c r="O11" s="23">
        <v>2591.65</v>
      </c>
      <c r="P11" s="20">
        <f t="shared" si="3"/>
        <v>-17.606420405156314</v>
      </c>
      <c r="Q11" s="29">
        <v>41075</v>
      </c>
      <c r="R11" s="23">
        <v>560.34</v>
      </c>
      <c r="S11" s="23">
        <v>564.52</v>
      </c>
      <c r="T11" s="23">
        <v>557.09</v>
      </c>
      <c r="U11" s="23">
        <v>564.51</v>
      </c>
      <c r="V11" s="23">
        <v>3001200</v>
      </c>
      <c r="W11" s="23">
        <v>564.51</v>
      </c>
      <c r="Y11" s="29">
        <v>41075</v>
      </c>
      <c r="Z11" s="23">
        <v>2543.85</v>
      </c>
      <c r="AA11" s="23">
        <v>2572.84</v>
      </c>
      <c r="AB11" s="23">
        <v>2542.5100000000002</v>
      </c>
      <c r="AC11" s="23">
        <v>2571.23</v>
      </c>
      <c r="AD11" s="23">
        <v>2020100000</v>
      </c>
      <c r="AE11" s="23">
        <v>2571.23</v>
      </c>
      <c r="AG11" s="28"/>
      <c r="AH11" s="28" t="s">
        <v>24</v>
      </c>
      <c r="AI11" s="28" t="s">
        <v>25</v>
      </c>
      <c r="AJ11" s="28" t="s">
        <v>26</v>
      </c>
      <c r="AK11" s="28" t="s">
        <v>27</v>
      </c>
      <c r="AL11" s="28" t="s">
        <v>28</v>
      </c>
      <c r="AQ11" s="9" t="s">
        <v>54</v>
      </c>
      <c r="AR11" s="9" t="s">
        <v>58</v>
      </c>
      <c r="AS11" s="10">
        <v>41105</v>
      </c>
      <c r="AT11" s="9">
        <v>2012</v>
      </c>
      <c r="AU11" s="9">
        <v>5.1303999999999998</v>
      </c>
      <c r="AV11" s="9">
        <v>2.3149999999999999</v>
      </c>
      <c r="AW11" s="9">
        <v>2.8153999999999999</v>
      </c>
      <c r="AX11" s="9">
        <v>48</v>
      </c>
      <c r="AY11" s="9">
        <f t="shared" si="0"/>
        <v>0.10688333333333333</v>
      </c>
      <c r="AZ11" s="9">
        <f t="shared" si="1"/>
        <v>4.8229166666666663E-2</v>
      </c>
      <c r="BA11" s="9">
        <f t="shared" si="2"/>
        <v>5.8654166666666667E-2</v>
      </c>
    </row>
    <row r="12" spans="1:53">
      <c r="A12" s="29">
        <v>41106</v>
      </c>
      <c r="B12" s="23">
        <v>576.37</v>
      </c>
      <c r="C12" s="23">
        <v>579.19000000000005</v>
      </c>
      <c r="D12" s="23">
        <v>571.78</v>
      </c>
      <c r="E12" s="23">
        <v>574.91999999999996</v>
      </c>
      <c r="F12" s="23">
        <v>1462600</v>
      </c>
      <c r="G12" s="23">
        <v>574.91999999999996</v>
      </c>
      <c r="H12" s="9"/>
      <c r="I12" s="29">
        <v>41106</v>
      </c>
      <c r="J12" s="23">
        <v>2579.96</v>
      </c>
      <c r="K12" s="23">
        <v>2589.5700000000002</v>
      </c>
      <c r="L12" s="23">
        <v>2567.4499999999998</v>
      </c>
      <c r="M12" s="23">
        <v>2577.0500000000002</v>
      </c>
      <c r="N12" s="23">
        <v>1414470000</v>
      </c>
      <c r="O12" s="23">
        <v>2577.0500000000002</v>
      </c>
      <c r="P12" s="20">
        <f t="shared" si="3"/>
        <v>-16.389008333504762</v>
      </c>
      <c r="Q12" s="29">
        <v>41074</v>
      </c>
      <c r="R12" s="23">
        <v>561.29999999999995</v>
      </c>
      <c r="S12" s="23">
        <v>565.07000000000005</v>
      </c>
      <c r="T12" s="23">
        <v>556.52</v>
      </c>
      <c r="U12" s="23">
        <v>559.04999999999995</v>
      </c>
      <c r="V12" s="23">
        <v>2344900</v>
      </c>
      <c r="W12" s="23">
        <v>559.04999999999995</v>
      </c>
      <c r="Y12" s="29">
        <v>41074</v>
      </c>
      <c r="Z12" s="23">
        <v>2529.2800000000002</v>
      </c>
      <c r="AA12" s="23">
        <v>2547.31</v>
      </c>
      <c r="AB12" s="23">
        <v>2515.17</v>
      </c>
      <c r="AC12" s="23">
        <v>2539.9699999999998</v>
      </c>
      <c r="AD12" s="23">
        <v>1633370000</v>
      </c>
      <c r="AE12" s="23">
        <v>2539.9699999999998</v>
      </c>
      <c r="AG12" s="26" t="s">
        <v>20</v>
      </c>
      <c r="AH12" s="26">
        <v>1</v>
      </c>
      <c r="AI12" s="26">
        <v>23242.035402454472</v>
      </c>
      <c r="AJ12" s="26">
        <v>23242.035402454472</v>
      </c>
      <c r="AK12" s="26">
        <v>76.810115963814013</v>
      </c>
      <c r="AL12" s="26">
        <v>1.6597612914422413E-12</v>
      </c>
      <c r="AQ12" s="9" t="s">
        <v>55</v>
      </c>
      <c r="AR12" s="9" t="s">
        <v>58</v>
      </c>
      <c r="AS12" s="10">
        <v>41104</v>
      </c>
      <c r="AT12" s="9">
        <v>2012</v>
      </c>
      <c r="AU12" s="9">
        <v>6.8113000000000001</v>
      </c>
      <c r="AV12" s="9">
        <v>3.2722000000000002</v>
      </c>
      <c r="AW12" s="9">
        <v>3.5390999999999999</v>
      </c>
      <c r="AX12" s="9">
        <v>44</v>
      </c>
      <c r="AY12" s="9">
        <f t="shared" si="0"/>
        <v>0.15480227272727273</v>
      </c>
      <c r="AZ12" s="9">
        <f t="shared" si="1"/>
        <v>7.4368181818181819E-2</v>
      </c>
      <c r="BA12" s="9">
        <f t="shared" si="2"/>
        <v>8.0434090909090913E-2</v>
      </c>
    </row>
    <row r="13" spans="1:53">
      <c r="A13" s="29">
        <v>41103</v>
      </c>
      <c r="B13" s="23">
        <v>572.15</v>
      </c>
      <c r="C13" s="23">
        <v>579.15</v>
      </c>
      <c r="D13" s="23">
        <v>568.54999999999995</v>
      </c>
      <c r="E13" s="23">
        <v>576.52</v>
      </c>
      <c r="F13" s="23">
        <v>1976000</v>
      </c>
      <c r="G13" s="23">
        <v>576.52</v>
      </c>
      <c r="H13" s="9"/>
      <c r="I13" s="29">
        <v>41103</v>
      </c>
      <c r="J13" s="23">
        <v>2545.98</v>
      </c>
      <c r="K13" s="23">
        <v>2589.9299999999998</v>
      </c>
      <c r="L13" s="23">
        <v>2545.98</v>
      </c>
      <c r="M13" s="23">
        <v>2584.9699999999998</v>
      </c>
      <c r="N13" s="23">
        <v>1373620000</v>
      </c>
      <c r="O13" s="23">
        <v>2584.9699999999998</v>
      </c>
      <c r="P13" s="20">
        <f t="shared" si="3"/>
        <v>-16.431275703880033</v>
      </c>
      <c r="Q13" s="29">
        <v>41073</v>
      </c>
      <c r="R13" s="23">
        <v>561.72</v>
      </c>
      <c r="S13" s="23">
        <v>567</v>
      </c>
      <c r="T13" s="23">
        <v>558.67999999999995</v>
      </c>
      <c r="U13" s="23">
        <v>561.09</v>
      </c>
      <c r="V13" s="23">
        <v>1954200</v>
      </c>
      <c r="W13" s="23">
        <v>561.09</v>
      </c>
      <c r="Y13" s="29">
        <v>41073</v>
      </c>
      <c r="Z13" s="23">
        <v>2541.7199999999998</v>
      </c>
      <c r="AA13" s="23">
        <v>2557.31</v>
      </c>
      <c r="AB13" s="23">
        <v>2519.69</v>
      </c>
      <c r="AC13" s="23">
        <v>2527.44</v>
      </c>
      <c r="AD13" s="23">
        <v>1602080000</v>
      </c>
      <c r="AE13" s="23">
        <v>2527.44</v>
      </c>
      <c r="AG13" s="26" t="s">
        <v>21</v>
      </c>
      <c r="AH13" s="26">
        <v>63</v>
      </c>
      <c r="AI13" s="26">
        <v>19063.221191391684</v>
      </c>
      <c r="AJ13" s="26">
        <v>302.59081256177274</v>
      </c>
      <c r="AK13" s="26"/>
      <c r="AL13" s="26"/>
      <c r="AQ13" s="9" t="s">
        <v>56</v>
      </c>
      <c r="AR13" s="9" t="s">
        <v>58</v>
      </c>
      <c r="AS13" s="10">
        <v>41103</v>
      </c>
      <c r="AT13" s="9">
        <v>2012</v>
      </c>
      <c r="AU13" s="9">
        <v>9.8276000000000003</v>
      </c>
      <c r="AV13" s="9">
        <v>6.3807</v>
      </c>
      <c r="AW13" s="9">
        <v>3.4468000000000001</v>
      </c>
      <c r="AX13" s="9">
        <v>98</v>
      </c>
      <c r="AY13" s="9">
        <f t="shared" si="0"/>
        <v>0.10028163265306123</v>
      </c>
      <c r="AZ13" s="9">
        <f t="shared" si="1"/>
        <v>6.5109183673469392E-2</v>
      </c>
      <c r="BA13" s="9">
        <f t="shared" si="2"/>
        <v>3.5171428571428576E-2</v>
      </c>
    </row>
    <row r="14" spans="1:53" ht="15.75" thickBot="1">
      <c r="A14" s="29">
        <v>41102</v>
      </c>
      <c r="B14" s="23">
        <v>567.12</v>
      </c>
      <c r="C14" s="23">
        <v>571.92999999999995</v>
      </c>
      <c r="D14" s="23">
        <v>562.09</v>
      </c>
      <c r="E14" s="23">
        <v>570.48</v>
      </c>
      <c r="F14" s="23">
        <v>2309800</v>
      </c>
      <c r="G14" s="23">
        <v>570.48</v>
      </c>
      <c r="H14" s="9"/>
      <c r="I14" s="29">
        <v>41102</v>
      </c>
      <c r="J14" s="23">
        <v>2561.6799999999998</v>
      </c>
      <c r="K14" s="23">
        <v>2561.6799999999998</v>
      </c>
      <c r="L14" s="23">
        <v>2522.89</v>
      </c>
      <c r="M14" s="23">
        <v>2545.3000000000002</v>
      </c>
      <c r="N14" s="23">
        <v>1719460000</v>
      </c>
      <c r="O14" s="23">
        <v>2545.3000000000002</v>
      </c>
      <c r="P14" s="20">
        <f t="shared" si="3"/>
        <v>-14.245423862618168</v>
      </c>
      <c r="Q14" s="29">
        <v>41072</v>
      </c>
      <c r="R14" s="23">
        <v>569.77</v>
      </c>
      <c r="S14" s="23">
        <v>570.29999999999995</v>
      </c>
      <c r="T14" s="23">
        <v>558.58000000000004</v>
      </c>
      <c r="U14" s="23">
        <v>565.1</v>
      </c>
      <c r="V14" s="23">
        <v>3224200</v>
      </c>
      <c r="W14" s="23">
        <v>565.1</v>
      </c>
      <c r="Y14" s="29">
        <v>41072</v>
      </c>
      <c r="Z14" s="23">
        <v>2523.0100000000002</v>
      </c>
      <c r="AA14" s="23">
        <v>2546.83</v>
      </c>
      <c r="AB14" s="23">
        <v>2510.75</v>
      </c>
      <c r="AC14" s="23">
        <v>2546.1999999999998</v>
      </c>
      <c r="AD14" s="23">
        <v>1594310000</v>
      </c>
      <c r="AE14" s="23">
        <v>2546.1999999999998</v>
      </c>
      <c r="AG14" s="27" t="s">
        <v>22</v>
      </c>
      <c r="AH14" s="27">
        <v>64</v>
      </c>
      <c r="AI14" s="27">
        <v>42305.256593846156</v>
      </c>
      <c r="AJ14" s="27"/>
      <c r="AK14" s="27"/>
      <c r="AL14" s="27"/>
      <c r="AQ14" s="9" t="s">
        <v>57</v>
      </c>
      <c r="AR14" s="9" t="s">
        <v>58</v>
      </c>
      <c r="AS14" s="10">
        <v>41102</v>
      </c>
      <c r="AT14" s="9">
        <v>2012</v>
      </c>
      <c r="AU14" s="9">
        <v>9.0518000000000001</v>
      </c>
      <c r="AV14" s="9">
        <v>4.7404000000000002</v>
      </c>
      <c r="AW14" s="9">
        <v>4.3113999999999999</v>
      </c>
      <c r="AX14" s="9">
        <v>67</v>
      </c>
      <c r="AY14" s="9">
        <f t="shared" si="0"/>
        <v>0.13510149253731343</v>
      </c>
      <c r="AZ14" s="9">
        <f t="shared" si="1"/>
        <v>7.0752238805970147E-2</v>
      </c>
      <c r="BA14" s="9">
        <f t="shared" si="2"/>
        <v>6.4349253731343287E-2</v>
      </c>
    </row>
    <row r="15" spans="1:53" ht="15.75" thickBot="1">
      <c r="A15" s="29">
        <v>41101</v>
      </c>
      <c r="B15" s="23">
        <v>576.29999999999995</v>
      </c>
      <c r="C15" s="23">
        <v>577.85</v>
      </c>
      <c r="D15" s="23">
        <v>564.94000000000005</v>
      </c>
      <c r="E15" s="23">
        <v>571.19000000000005</v>
      </c>
      <c r="F15" s="23">
        <v>3499300</v>
      </c>
      <c r="G15" s="23">
        <v>571.19000000000005</v>
      </c>
      <c r="H15" s="9"/>
      <c r="I15" s="29">
        <v>41101</v>
      </c>
      <c r="J15" s="23">
        <v>2580.0700000000002</v>
      </c>
      <c r="K15" s="23">
        <v>2587.02</v>
      </c>
      <c r="L15" s="23">
        <v>2549.0500000000002</v>
      </c>
      <c r="M15" s="23">
        <v>2570.9899999999998</v>
      </c>
      <c r="N15" s="23">
        <v>1635120000</v>
      </c>
      <c r="O15" s="23">
        <v>2570.9899999999998</v>
      </c>
      <c r="P15" s="20">
        <f t="shared" si="3"/>
        <v>-18.862424966777894</v>
      </c>
      <c r="Q15" s="29">
        <v>41071</v>
      </c>
      <c r="R15" s="23">
        <v>584.21</v>
      </c>
      <c r="S15" s="23">
        <v>585.32000000000005</v>
      </c>
      <c r="T15" s="23">
        <v>566.69000000000005</v>
      </c>
      <c r="U15" s="23">
        <v>568.5</v>
      </c>
      <c r="V15" s="23">
        <v>2661100</v>
      </c>
      <c r="W15" s="23">
        <v>568.5</v>
      </c>
      <c r="Y15" s="29">
        <v>41071</v>
      </c>
      <c r="Z15" s="23">
        <v>2578.73</v>
      </c>
      <c r="AA15" s="23">
        <v>2579.23</v>
      </c>
      <c r="AB15" s="23">
        <v>2513.67</v>
      </c>
      <c r="AC15" s="23">
        <v>2517.1799999999998</v>
      </c>
      <c r="AD15" s="23">
        <v>1480220000</v>
      </c>
      <c r="AE15" s="23">
        <v>2517.1799999999998</v>
      </c>
      <c r="AQ15" s="9" t="s">
        <v>50</v>
      </c>
      <c r="AR15" s="9" t="s">
        <v>58</v>
      </c>
      <c r="AS15" s="10">
        <v>41101</v>
      </c>
      <c r="AT15" s="9">
        <v>2012</v>
      </c>
      <c r="AU15" s="9">
        <v>6.0368000000000004</v>
      </c>
      <c r="AV15" s="9">
        <v>4.3502999999999998</v>
      </c>
      <c r="AW15" s="9">
        <v>1.6865000000000001</v>
      </c>
      <c r="AX15" s="9">
        <v>66</v>
      </c>
      <c r="AY15" s="9">
        <f t="shared" si="0"/>
        <v>9.1466666666666668E-2</v>
      </c>
      <c r="AZ15" s="9">
        <f t="shared" si="1"/>
        <v>6.5913636363636355E-2</v>
      </c>
      <c r="BA15" s="9">
        <f t="shared" si="2"/>
        <v>2.5553030303030303E-2</v>
      </c>
    </row>
    <row r="16" spans="1:53">
      <c r="A16" s="29">
        <v>41100</v>
      </c>
      <c r="B16" s="23">
        <v>590.19000000000005</v>
      </c>
      <c r="C16" s="23">
        <v>592.42999999999995</v>
      </c>
      <c r="D16" s="23">
        <v>578.74</v>
      </c>
      <c r="E16" s="23">
        <v>581.70000000000005</v>
      </c>
      <c r="F16" s="23">
        <v>1923100</v>
      </c>
      <c r="G16" s="23">
        <v>581.70000000000005</v>
      </c>
      <c r="H16" s="9"/>
      <c r="I16" s="29">
        <v>41100</v>
      </c>
      <c r="J16" s="23">
        <v>2620.33</v>
      </c>
      <c r="K16" s="23">
        <v>2630.03</v>
      </c>
      <c r="L16" s="23">
        <v>2574.2600000000002</v>
      </c>
      <c r="M16" s="23">
        <v>2585.52</v>
      </c>
      <c r="N16" s="23">
        <v>1725730000</v>
      </c>
      <c r="O16" s="23">
        <v>2585.52</v>
      </c>
      <c r="P16" s="20">
        <f t="shared" si="3"/>
        <v>-11.365322049045062</v>
      </c>
      <c r="Q16" s="29">
        <v>41068</v>
      </c>
      <c r="R16" s="23">
        <v>575.85</v>
      </c>
      <c r="S16" s="23">
        <v>581</v>
      </c>
      <c r="T16" s="23">
        <v>574.58000000000004</v>
      </c>
      <c r="U16" s="23">
        <v>580.45000000000005</v>
      </c>
      <c r="V16" s="23">
        <v>1410400</v>
      </c>
      <c r="W16" s="23">
        <v>580.45000000000005</v>
      </c>
      <c r="Y16" s="29">
        <v>41068</v>
      </c>
      <c r="Z16" s="23">
        <v>2529.42</v>
      </c>
      <c r="AA16" s="23">
        <v>2561.5700000000002</v>
      </c>
      <c r="AB16" s="23">
        <v>2522.39</v>
      </c>
      <c r="AC16" s="23">
        <v>2559.21</v>
      </c>
      <c r="AD16" s="23">
        <v>1390260000</v>
      </c>
      <c r="AE16" s="23">
        <v>2559.21</v>
      </c>
      <c r="AG16" s="28"/>
      <c r="AH16" s="28" t="s">
        <v>29</v>
      </c>
      <c r="AI16" s="28" t="s">
        <v>17</v>
      </c>
      <c r="AJ16" s="28" t="s">
        <v>30</v>
      </c>
      <c r="AK16" s="28" t="s">
        <v>31</v>
      </c>
      <c r="AL16" s="28" t="s">
        <v>32</v>
      </c>
      <c r="AM16" s="28" t="s">
        <v>33</v>
      </c>
      <c r="AN16" s="28" t="s">
        <v>34</v>
      </c>
      <c r="AO16" s="28" t="s">
        <v>35</v>
      </c>
      <c r="AQ16" s="9" t="s">
        <v>53</v>
      </c>
      <c r="AR16" s="9" t="s">
        <v>58</v>
      </c>
      <c r="AS16" s="10">
        <v>41099</v>
      </c>
      <c r="AT16" s="9">
        <v>2012</v>
      </c>
      <c r="AU16" s="9">
        <v>3.3483000000000001</v>
      </c>
      <c r="AV16" s="9">
        <v>2.3319999999999999</v>
      </c>
      <c r="AW16" s="9">
        <v>1.0163</v>
      </c>
      <c r="AX16" s="9">
        <v>36</v>
      </c>
      <c r="AY16" s="9">
        <f t="shared" ref="AY16:AY26" si="4">AU16/AX16</f>
        <v>9.3008333333333332E-2</v>
      </c>
      <c r="AZ16" s="9">
        <f t="shared" ref="AZ16:AZ26" si="5">AV16/AX16</f>
        <v>6.4777777777777767E-2</v>
      </c>
      <c r="BA16" s="9">
        <f t="shared" ref="BA16:BA26" si="6">AW16/AX16</f>
        <v>2.8230555555555554E-2</v>
      </c>
    </row>
    <row r="17" spans="1:53">
      <c r="A17" s="29">
        <v>41099</v>
      </c>
      <c r="B17" s="23">
        <v>584.95000000000005</v>
      </c>
      <c r="C17" s="23">
        <v>588.6</v>
      </c>
      <c r="D17" s="23">
        <v>581.25</v>
      </c>
      <c r="E17" s="23">
        <v>586.01</v>
      </c>
      <c r="F17" s="23">
        <v>1715100</v>
      </c>
      <c r="G17" s="23">
        <v>586.01</v>
      </c>
      <c r="H17" s="9"/>
      <c r="I17" s="29">
        <v>41099</v>
      </c>
      <c r="J17" s="23">
        <v>2610.38</v>
      </c>
      <c r="K17" s="23">
        <v>2620.2199999999998</v>
      </c>
      <c r="L17" s="23">
        <v>2597.27</v>
      </c>
      <c r="M17" s="23">
        <v>2610.31</v>
      </c>
      <c r="N17" s="23">
        <v>1455500000</v>
      </c>
      <c r="O17" s="23">
        <v>2610.31</v>
      </c>
      <c r="P17" s="20">
        <f t="shared" si="3"/>
        <v>-12.195701861116731</v>
      </c>
      <c r="Q17" s="29">
        <v>41067</v>
      </c>
      <c r="R17" s="23">
        <v>587.6</v>
      </c>
      <c r="S17" s="23">
        <v>587.89</v>
      </c>
      <c r="T17" s="23">
        <v>577.25</v>
      </c>
      <c r="U17" s="23">
        <v>578.23</v>
      </c>
      <c r="V17" s="23">
        <v>1758500</v>
      </c>
      <c r="W17" s="23">
        <v>578.23</v>
      </c>
      <c r="Y17" s="29">
        <v>41067</v>
      </c>
      <c r="Z17" s="23">
        <v>2569.2399999999998</v>
      </c>
      <c r="AA17" s="23">
        <v>2570.48</v>
      </c>
      <c r="AB17" s="23">
        <v>2531.9499999999998</v>
      </c>
      <c r="AC17" s="23">
        <v>2535.41</v>
      </c>
      <c r="AD17" s="23">
        <v>1655370000</v>
      </c>
      <c r="AE17" s="23">
        <v>2535.41</v>
      </c>
      <c r="AG17" s="26" t="s">
        <v>23</v>
      </c>
      <c r="AH17" s="26">
        <v>56.939674138291593</v>
      </c>
      <c r="AI17" s="26">
        <v>62.099046650715266</v>
      </c>
      <c r="AJ17" s="26">
        <v>0.91691704155390208</v>
      </c>
      <c r="AK17" s="26">
        <v>0.36268291004093534</v>
      </c>
      <c r="AL17" s="26">
        <v>-67.155368435719566</v>
      </c>
      <c r="AM17" s="26">
        <v>181.03471671230275</v>
      </c>
      <c r="AN17" s="26">
        <v>-67.155368435719566</v>
      </c>
      <c r="AO17" s="26">
        <v>181.03471671230275</v>
      </c>
      <c r="AQ17" s="9" t="s">
        <v>54</v>
      </c>
      <c r="AR17" s="9" t="s">
        <v>58</v>
      </c>
      <c r="AS17" s="10">
        <v>41098</v>
      </c>
      <c r="AT17" s="9">
        <v>2012</v>
      </c>
      <c r="AU17" s="9">
        <v>2.4043000000000001</v>
      </c>
      <c r="AV17" s="9">
        <v>2.0844999999999998</v>
      </c>
      <c r="AW17" s="9">
        <v>0.31979999999999997</v>
      </c>
      <c r="AX17" s="9">
        <v>27</v>
      </c>
      <c r="AY17" s="9">
        <f t="shared" si="4"/>
        <v>8.9048148148148154E-2</v>
      </c>
      <c r="AZ17" s="9">
        <f t="shared" si="5"/>
        <v>7.7203703703703691E-2</v>
      </c>
      <c r="BA17" s="9">
        <f t="shared" si="6"/>
        <v>1.1844444444444444E-2</v>
      </c>
    </row>
    <row r="18" spans="1:53" ht="15.75" thickBot="1">
      <c r="A18" s="29">
        <v>41096</v>
      </c>
      <c r="B18" s="23">
        <v>592.45000000000005</v>
      </c>
      <c r="C18" s="23">
        <v>593.52</v>
      </c>
      <c r="D18" s="23">
        <v>582.82000000000005</v>
      </c>
      <c r="E18" s="23">
        <v>585.98</v>
      </c>
      <c r="F18" s="23">
        <v>2161800</v>
      </c>
      <c r="G18" s="23">
        <v>585.98</v>
      </c>
      <c r="H18" s="9"/>
      <c r="I18" s="29">
        <v>41096</v>
      </c>
      <c r="J18" s="23">
        <v>2635.65</v>
      </c>
      <c r="K18" s="23">
        <v>2636.96</v>
      </c>
      <c r="L18" s="23">
        <v>2596.1</v>
      </c>
      <c r="M18" s="23">
        <v>2612.29</v>
      </c>
      <c r="N18" s="23">
        <v>1437420000</v>
      </c>
      <c r="O18" s="23">
        <v>2612.29</v>
      </c>
      <c r="P18" s="20">
        <f t="shared" si="3"/>
        <v>-12.636268703710584</v>
      </c>
      <c r="Q18" s="29">
        <v>41066</v>
      </c>
      <c r="R18" s="23">
        <v>576.48</v>
      </c>
      <c r="S18" s="23">
        <v>581.97</v>
      </c>
      <c r="T18" s="23">
        <v>573.61</v>
      </c>
      <c r="U18" s="23">
        <v>580.57000000000005</v>
      </c>
      <c r="V18" s="23">
        <v>2095800</v>
      </c>
      <c r="W18" s="23">
        <v>580.57000000000005</v>
      </c>
      <c r="Y18" s="29">
        <v>41066</v>
      </c>
      <c r="Z18" s="23">
        <v>2504.08</v>
      </c>
      <c r="AA18" s="23">
        <v>2546.3200000000002</v>
      </c>
      <c r="AB18" s="23">
        <v>2504.08</v>
      </c>
      <c r="AC18" s="23">
        <v>2546.3200000000002</v>
      </c>
      <c r="AD18" s="23">
        <v>1761050000</v>
      </c>
      <c r="AE18" s="23">
        <v>2546.3200000000002</v>
      </c>
      <c r="AG18" s="27" t="s">
        <v>6</v>
      </c>
      <c r="AH18" s="27">
        <v>0.20735699120902312</v>
      </c>
      <c r="AI18" s="27">
        <v>2.3659712997467299E-2</v>
      </c>
      <c r="AJ18" s="27">
        <v>8.7641380616586542</v>
      </c>
      <c r="AK18" s="27">
        <v>1.6597612914422831E-12</v>
      </c>
      <c r="AL18" s="27">
        <v>0.16007682750177929</v>
      </c>
      <c r="AM18" s="27">
        <v>0.25463715491626693</v>
      </c>
      <c r="AN18" s="27">
        <v>0.16007682750177929</v>
      </c>
      <c r="AO18" s="27">
        <v>0.25463715491626693</v>
      </c>
      <c r="AQ18" s="9" t="s">
        <v>55</v>
      </c>
      <c r="AR18" s="9" t="s">
        <v>58</v>
      </c>
      <c r="AS18" s="10">
        <v>41097</v>
      </c>
      <c r="AT18" s="9">
        <v>2012</v>
      </c>
      <c r="AU18" s="9">
        <v>4.5682</v>
      </c>
      <c r="AV18" s="9">
        <v>3.2092000000000001</v>
      </c>
      <c r="AW18" s="9">
        <v>1.359</v>
      </c>
      <c r="AX18" s="9">
        <v>45</v>
      </c>
      <c r="AY18" s="9">
        <f t="shared" si="4"/>
        <v>0.10151555555555555</v>
      </c>
      <c r="AZ18" s="9">
        <f t="shared" si="5"/>
        <v>7.1315555555555563E-2</v>
      </c>
      <c r="BA18" s="9">
        <f t="shared" si="6"/>
        <v>3.0200000000000001E-2</v>
      </c>
    </row>
    <row r="19" spans="1:53">
      <c r="A19" s="29">
        <v>41095</v>
      </c>
      <c r="B19" s="23">
        <v>588.76</v>
      </c>
      <c r="C19" s="23">
        <v>600.05999999999995</v>
      </c>
      <c r="D19" s="23">
        <v>588.54</v>
      </c>
      <c r="E19" s="23">
        <v>595.91999999999996</v>
      </c>
      <c r="F19" s="23">
        <v>2345900</v>
      </c>
      <c r="G19" s="23">
        <v>595.91999999999996</v>
      </c>
      <c r="H19" s="9"/>
      <c r="I19" s="29">
        <v>41095</v>
      </c>
      <c r="J19" s="23">
        <v>2643.63</v>
      </c>
      <c r="K19" s="23">
        <v>2660.26</v>
      </c>
      <c r="L19" s="23">
        <v>2629.91</v>
      </c>
      <c r="M19" s="23">
        <v>2647.47</v>
      </c>
      <c r="N19" s="23">
        <v>1423990000</v>
      </c>
      <c r="O19" s="23">
        <v>2647.47</v>
      </c>
      <c r="P19" s="20">
        <f t="shared" si="3"/>
        <v>-9.9910876544440725</v>
      </c>
      <c r="Q19" s="29">
        <v>41065</v>
      </c>
      <c r="R19" s="23">
        <v>575.45000000000005</v>
      </c>
      <c r="S19" s="23">
        <v>578.13</v>
      </c>
      <c r="T19" s="23">
        <v>566.47</v>
      </c>
      <c r="U19" s="23">
        <v>570.41</v>
      </c>
      <c r="V19" s="23">
        <v>2339900</v>
      </c>
      <c r="W19" s="23">
        <v>570.41</v>
      </c>
      <c r="Y19" s="29">
        <v>41065</v>
      </c>
      <c r="Z19" s="23">
        <v>2467.81</v>
      </c>
      <c r="AA19" s="23">
        <v>2492.5300000000002</v>
      </c>
      <c r="AB19" s="23">
        <v>2467.66</v>
      </c>
      <c r="AC19" s="23">
        <v>2487.5</v>
      </c>
      <c r="AD19" s="23">
        <v>1625600000</v>
      </c>
      <c r="AE19" s="23">
        <v>2487.5</v>
      </c>
      <c r="AQ19" s="9" t="s">
        <v>56</v>
      </c>
      <c r="AR19" s="9" t="s">
        <v>58</v>
      </c>
      <c r="AS19" s="10">
        <v>41096</v>
      </c>
      <c r="AT19" s="9">
        <v>2012</v>
      </c>
      <c r="AU19" s="9">
        <v>3.5032000000000001</v>
      </c>
      <c r="AV19" s="9">
        <v>3.1981999999999999</v>
      </c>
      <c r="AW19" s="9">
        <v>0.30499999999999999</v>
      </c>
      <c r="AX19" s="9">
        <v>47</v>
      </c>
      <c r="AY19" s="9">
        <f t="shared" si="4"/>
        <v>7.4536170212765956E-2</v>
      </c>
      <c r="AZ19" s="9">
        <f t="shared" si="5"/>
        <v>6.8046808510638296E-2</v>
      </c>
      <c r="BA19" s="9">
        <f t="shared" si="6"/>
        <v>6.4893617021276597E-3</v>
      </c>
    </row>
    <row r="20" spans="1:53">
      <c r="A20" s="29">
        <v>41093</v>
      </c>
      <c r="B20" s="23">
        <v>580.01</v>
      </c>
      <c r="C20" s="23">
        <v>588.41</v>
      </c>
      <c r="D20" s="23">
        <v>578</v>
      </c>
      <c r="E20" s="23">
        <v>587.83000000000004</v>
      </c>
      <c r="F20" s="23">
        <v>1189500</v>
      </c>
      <c r="G20" s="23">
        <v>587.83000000000004</v>
      </c>
      <c r="H20" s="9"/>
      <c r="I20" s="29">
        <v>41093</v>
      </c>
      <c r="J20" s="23">
        <v>2623.46</v>
      </c>
      <c r="K20" s="23">
        <v>2645.84</v>
      </c>
      <c r="L20" s="23">
        <v>2621.77</v>
      </c>
      <c r="M20" s="23">
        <v>2645.84</v>
      </c>
      <c r="N20" s="23">
        <v>1009330000</v>
      </c>
      <c r="O20" s="23">
        <v>2645.84</v>
      </c>
      <c r="P20" s="20">
        <f t="shared" si="3"/>
        <v>-17.743095758773279</v>
      </c>
      <c r="Q20" s="29">
        <v>41064</v>
      </c>
      <c r="R20" s="23">
        <v>570.22</v>
      </c>
      <c r="S20" s="23">
        <v>580.49</v>
      </c>
      <c r="T20" s="23">
        <v>570.01</v>
      </c>
      <c r="U20" s="23">
        <v>578.59</v>
      </c>
      <c r="V20" s="23">
        <v>2432700</v>
      </c>
      <c r="W20" s="23">
        <v>578.59</v>
      </c>
      <c r="Y20" s="29">
        <v>41064</v>
      </c>
      <c r="Z20" s="23">
        <v>2458.9699999999998</v>
      </c>
      <c r="AA20" s="23">
        <v>2480.9699999999998</v>
      </c>
      <c r="AB20" s="23">
        <v>2443.92</v>
      </c>
      <c r="AC20" s="23">
        <v>2478.13</v>
      </c>
      <c r="AD20" s="23">
        <v>1755750000</v>
      </c>
      <c r="AE20" s="23">
        <v>2478.13</v>
      </c>
      <c r="AQ20" s="9" t="s">
        <v>57</v>
      </c>
      <c r="AR20" s="9" t="s">
        <v>58</v>
      </c>
      <c r="AS20" s="10">
        <v>41095</v>
      </c>
      <c r="AT20" s="9">
        <v>2012</v>
      </c>
      <c r="AU20" s="9">
        <v>6.6772999999999998</v>
      </c>
      <c r="AV20" s="9">
        <v>4.7961999999999998</v>
      </c>
      <c r="AW20" s="9">
        <v>1.8811</v>
      </c>
      <c r="AX20" s="9">
        <v>68</v>
      </c>
      <c r="AY20" s="9">
        <f t="shared" si="4"/>
        <v>9.8195588235294118E-2</v>
      </c>
      <c r="AZ20" s="9">
        <f t="shared" si="5"/>
        <v>7.0532352941176463E-2</v>
      </c>
      <c r="BA20" s="9">
        <f t="shared" si="6"/>
        <v>2.7663235294117648E-2</v>
      </c>
    </row>
    <row r="21" spans="1:53">
      <c r="A21" s="29">
        <v>41092</v>
      </c>
      <c r="B21" s="23">
        <v>581.82000000000005</v>
      </c>
      <c r="C21" s="23">
        <v>583</v>
      </c>
      <c r="D21" s="23">
        <v>576.5</v>
      </c>
      <c r="E21" s="23">
        <v>580.47</v>
      </c>
      <c r="F21" s="23">
        <v>1655500</v>
      </c>
      <c r="G21" s="23">
        <v>580.47</v>
      </c>
      <c r="H21" s="9"/>
      <c r="I21" s="29">
        <v>41092</v>
      </c>
      <c r="J21" s="23">
        <v>2616.52</v>
      </c>
      <c r="K21" s="23">
        <v>2625.26</v>
      </c>
      <c r="L21" s="23">
        <v>2604.9</v>
      </c>
      <c r="M21" s="23">
        <v>2625.03</v>
      </c>
      <c r="N21" s="23">
        <v>1845240000</v>
      </c>
      <c r="O21" s="23">
        <v>2625.03</v>
      </c>
      <c r="P21" s="20">
        <f t="shared" si="3"/>
        <v>-20.787996771713551</v>
      </c>
      <c r="Q21" s="29">
        <v>41061</v>
      </c>
      <c r="R21" s="23">
        <v>571.79</v>
      </c>
      <c r="S21" s="23">
        <v>572.65</v>
      </c>
      <c r="T21" s="23">
        <v>568.35</v>
      </c>
      <c r="U21" s="23">
        <v>570.98</v>
      </c>
      <c r="V21" s="23">
        <v>3057900</v>
      </c>
      <c r="W21" s="23">
        <v>570.98</v>
      </c>
      <c r="Y21" s="29">
        <v>41061</v>
      </c>
      <c r="Z21" s="23">
        <v>2510.8200000000002</v>
      </c>
      <c r="AA21" s="23">
        <v>2510.8200000000002</v>
      </c>
      <c r="AB21" s="23">
        <v>2458.73</v>
      </c>
      <c r="AC21" s="23">
        <v>2458.83</v>
      </c>
      <c r="AD21" s="23">
        <v>1966370000</v>
      </c>
      <c r="AE21" s="23">
        <v>2458.83</v>
      </c>
      <c r="AQ21" s="9" t="s">
        <v>50</v>
      </c>
      <c r="AR21" s="9" t="s">
        <v>58</v>
      </c>
      <c r="AS21" s="10">
        <v>41094</v>
      </c>
      <c r="AT21" s="9">
        <v>2012</v>
      </c>
      <c r="AU21" s="9">
        <v>5.4398</v>
      </c>
      <c r="AV21" s="9">
        <v>3.1705000000000001</v>
      </c>
      <c r="AW21" s="9">
        <v>2.2692999999999999</v>
      </c>
      <c r="AX21" s="9">
        <v>56</v>
      </c>
      <c r="AY21" s="9">
        <f t="shared" si="4"/>
        <v>9.713928571428572E-2</v>
      </c>
      <c r="AZ21" s="9">
        <f t="shared" si="5"/>
        <v>5.6616071428571432E-2</v>
      </c>
      <c r="BA21" s="9">
        <f t="shared" si="6"/>
        <v>4.052321428571428E-2</v>
      </c>
    </row>
    <row r="22" spans="1:53">
      <c r="A22" s="29">
        <v>41089</v>
      </c>
      <c r="B22" s="23">
        <v>574.96</v>
      </c>
      <c r="C22" s="23">
        <v>580.13</v>
      </c>
      <c r="D22" s="23">
        <v>572.20000000000005</v>
      </c>
      <c r="E22" s="23">
        <v>580.07000000000005</v>
      </c>
      <c r="F22" s="23">
        <v>2519500</v>
      </c>
      <c r="G22" s="23">
        <v>580.07000000000005</v>
      </c>
      <c r="H22" s="9"/>
      <c r="I22" s="29">
        <v>41089</v>
      </c>
      <c r="J22" s="23">
        <v>2566.84</v>
      </c>
      <c r="K22" s="23">
        <v>2615.8200000000002</v>
      </c>
      <c r="L22" s="23">
        <v>2566.84</v>
      </c>
      <c r="M22" s="23">
        <v>2615.7199999999998</v>
      </c>
      <c r="N22" s="23">
        <v>2021190000</v>
      </c>
      <c r="O22" s="23">
        <v>2615.7199999999998</v>
      </c>
      <c r="P22" s="20">
        <f t="shared" si="3"/>
        <v>-19.257503183557446</v>
      </c>
      <c r="Q22" s="29">
        <v>41060</v>
      </c>
      <c r="R22" s="23">
        <v>588.72</v>
      </c>
      <c r="S22" s="23">
        <v>590</v>
      </c>
      <c r="T22" s="23">
        <v>579</v>
      </c>
      <c r="U22" s="23">
        <v>580.86</v>
      </c>
      <c r="V22" s="23">
        <v>2968300</v>
      </c>
      <c r="W22" s="23">
        <v>580.86</v>
      </c>
      <c r="Y22" s="29">
        <v>41060</v>
      </c>
      <c r="Z22" s="23">
        <v>2535.87</v>
      </c>
      <c r="AA22" s="23">
        <v>2540.4</v>
      </c>
      <c r="AB22" s="23">
        <v>2507.58</v>
      </c>
      <c r="AC22" s="23">
        <v>2524.87</v>
      </c>
      <c r="AD22" s="23">
        <v>2180130000</v>
      </c>
      <c r="AE22" s="23">
        <v>2524.87</v>
      </c>
      <c r="AQ22" s="9" t="s">
        <v>52</v>
      </c>
      <c r="AR22" s="9" t="s">
        <v>58</v>
      </c>
      <c r="AS22" s="10">
        <v>41093</v>
      </c>
      <c r="AT22" s="9">
        <v>2012</v>
      </c>
      <c r="AU22" s="9">
        <v>8.3744999999999994</v>
      </c>
      <c r="AV22" s="9">
        <v>6.8292000000000002</v>
      </c>
      <c r="AW22" s="9">
        <v>1.5452999999999999</v>
      </c>
      <c r="AX22" s="9">
        <v>85</v>
      </c>
      <c r="AY22" s="9">
        <f t="shared" si="4"/>
        <v>9.8523529411764704E-2</v>
      </c>
      <c r="AZ22" s="9">
        <f t="shared" si="5"/>
        <v>8.0343529411764703E-2</v>
      </c>
      <c r="BA22" s="9">
        <f t="shared" si="6"/>
        <v>1.8179999999999998E-2</v>
      </c>
    </row>
    <row r="23" spans="1:53">
      <c r="O23" s="20" t="s">
        <v>37</v>
      </c>
      <c r="P23" s="20">
        <f>SUM(P2:P22)</f>
        <v>-72.445030754059758</v>
      </c>
      <c r="Q23" s="29">
        <v>41059</v>
      </c>
      <c r="R23" s="23">
        <v>588.16</v>
      </c>
      <c r="S23" s="23">
        <v>591.9</v>
      </c>
      <c r="T23" s="23">
        <v>583.53</v>
      </c>
      <c r="U23" s="23">
        <v>588.23</v>
      </c>
      <c r="V23" s="23">
        <v>1906700</v>
      </c>
      <c r="W23" s="23">
        <v>588.23</v>
      </c>
      <c r="Y23" s="29">
        <v>41059</v>
      </c>
      <c r="Z23" s="23">
        <v>2538.58</v>
      </c>
      <c r="AA23" s="23">
        <v>2546.0100000000002</v>
      </c>
      <c r="AB23" s="23">
        <v>2522.4499999999998</v>
      </c>
      <c r="AC23" s="23">
        <v>2537.4</v>
      </c>
      <c r="AD23" s="23">
        <v>1671040000</v>
      </c>
      <c r="AE23" s="23">
        <v>2537.4</v>
      </c>
      <c r="AQ23" s="9" t="s">
        <v>53</v>
      </c>
      <c r="AR23" s="9" t="s">
        <v>58</v>
      </c>
      <c r="AS23" s="10">
        <v>41092</v>
      </c>
      <c r="AT23" s="9">
        <v>2012</v>
      </c>
      <c r="AU23" s="9">
        <v>5.6365999999999996</v>
      </c>
      <c r="AV23" s="9">
        <v>4.7601000000000004</v>
      </c>
      <c r="AW23" s="9">
        <v>0.87649999999999995</v>
      </c>
      <c r="AX23" s="9">
        <v>58</v>
      </c>
      <c r="AY23" s="9">
        <f t="shared" si="4"/>
        <v>9.7182758620689647E-2</v>
      </c>
      <c r="AZ23" s="9">
        <f t="shared" si="5"/>
        <v>8.2070689655172419E-2</v>
      </c>
      <c r="BA23" s="9">
        <f t="shared" si="6"/>
        <v>1.511206896551724E-2</v>
      </c>
    </row>
    <row r="24" spans="1:53">
      <c r="Q24" s="29">
        <v>41058</v>
      </c>
      <c r="R24" s="23">
        <v>595.80999999999995</v>
      </c>
      <c r="S24" s="23">
        <v>599.13</v>
      </c>
      <c r="T24" s="23">
        <v>588.32000000000005</v>
      </c>
      <c r="U24" s="23">
        <v>594.34</v>
      </c>
      <c r="V24" s="23">
        <v>2605700</v>
      </c>
      <c r="W24" s="23">
        <v>594.34</v>
      </c>
      <c r="Y24" s="29">
        <v>41058</v>
      </c>
      <c r="Z24" s="23">
        <v>2542.66</v>
      </c>
      <c r="AA24" s="23">
        <v>2570.79</v>
      </c>
      <c r="AB24" s="23">
        <v>2536.62</v>
      </c>
      <c r="AC24" s="23">
        <v>2558.9699999999998</v>
      </c>
      <c r="AD24" s="23">
        <v>221430000</v>
      </c>
      <c r="AE24" s="23">
        <v>2558.9699999999998</v>
      </c>
      <c r="AQ24" s="9" t="s">
        <v>54</v>
      </c>
      <c r="AR24" s="9" t="s">
        <v>58</v>
      </c>
      <c r="AS24" s="10">
        <v>41091</v>
      </c>
      <c r="AT24" s="9">
        <v>2012</v>
      </c>
      <c r="AU24" s="9">
        <v>5.6685999999999996</v>
      </c>
      <c r="AV24" s="9">
        <v>3.5516999999999999</v>
      </c>
      <c r="AW24" s="9">
        <v>2.1168999999999998</v>
      </c>
      <c r="AX24" s="9">
        <v>50</v>
      </c>
      <c r="AY24" s="9">
        <f t="shared" si="4"/>
        <v>0.11337199999999999</v>
      </c>
      <c r="AZ24" s="9">
        <f t="shared" si="5"/>
        <v>7.1034E-2</v>
      </c>
      <c r="BA24" s="9">
        <f t="shared" si="6"/>
        <v>4.2337999999999994E-2</v>
      </c>
    </row>
    <row r="25" spans="1:53">
      <c r="Q25" s="29">
        <v>41054</v>
      </c>
      <c r="R25" s="23">
        <v>601</v>
      </c>
      <c r="S25" s="23">
        <v>601.73</v>
      </c>
      <c r="T25" s="23">
        <v>588.28</v>
      </c>
      <c r="U25" s="23">
        <v>591.53</v>
      </c>
      <c r="V25" s="23">
        <v>3581900</v>
      </c>
      <c r="W25" s="23">
        <v>591.53</v>
      </c>
      <c r="Y25" s="29">
        <v>41054</v>
      </c>
      <c r="Z25" s="23">
        <v>2532.3200000000002</v>
      </c>
      <c r="AA25" s="23">
        <v>2537.56</v>
      </c>
      <c r="AB25" s="23">
        <v>2520.17</v>
      </c>
      <c r="AC25" s="23">
        <v>2527.0500000000002</v>
      </c>
      <c r="AD25" s="23">
        <v>1282680000</v>
      </c>
      <c r="AE25" s="23">
        <v>2527.0500000000002</v>
      </c>
      <c r="AQ25" s="9" t="s">
        <v>55</v>
      </c>
      <c r="AR25" s="9" t="s">
        <v>59</v>
      </c>
      <c r="AS25" s="10">
        <v>41090</v>
      </c>
      <c r="AT25" s="9">
        <v>2012</v>
      </c>
      <c r="AU25" s="9">
        <v>6.2178000000000004</v>
      </c>
      <c r="AV25" s="9">
        <v>4.3486000000000002</v>
      </c>
      <c r="AW25" s="9">
        <v>1.8692</v>
      </c>
      <c r="AX25" s="9">
        <v>57</v>
      </c>
      <c r="AY25" s="9">
        <f t="shared" si="4"/>
        <v>0.1090842105263158</v>
      </c>
      <c r="AZ25" s="9">
        <f t="shared" si="5"/>
        <v>7.6291228070175438E-2</v>
      </c>
      <c r="BA25" s="9">
        <f t="shared" si="6"/>
        <v>3.2792982456140353E-2</v>
      </c>
    </row>
    <row r="26" spans="1:53">
      <c r="Q26" s="29">
        <v>41053</v>
      </c>
      <c r="R26" s="23">
        <v>609.16</v>
      </c>
      <c r="S26" s="23">
        <v>611.91999999999996</v>
      </c>
      <c r="T26" s="23">
        <v>598.87</v>
      </c>
      <c r="U26" s="23">
        <v>603.66</v>
      </c>
      <c r="V26" s="23">
        <v>1891300</v>
      </c>
      <c r="W26" s="23">
        <v>603.66</v>
      </c>
      <c r="Y26" s="29">
        <v>41053</v>
      </c>
      <c r="Z26" s="23">
        <v>2553.12</v>
      </c>
      <c r="AA26" s="23">
        <v>2554.1999999999998</v>
      </c>
      <c r="AB26" s="23">
        <v>2512.35</v>
      </c>
      <c r="AC26" s="23">
        <v>2531.35</v>
      </c>
      <c r="AD26" s="23">
        <v>1750290000</v>
      </c>
      <c r="AE26" s="23">
        <v>2531.35</v>
      </c>
      <c r="AQ26" s="9" t="s">
        <v>56</v>
      </c>
      <c r="AR26" s="9" t="s">
        <v>59</v>
      </c>
      <c r="AS26" s="10">
        <v>41089</v>
      </c>
      <c r="AT26" s="9">
        <v>2012</v>
      </c>
      <c r="AU26" s="9">
        <v>12.7156</v>
      </c>
      <c r="AV26" s="9">
        <v>7.7858000000000001</v>
      </c>
      <c r="AW26" s="9">
        <v>4.9297000000000004</v>
      </c>
      <c r="AX26" s="9">
        <v>137</v>
      </c>
      <c r="AY26" s="9">
        <f t="shared" si="4"/>
        <v>9.2814598540145982E-2</v>
      </c>
      <c r="AZ26" s="9">
        <f t="shared" si="5"/>
        <v>5.683065693430657E-2</v>
      </c>
      <c r="BA26" s="9">
        <f t="shared" si="6"/>
        <v>3.5983211678832117E-2</v>
      </c>
    </row>
    <row r="27" spans="1:53">
      <c r="Q27" s="29">
        <v>41052</v>
      </c>
      <c r="R27" s="23">
        <v>601.65</v>
      </c>
      <c r="S27" s="23">
        <v>609.6</v>
      </c>
      <c r="T27" s="23">
        <v>597.12</v>
      </c>
      <c r="U27" s="23">
        <v>609.46</v>
      </c>
      <c r="V27" s="23">
        <v>3178100</v>
      </c>
      <c r="W27" s="23">
        <v>609.46</v>
      </c>
      <c r="Y27" s="29">
        <v>41052</v>
      </c>
      <c r="Z27" s="23">
        <v>2534.66</v>
      </c>
      <c r="AA27" s="23">
        <v>2553.19</v>
      </c>
      <c r="AB27" s="23">
        <v>2499.3000000000002</v>
      </c>
      <c r="AC27" s="23">
        <v>2547.08</v>
      </c>
      <c r="AD27" s="23">
        <v>1929640000</v>
      </c>
      <c r="AE27" s="23">
        <v>2547.08</v>
      </c>
    </row>
    <row r="28" spans="1:53">
      <c r="Q28" s="29">
        <v>41051</v>
      </c>
      <c r="R28" s="23">
        <v>613.44000000000005</v>
      </c>
      <c r="S28" s="23">
        <v>613.80999999999995</v>
      </c>
      <c r="T28" s="23">
        <v>596</v>
      </c>
      <c r="U28" s="23">
        <v>600.79999999999995</v>
      </c>
      <c r="V28" s="23">
        <v>3051900</v>
      </c>
      <c r="W28" s="23">
        <v>600.79999999999995</v>
      </c>
      <c r="Y28" s="29">
        <v>41051</v>
      </c>
      <c r="Z28" s="23">
        <v>2553.58</v>
      </c>
      <c r="AA28" s="23">
        <v>2562.48</v>
      </c>
      <c r="AB28" s="23">
        <v>2524.11</v>
      </c>
      <c r="AC28" s="23">
        <v>2539.1999999999998</v>
      </c>
      <c r="AD28" s="23">
        <v>1861850000</v>
      </c>
      <c r="AE28" s="23">
        <v>2539.1999999999998</v>
      </c>
    </row>
    <row r="29" spans="1:53">
      <c r="Q29" s="29">
        <v>41050</v>
      </c>
      <c r="R29" s="23">
        <v>600.51</v>
      </c>
      <c r="S29" s="23">
        <v>615.69000000000005</v>
      </c>
      <c r="T29" s="23">
        <v>600</v>
      </c>
      <c r="U29" s="23">
        <v>614.11</v>
      </c>
      <c r="V29" s="23">
        <v>3075400</v>
      </c>
      <c r="W29" s="23">
        <v>614.11</v>
      </c>
      <c r="Y29" s="29">
        <v>41050</v>
      </c>
      <c r="Z29" s="23">
        <v>2482.31</v>
      </c>
      <c r="AA29" s="23">
        <v>2547.69</v>
      </c>
      <c r="AB29" s="23">
        <v>2478.36</v>
      </c>
      <c r="AC29" s="23">
        <v>2545.4299999999998</v>
      </c>
      <c r="AD29" s="23">
        <v>1870420000</v>
      </c>
      <c r="AE29" s="23">
        <v>2545.4299999999998</v>
      </c>
    </row>
    <row r="30" spans="1:53">
      <c r="Q30" s="29">
        <v>41047</v>
      </c>
      <c r="R30" s="23">
        <v>625.1</v>
      </c>
      <c r="S30" s="23">
        <v>632.41999999999996</v>
      </c>
      <c r="T30" s="23">
        <v>596.70000000000005</v>
      </c>
      <c r="U30" s="23">
        <v>600.4</v>
      </c>
      <c r="V30" s="23">
        <v>5973500</v>
      </c>
      <c r="W30" s="23">
        <v>600.4</v>
      </c>
      <c r="Y30" s="29">
        <v>41047</v>
      </c>
      <c r="Z30" s="23">
        <v>2509.9</v>
      </c>
      <c r="AA30" s="23">
        <v>2523.15</v>
      </c>
      <c r="AB30" s="23">
        <v>2474.6999999999998</v>
      </c>
      <c r="AC30" s="23">
        <v>2478.5300000000002</v>
      </c>
      <c r="AD30" s="23">
        <v>2692450000</v>
      </c>
      <c r="AE30" s="23">
        <v>2478.5300000000002</v>
      </c>
    </row>
    <row r="31" spans="1:53">
      <c r="Q31" s="29">
        <v>41046</v>
      </c>
      <c r="R31" s="23">
        <v>633.83000000000004</v>
      </c>
      <c r="S31" s="23">
        <v>637.85</v>
      </c>
      <c r="T31" s="23">
        <v>621.23</v>
      </c>
      <c r="U31" s="23">
        <v>623.04999999999995</v>
      </c>
      <c r="V31" s="23">
        <v>3353800</v>
      </c>
      <c r="W31" s="23">
        <v>623.04999999999995</v>
      </c>
      <c r="Y31" s="29">
        <v>41046</v>
      </c>
      <c r="Z31" s="23">
        <v>2562.13</v>
      </c>
      <c r="AA31" s="23">
        <v>2567.5500000000002</v>
      </c>
      <c r="AB31" s="23">
        <v>2509.0500000000002</v>
      </c>
      <c r="AC31" s="23">
        <v>2509.0500000000002</v>
      </c>
      <c r="AD31" s="23">
        <v>2016980000</v>
      </c>
      <c r="AE31" s="23">
        <v>2509.0500000000002</v>
      </c>
    </row>
    <row r="32" spans="1:53">
      <c r="Q32" s="29">
        <v>41045</v>
      </c>
      <c r="R32" s="23">
        <v>617.96</v>
      </c>
      <c r="S32" s="23">
        <v>630.1</v>
      </c>
      <c r="T32" s="23">
        <v>615.94000000000005</v>
      </c>
      <c r="U32" s="23">
        <v>628.92999999999995</v>
      </c>
      <c r="V32" s="23">
        <v>4835100</v>
      </c>
      <c r="W32" s="23">
        <v>628.92999999999995</v>
      </c>
      <c r="Y32" s="29">
        <v>41045</v>
      </c>
      <c r="Z32" s="23">
        <v>2589.91</v>
      </c>
      <c r="AA32" s="23">
        <v>2597.16</v>
      </c>
      <c r="AB32" s="23">
        <v>2558.69</v>
      </c>
      <c r="AC32" s="23">
        <v>2561.56</v>
      </c>
      <c r="AD32" s="23">
        <v>1933900000</v>
      </c>
      <c r="AE32" s="23">
        <v>2561.56</v>
      </c>
    </row>
    <row r="33" spans="17:31">
      <c r="Q33" s="29">
        <v>41044</v>
      </c>
      <c r="R33" s="23">
        <v>605.35</v>
      </c>
      <c r="S33" s="23">
        <v>615</v>
      </c>
      <c r="T33" s="23">
        <v>603.75</v>
      </c>
      <c r="U33" s="23">
        <v>611.11</v>
      </c>
      <c r="V33" s="23">
        <v>2102100</v>
      </c>
      <c r="W33" s="23">
        <v>611.11</v>
      </c>
      <c r="Y33" s="29">
        <v>41044</v>
      </c>
      <c r="Z33" s="23">
        <v>2589.96</v>
      </c>
      <c r="AA33" s="23">
        <v>2617.23</v>
      </c>
      <c r="AB33" s="23">
        <v>2576.77</v>
      </c>
      <c r="AC33" s="23">
        <v>2580.75</v>
      </c>
      <c r="AD33" s="23">
        <v>1826210000</v>
      </c>
      <c r="AE33" s="23">
        <v>2580.75</v>
      </c>
    </row>
    <row r="34" spans="17:31">
      <c r="Q34" s="29">
        <v>41043</v>
      </c>
      <c r="R34" s="23">
        <v>600.78</v>
      </c>
      <c r="S34" s="23">
        <v>608.5</v>
      </c>
      <c r="T34" s="23">
        <v>600.58000000000004</v>
      </c>
      <c r="U34" s="23">
        <v>604</v>
      </c>
      <c r="V34" s="23">
        <v>1824400</v>
      </c>
      <c r="W34" s="23">
        <v>604</v>
      </c>
      <c r="Y34" s="29">
        <v>41043</v>
      </c>
      <c r="Z34" s="23">
        <v>2593.75</v>
      </c>
      <c r="AA34" s="23">
        <v>2611.37</v>
      </c>
      <c r="AB34" s="23">
        <v>2587.7800000000002</v>
      </c>
      <c r="AC34" s="23">
        <v>2590.2800000000002</v>
      </c>
      <c r="AD34" s="23">
        <v>1683460000</v>
      </c>
      <c r="AE34" s="23">
        <v>2590.2800000000002</v>
      </c>
    </row>
    <row r="35" spans="17:31">
      <c r="Q35" s="29">
        <v>41040</v>
      </c>
      <c r="R35" s="23">
        <v>610.35</v>
      </c>
      <c r="S35" s="23">
        <v>614.54999999999995</v>
      </c>
      <c r="T35" s="23">
        <v>604.77</v>
      </c>
      <c r="U35" s="23">
        <v>605.23</v>
      </c>
      <c r="V35" s="23">
        <v>2099400</v>
      </c>
      <c r="W35" s="23">
        <v>605.23</v>
      </c>
      <c r="Y35" s="29">
        <v>41040</v>
      </c>
      <c r="Z35" s="23">
        <v>2606.0100000000002</v>
      </c>
      <c r="AA35" s="23">
        <v>2643.22</v>
      </c>
      <c r="AB35" s="23">
        <v>2604.9899999999998</v>
      </c>
      <c r="AC35" s="23">
        <v>2615.98</v>
      </c>
      <c r="AD35" s="23">
        <v>1735380000</v>
      </c>
      <c r="AE35" s="23">
        <v>2615.98</v>
      </c>
    </row>
    <row r="36" spans="17:31">
      <c r="Q36" s="29">
        <v>41039</v>
      </c>
      <c r="R36" s="23">
        <v>612.96</v>
      </c>
      <c r="S36" s="23">
        <v>616.19000000000005</v>
      </c>
      <c r="T36" s="23">
        <v>610.23</v>
      </c>
      <c r="U36" s="23">
        <v>613.66</v>
      </c>
      <c r="V36" s="23">
        <v>1535900</v>
      </c>
      <c r="W36" s="23">
        <v>613.66</v>
      </c>
      <c r="Y36" s="29">
        <v>41039</v>
      </c>
      <c r="Z36" s="23">
        <v>2631.97</v>
      </c>
      <c r="AA36" s="23">
        <v>2631.97</v>
      </c>
      <c r="AB36" s="23">
        <v>2606.79</v>
      </c>
      <c r="AC36" s="23">
        <v>2616.2399999999998</v>
      </c>
      <c r="AD36" s="23">
        <v>2004150000</v>
      </c>
      <c r="AE36" s="23">
        <v>2616.2399999999998</v>
      </c>
    </row>
    <row r="37" spans="17:31">
      <c r="Q37" s="29">
        <v>41038</v>
      </c>
      <c r="R37" s="23">
        <v>606.82000000000005</v>
      </c>
      <c r="S37" s="23">
        <v>616.38</v>
      </c>
      <c r="T37" s="23">
        <v>601.80999999999995</v>
      </c>
      <c r="U37" s="23">
        <v>609.15</v>
      </c>
      <c r="V37" s="23">
        <v>2328800</v>
      </c>
      <c r="W37" s="23">
        <v>609.15</v>
      </c>
      <c r="Y37" s="29">
        <v>41038</v>
      </c>
      <c r="Z37" s="23">
        <v>2600.19</v>
      </c>
      <c r="AA37" s="23">
        <v>2635.71</v>
      </c>
      <c r="AB37" s="23">
        <v>2588.9699999999998</v>
      </c>
      <c r="AC37" s="23">
        <v>2621.35</v>
      </c>
      <c r="AD37" s="23">
        <v>2047090000</v>
      </c>
      <c r="AE37" s="23">
        <v>2621.35</v>
      </c>
    </row>
    <row r="38" spans="17:31">
      <c r="Q38" s="29">
        <v>41037</v>
      </c>
      <c r="R38" s="23">
        <v>605.53</v>
      </c>
      <c r="S38" s="23">
        <v>616.9</v>
      </c>
      <c r="T38" s="23">
        <v>600.70000000000005</v>
      </c>
      <c r="U38" s="23">
        <v>612.79</v>
      </c>
      <c r="V38" s="23">
        <v>2677300</v>
      </c>
      <c r="W38" s="23">
        <v>612.79</v>
      </c>
      <c r="Y38" s="29">
        <v>41037</v>
      </c>
      <c r="Z38" s="23">
        <v>2624.35</v>
      </c>
      <c r="AA38" s="23">
        <v>2638.3</v>
      </c>
      <c r="AB38" s="23">
        <v>2587.5300000000002</v>
      </c>
      <c r="AC38" s="23">
        <v>2629.87</v>
      </c>
      <c r="AD38" s="23">
        <v>2175840000</v>
      </c>
      <c r="AE38" s="23">
        <v>2629.87</v>
      </c>
    </row>
    <row r="39" spans="17:31">
      <c r="Q39" s="29">
        <v>41036</v>
      </c>
      <c r="R39" s="23">
        <v>595</v>
      </c>
      <c r="S39" s="23">
        <v>610.57000000000005</v>
      </c>
      <c r="T39" s="23">
        <v>595</v>
      </c>
      <c r="U39" s="23">
        <v>607.54999999999995</v>
      </c>
      <c r="V39" s="23">
        <v>1994500</v>
      </c>
      <c r="W39" s="23">
        <v>607.54999999999995</v>
      </c>
      <c r="Y39" s="29">
        <v>41036</v>
      </c>
      <c r="Z39" s="23">
        <v>2622.67</v>
      </c>
      <c r="AA39" s="23">
        <v>2651.74</v>
      </c>
      <c r="AB39" s="23">
        <v>2620.96</v>
      </c>
      <c r="AC39" s="23">
        <v>2639.28</v>
      </c>
      <c r="AD39" s="23">
        <v>1740430000</v>
      </c>
      <c r="AE39" s="23">
        <v>2639.28</v>
      </c>
    </row>
    <row r="40" spans="17:31">
      <c r="Q40" s="29">
        <v>41033</v>
      </c>
      <c r="R40" s="23">
        <v>605.91999999999996</v>
      </c>
      <c r="S40" s="23">
        <v>607.89</v>
      </c>
      <c r="T40" s="23">
        <v>596.80999999999995</v>
      </c>
      <c r="U40" s="23">
        <v>596.97</v>
      </c>
      <c r="V40" s="23">
        <v>2207400</v>
      </c>
      <c r="W40" s="23">
        <v>596.97</v>
      </c>
      <c r="Y40" s="29">
        <v>41033</v>
      </c>
      <c r="Z40" s="23">
        <v>2682.37</v>
      </c>
      <c r="AA40" s="23">
        <v>2683.25</v>
      </c>
      <c r="AB40" s="23">
        <v>2637.73</v>
      </c>
      <c r="AC40" s="23">
        <v>2637.92</v>
      </c>
      <c r="AD40" s="23">
        <v>1944010000</v>
      </c>
      <c r="AE40" s="23">
        <v>2637.92</v>
      </c>
    </row>
    <row r="41" spans="17:31">
      <c r="Q41" s="29">
        <v>41032</v>
      </c>
      <c r="R41" s="23">
        <v>609.62</v>
      </c>
      <c r="S41" s="23">
        <v>614.83000000000004</v>
      </c>
      <c r="T41" s="23">
        <v>608.95000000000005</v>
      </c>
      <c r="U41" s="23">
        <v>611.02</v>
      </c>
      <c r="V41" s="23">
        <v>1868000</v>
      </c>
      <c r="W41" s="23">
        <v>611.02</v>
      </c>
      <c r="Y41" s="29">
        <v>41032</v>
      </c>
      <c r="Z41" s="23">
        <v>2737.04</v>
      </c>
      <c r="AA41" s="23">
        <v>2737.14</v>
      </c>
      <c r="AB41" s="23">
        <v>2697.78</v>
      </c>
      <c r="AC41" s="23">
        <v>2704.59</v>
      </c>
      <c r="AD41" s="23">
        <v>1869130000</v>
      </c>
      <c r="AE41" s="23">
        <v>2704.59</v>
      </c>
    </row>
    <row r="42" spans="17:31">
      <c r="Q42" s="29">
        <v>41031</v>
      </c>
      <c r="R42" s="23">
        <v>601.20000000000005</v>
      </c>
      <c r="S42" s="23">
        <v>608.11</v>
      </c>
      <c r="T42" s="23">
        <v>600.61</v>
      </c>
      <c r="U42" s="23">
        <v>607.26</v>
      </c>
      <c r="V42" s="23">
        <v>1611500</v>
      </c>
      <c r="W42" s="23">
        <v>607.26</v>
      </c>
      <c r="Y42" s="29">
        <v>41031</v>
      </c>
      <c r="Z42" s="23">
        <v>2713.18</v>
      </c>
      <c r="AA42" s="23">
        <v>2736.3</v>
      </c>
      <c r="AB42" s="23">
        <v>2707.63</v>
      </c>
      <c r="AC42" s="23">
        <v>2734.77</v>
      </c>
      <c r="AD42" s="23">
        <v>1825190000</v>
      </c>
      <c r="AE42" s="23">
        <v>2734.77</v>
      </c>
    </row>
    <row r="43" spans="17:31">
      <c r="Q43" s="29">
        <v>41030</v>
      </c>
      <c r="R43" s="23">
        <v>603.79</v>
      </c>
      <c r="S43" s="23">
        <v>611.6</v>
      </c>
      <c r="T43" s="23">
        <v>600.19000000000005</v>
      </c>
      <c r="U43" s="23">
        <v>604.42999999999995</v>
      </c>
      <c r="V43" s="23">
        <v>2002300</v>
      </c>
      <c r="W43" s="23">
        <v>604.42999999999995</v>
      </c>
      <c r="Y43" s="29">
        <v>41030</v>
      </c>
      <c r="Z43" s="23">
        <v>2719.25</v>
      </c>
      <c r="AA43" s="23">
        <v>2756.81</v>
      </c>
      <c r="AB43" s="23">
        <v>2715.75</v>
      </c>
      <c r="AC43" s="23">
        <v>2726.92</v>
      </c>
      <c r="AD43" s="23">
        <v>1854230000</v>
      </c>
      <c r="AE43" s="23">
        <v>2726.92</v>
      </c>
    </row>
    <row r="44" spans="17:31">
      <c r="Q44" s="29">
        <v>41029</v>
      </c>
      <c r="R44" s="23">
        <v>612.99</v>
      </c>
      <c r="S44" s="23">
        <v>616.08000000000004</v>
      </c>
      <c r="T44" s="23">
        <v>600.61</v>
      </c>
      <c r="U44" s="23">
        <v>604.85</v>
      </c>
      <c r="V44" s="23">
        <v>2407300</v>
      </c>
      <c r="W44" s="23">
        <v>604.85</v>
      </c>
      <c r="Y44" s="29">
        <v>41029</v>
      </c>
      <c r="Z44" s="23">
        <v>2731.26</v>
      </c>
      <c r="AA44" s="23">
        <v>2737.54</v>
      </c>
      <c r="AB44" s="23">
        <v>2720.44</v>
      </c>
      <c r="AC44" s="23">
        <v>2723.68</v>
      </c>
      <c r="AD44" s="23">
        <v>1633170000</v>
      </c>
      <c r="AE44" s="23">
        <v>2723.68</v>
      </c>
    </row>
    <row r="45" spans="17:31">
      <c r="Q45" s="29">
        <v>41026</v>
      </c>
      <c r="R45" s="23">
        <v>615.02</v>
      </c>
      <c r="S45" s="23">
        <v>616.74</v>
      </c>
      <c r="T45" s="23">
        <v>610.6</v>
      </c>
      <c r="U45" s="23">
        <v>614.98</v>
      </c>
      <c r="V45" s="23">
        <v>1636400</v>
      </c>
      <c r="W45" s="23">
        <v>614.98</v>
      </c>
      <c r="Y45" s="29">
        <v>41026</v>
      </c>
      <c r="Z45" s="23">
        <v>2737.57</v>
      </c>
      <c r="AA45" s="23">
        <v>2750.5</v>
      </c>
      <c r="AB45" s="23">
        <v>2723.16</v>
      </c>
      <c r="AC45" s="23">
        <v>2741.34</v>
      </c>
      <c r="AD45" s="23">
        <v>1777750000</v>
      </c>
      <c r="AE45" s="23">
        <v>2741.34</v>
      </c>
    </row>
    <row r="46" spans="17:31">
      <c r="Q46" s="29">
        <v>41025</v>
      </c>
      <c r="R46" s="23">
        <v>610.91</v>
      </c>
      <c r="S46" s="23">
        <v>618</v>
      </c>
      <c r="T46" s="23">
        <v>609.70000000000005</v>
      </c>
      <c r="U46" s="23">
        <v>615.47</v>
      </c>
      <c r="V46" s="23">
        <v>2092500</v>
      </c>
      <c r="W46" s="23">
        <v>615.47</v>
      </c>
      <c r="Y46" s="29">
        <v>41025</v>
      </c>
      <c r="Z46" s="23">
        <v>2709.88</v>
      </c>
      <c r="AA46" s="23">
        <v>2731.73</v>
      </c>
      <c r="AB46" s="23">
        <v>2705.91</v>
      </c>
      <c r="AC46" s="23">
        <v>2725.23</v>
      </c>
      <c r="AD46" s="23">
        <v>1763510000</v>
      </c>
      <c r="AE46" s="23">
        <v>2725.23</v>
      </c>
    </row>
    <row r="47" spans="17:31">
      <c r="Q47" s="29">
        <v>41024</v>
      </c>
      <c r="R47" s="23">
        <v>604</v>
      </c>
      <c r="S47" s="23">
        <v>611.35</v>
      </c>
      <c r="T47" s="23">
        <v>602.88</v>
      </c>
      <c r="U47" s="23">
        <v>609.72</v>
      </c>
      <c r="V47" s="23">
        <v>1821100</v>
      </c>
      <c r="W47" s="23">
        <v>609.72</v>
      </c>
      <c r="Y47" s="29">
        <v>41024</v>
      </c>
      <c r="Z47" s="23">
        <v>2694.86</v>
      </c>
      <c r="AA47" s="23">
        <v>2710.87</v>
      </c>
      <c r="AB47" s="23">
        <v>2691.12</v>
      </c>
      <c r="AC47" s="23">
        <v>2709.62</v>
      </c>
      <c r="AD47" s="23">
        <v>1721330000</v>
      </c>
      <c r="AE47" s="23">
        <v>2709.62</v>
      </c>
    </row>
    <row r="48" spans="17:31">
      <c r="Q48" s="29">
        <v>41023</v>
      </c>
      <c r="R48" s="23">
        <v>598.24</v>
      </c>
      <c r="S48" s="23">
        <v>606.63</v>
      </c>
      <c r="T48" s="23">
        <v>597.32000000000005</v>
      </c>
      <c r="U48" s="23">
        <v>601.27</v>
      </c>
      <c r="V48" s="23">
        <v>1929100</v>
      </c>
      <c r="W48" s="23">
        <v>601.27</v>
      </c>
      <c r="Y48" s="29">
        <v>41023</v>
      </c>
      <c r="Z48" s="23">
        <v>2647.91</v>
      </c>
      <c r="AA48" s="23">
        <v>2659.52</v>
      </c>
      <c r="AB48" s="23">
        <v>2628.96</v>
      </c>
      <c r="AC48" s="23">
        <v>2638.73</v>
      </c>
      <c r="AD48" s="23">
        <v>1690840000</v>
      </c>
      <c r="AE48" s="23">
        <v>2638.73</v>
      </c>
    </row>
    <row r="49" spans="17:31">
      <c r="Q49" s="29">
        <v>41022</v>
      </c>
      <c r="R49" s="23">
        <v>592.9</v>
      </c>
      <c r="S49" s="23">
        <v>598.45000000000005</v>
      </c>
      <c r="T49" s="23">
        <v>590.20000000000005</v>
      </c>
      <c r="U49" s="23">
        <v>597.6</v>
      </c>
      <c r="V49" s="23">
        <v>2197800</v>
      </c>
      <c r="W49" s="23">
        <v>597.6</v>
      </c>
      <c r="Y49" s="29">
        <v>41022</v>
      </c>
      <c r="Z49" s="23">
        <v>2651.13</v>
      </c>
      <c r="AA49" s="23">
        <v>2657.36</v>
      </c>
      <c r="AB49" s="23">
        <v>2629.7</v>
      </c>
      <c r="AC49" s="23">
        <v>2653.5</v>
      </c>
      <c r="AD49" s="23">
        <v>1767360000</v>
      </c>
      <c r="AE49" s="23">
        <v>2653.5</v>
      </c>
    </row>
    <row r="50" spans="17:31">
      <c r="Q50" s="29">
        <v>41019</v>
      </c>
      <c r="R50" s="23">
        <v>604.25</v>
      </c>
      <c r="S50" s="23">
        <v>608.85</v>
      </c>
      <c r="T50" s="23">
        <v>595.83000000000004</v>
      </c>
      <c r="U50" s="23">
        <v>596.05999999999995</v>
      </c>
      <c r="V50" s="23">
        <v>3058400</v>
      </c>
      <c r="W50" s="23">
        <v>596.05999999999995</v>
      </c>
      <c r="Y50" s="29">
        <v>41019</v>
      </c>
      <c r="Z50" s="23">
        <v>2699.55</v>
      </c>
      <c r="AA50" s="23">
        <v>2712.01</v>
      </c>
      <c r="AB50" s="23">
        <v>2674.66</v>
      </c>
      <c r="AC50" s="23">
        <v>2676.04</v>
      </c>
      <c r="AD50" s="23">
        <v>1935880000</v>
      </c>
      <c r="AE50" s="23">
        <v>2676.04</v>
      </c>
    </row>
    <row r="51" spans="17:31">
      <c r="Q51" s="29">
        <v>41018</v>
      </c>
      <c r="R51" s="23">
        <v>605.69000000000005</v>
      </c>
      <c r="S51" s="23">
        <v>616.26</v>
      </c>
      <c r="T51" s="23">
        <v>599</v>
      </c>
      <c r="U51" s="23">
        <v>599.29999999999995</v>
      </c>
      <c r="V51" s="23">
        <v>3294600</v>
      </c>
      <c r="W51" s="23">
        <v>599.29999999999995</v>
      </c>
      <c r="Y51" s="29">
        <v>41018</v>
      </c>
      <c r="Z51" s="23">
        <v>2707.89</v>
      </c>
      <c r="AA51" s="23">
        <v>2738.59</v>
      </c>
      <c r="AB51" s="23">
        <v>2676.09</v>
      </c>
      <c r="AC51" s="23">
        <v>2686.82</v>
      </c>
      <c r="AD51" s="23">
        <v>1991120000</v>
      </c>
      <c r="AE51" s="23">
        <v>2686.82</v>
      </c>
    </row>
    <row r="52" spans="17:31">
      <c r="Q52" s="29">
        <v>41017</v>
      </c>
      <c r="R52" s="23">
        <v>608.04999999999995</v>
      </c>
      <c r="S52" s="23">
        <v>612.79999999999995</v>
      </c>
      <c r="T52" s="23">
        <v>602.80999999999995</v>
      </c>
      <c r="U52" s="23">
        <v>607.45000000000005</v>
      </c>
      <c r="V52" s="23">
        <v>2669500</v>
      </c>
      <c r="W52" s="23">
        <v>607.45000000000005</v>
      </c>
      <c r="Y52" s="29">
        <v>41017</v>
      </c>
      <c r="Z52" s="23">
        <v>2714.66</v>
      </c>
      <c r="AA52" s="23">
        <v>2732.03</v>
      </c>
      <c r="AB52" s="23">
        <v>2707.91</v>
      </c>
      <c r="AC52" s="23">
        <v>2716.14</v>
      </c>
      <c r="AD52" s="23">
        <v>1599470000</v>
      </c>
      <c r="AE52" s="23">
        <v>2716.14</v>
      </c>
    </row>
    <row r="53" spans="17:31">
      <c r="Q53" s="29">
        <v>41016</v>
      </c>
      <c r="R53" s="23">
        <v>608.55999999999995</v>
      </c>
      <c r="S53" s="23">
        <v>617.69000000000005</v>
      </c>
      <c r="T53" s="23">
        <v>607.01</v>
      </c>
      <c r="U53" s="23">
        <v>609.57000000000005</v>
      </c>
      <c r="V53" s="23">
        <v>3023900</v>
      </c>
      <c r="W53" s="23">
        <v>609.57000000000005</v>
      </c>
      <c r="Y53" s="29">
        <v>41016</v>
      </c>
      <c r="Z53" s="23">
        <v>2678.58</v>
      </c>
      <c r="AA53" s="23">
        <v>2731.38</v>
      </c>
      <c r="AB53" s="23">
        <v>2675.14</v>
      </c>
      <c r="AC53" s="23">
        <v>2723.58</v>
      </c>
      <c r="AD53" s="23">
        <v>1555070000</v>
      </c>
      <c r="AE53" s="23">
        <v>2723.58</v>
      </c>
    </row>
    <row r="54" spans="17:31">
      <c r="Q54" s="29">
        <v>41015</v>
      </c>
      <c r="R54" s="23">
        <v>623</v>
      </c>
      <c r="S54" s="23">
        <v>623.80999999999995</v>
      </c>
      <c r="T54" s="23">
        <v>601.66</v>
      </c>
      <c r="U54" s="23">
        <v>606.07000000000005</v>
      </c>
      <c r="V54" s="23">
        <v>5692100</v>
      </c>
      <c r="W54" s="23">
        <v>606.07000000000005</v>
      </c>
      <c r="Y54" s="29">
        <v>41015</v>
      </c>
      <c r="Z54" s="23">
        <v>2713.89</v>
      </c>
      <c r="AA54" s="23">
        <v>2713.89</v>
      </c>
      <c r="AB54" s="23">
        <v>2660.96</v>
      </c>
      <c r="AC54" s="23">
        <v>2670.1</v>
      </c>
      <c r="AD54" s="23">
        <v>1594320000</v>
      </c>
      <c r="AE54" s="23">
        <v>2670.1</v>
      </c>
    </row>
    <row r="55" spans="17:31">
      <c r="Q55" s="29">
        <v>41012</v>
      </c>
      <c r="R55" s="23">
        <v>647.54999999999995</v>
      </c>
      <c r="S55" s="23">
        <v>648.99</v>
      </c>
      <c r="T55" s="23">
        <v>623.54</v>
      </c>
      <c r="U55" s="23">
        <v>624.6</v>
      </c>
      <c r="V55" s="23">
        <v>8159300</v>
      </c>
      <c r="W55" s="23">
        <v>624.6</v>
      </c>
      <c r="Y55" s="29">
        <v>41012</v>
      </c>
      <c r="Z55" s="23">
        <v>2730.74</v>
      </c>
      <c r="AA55" s="23">
        <v>2731.35</v>
      </c>
      <c r="AB55" s="23">
        <v>2698.11</v>
      </c>
      <c r="AC55" s="23">
        <v>2698.99</v>
      </c>
      <c r="AD55" s="23">
        <v>1483850000</v>
      </c>
      <c r="AE55" s="23">
        <v>2698.99</v>
      </c>
    </row>
    <row r="56" spans="17:31">
      <c r="Q56" s="29">
        <v>41011</v>
      </c>
      <c r="R56" s="23">
        <v>642.35</v>
      </c>
      <c r="S56" s="23">
        <v>653.14</v>
      </c>
      <c r="T56" s="23">
        <v>640.26</v>
      </c>
      <c r="U56" s="23">
        <v>651.01</v>
      </c>
      <c r="V56" s="23">
        <v>5756600</v>
      </c>
      <c r="W56" s="23">
        <v>651.01</v>
      </c>
      <c r="Y56" s="29">
        <v>41011</v>
      </c>
      <c r="Z56" s="23">
        <v>2715.04</v>
      </c>
      <c r="AA56" s="23">
        <v>2743.41</v>
      </c>
      <c r="AB56" s="23">
        <v>2711.04</v>
      </c>
      <c r="AC56" s="23">
        <v>2740.26</v>
      </c>
      <c r="AD56" s="23">
        <v>1480340000</v>
      </c>
      <c r="AE56" s="23">
        <v>2740.26</v>
      </c>
    </row>
    <row r="57" spans="17:31">
      <c r="Q57" s="29">
        <v>41010</v>
      </c>
      <c r="R57" s="23">
        <v>633.97</v>
      </c>
      <c r="S57" s="23">
        <v>636</v>
      </c>
      <c r="T57" s="23">
        <v>631.29999999999995</v>
      </c>
      <c r="U57" s="23">
        <v>635.96</v>
      </c>
      <c r="V57" s="23">
        <v>2199000</v>
      </c>
      <c r="W57" s="23">
        <v>635.96</v>
      </c>
      <c r="Y57" s="29">
        <v>41010</v>
      </c>
      <c r="Z57" s="23">
        <v>2719.48</v>
      </c>
      <c r="AA57" s="23">
        <v>2726.94</v>
      </c>
      <c r="AB57" s="23">
        <v>2702.97</v>
      </c>
      <c r="AC57" s="23">
        <v>2708.13</v>
      </c>
      <c r="AD57" s="23">
        <v>1540890000</v>
      </c>
      <c r="AE57" s="23">
        <v>2708.13</v>
      </c>
    </row>
    <row r="58" spans="17:31">
      <c r="Q58" s="29">
        <v>41009</v>
      </c>
      <c r="R58" s="23">
        <v>633.52</v>
      </c>
      <c r="S58" s="23">
        <v>634.5</v>
      </c>
      <c r="T58" s="23">
        <v>624.54999999999995</v>
      </c>
      <c r="U58" s="23">
        <v>626.86</v>
      </c>
      <c r="V58" s="23">
        <v>2482000</v>
      </c>
      <c r="W58" s="23">
        <v>626.86</v>
      </c>
      <c r="Y58" s="29">
        <v>41009</v>
      </c>
      <c r="Z58" s="23">
        <v>2738.44</v>
      </c>
      <c r="AA58" s="23">
        <v>2749.51</v>
      </c>
      <c r="AB58" s="23">
        <v>2688.21</v>
      </c>
      <c r="AC58" s="23">
        <v>2695.12</v>
      </c>
      <c r="AD58" s="23">
        <v>1953600000</v>
      </c>
      <c r="AE58" s="23">
        <v>2695.12</v>
      </c>
    </row>
    <row r="59" spans="17:31">
      <c r="Q59" s="29">
        <v>41008</v>
      </c>
      <c r="R59" s="23">
        <v>628.48</v>
      </c>
      <c r="S59" s="23">
        <v>635.33000000000004</v>
      </c>
      <c r="T59" s="23">
        <v>625.29</v>
      </c>
      <c r="U59" s="23">
        <v>630.84</v>
      </c>
      <c r="V59" s="23">
        <v>2182700</v>
      </c>
      <c r="W59" s="23">
        <v>630.84</v>
      </c>
      <c r="Y59" s="29">
        <v>41008</v>
      </c>
      <c r="Z59" s="23">
        <v>2726.08</v>
      </c>
      <c r="AA59" s="23">
        <v>2751.44</v>
      </c>
      <c r="AB59" s="23">
        <v>2722.77</v>
      </c>
      <c r="AC59" s="23">
        <v>2739.98</v>
      </c>
      <c r="AD59" s="23">
        <v>1371140000</v>
      </c>
      <c r="AE59" s="23">
        <v>2739.98</v>
      </c>
    </row>
    <row r="60" spans="17:31">
      <c r="Q60" s="29">
        <v>41004</v>
      </c>
      <c r="R60" s="23">
        <v>632.24</v>
      </c>
      <c r="S60" s="23">
        <v>636.42999999999995</v>
      </c>
      <c r="T60" s="23">
        <v>628.57000000000005</v>
      </c>
      <c r="U60" s="23">
        <v>632.32000000000005</v>
      </c>
      <c r="V60" s="23">
        <v>2318700</v>
      </c>
      <c r="W60" s="23">
        <v>632.32000000000005</v>
      </c>
      <c r="Y60" s="29">
        <v>41004</v>
      </c>
      <c r="Z60" s="23">
        <v>2740.7</v>
      </c>
      <c r="AA60" s="23">
        <v>2764.21</v>
      </c>
      <c r="AB60" s="23">
        <v>2739.1</v>
      </c>
      <c r="AC60" s="23">
        <v>2762.5</v>
      </c>
      <c r="AD60" s="23">
        <v>1548040000</v>
      </c>
      <c r="AE60" s="23">
        <v>2762.5</v>
      </c>
    </row>
    <row r="61" spans="17:31">
      <c r="Q61" s="29">
        <v>41003</v>
      </c>
      <c r="R61" s="23">
        <v>638.45000000000005</v>
      </c>
      <c r="S61" s="23">
        <v>639</v>
      </c>
      <c r="T61" s="23">
        <v>631.1</v>
      </c>
      <c r="U61" s="23">
        <v>635.15</v>
      </c>
      <c r="V61" s="23">
        <v>1627600</v>
      </c>
      <c r="W61" s="23">
        <v>635.15</v>
      </c>
      <c r="Y61" s="29">
        <v>41003</v>
      </c>
      <c r="Z61" s="23">
        <v>2759.33</v>
      </c>
      <c r="AA61" s="23">
        <v>2762.73</v>
      </c>
      <c r="AB61" s="23">
        <v>2729.21</v>
      </c>
      <c r="AC61" s="23">
        <v>2745</v>
      </c>
      <c r="AD61" s="23">
        <v>1813150000</v>
      </c>
      <c r="AE61" s="23">
        <v>2745</v>
      </c>
    </row>
    <row r="62" spans="17:31">
      <c r="Q62" s="29">
        <v>41002</v>
      </c>
      <c r="R62" s="23">
        <v>645.41</v>
      </c>
      <c r="S62" s="23">
        <v>647.95000000000005</v>
      </c>
      <c r="T62" s="23">
        <v>638.64</v>
      </c>
      <c r="U62" s="23">
        <v>642.62</v>
      </c>
      <c r="V62" s="23">
        <v>2044900</v>
      </c>
      <c r="W62" s="23">
        <v>642.62</v>
      </c>
      <c r="Y62" s="29">
        <v>41002</v>
      </c>
      <c r="Z62" s="23">
        <v>2786.14</v>
      </c>
      <c r="AA62" s="23">
        <v>2795.35</v>
      </c>
      <c r="AB62" s="23">
        <v>2767.05</v>
      </c>
      <c r="AC62" s="23">
        <v>2782.78</v>
      </c>
      <c r="AD62" s="23">
        <v>1804950000</v>
      </c>
      <c r="AE62" s="23">
        <v>2782.78</v>
      </c>
    </row>
    <row r="63" spans="17:31">
      <c r="Q63" s="29">
        <v>41001</v>
      </c>
      <c r="R63" s="23">
        <v>640.77</v>
      </c>
      <c r="S63" s="23">
        <v>647.5</v>
      </c>
      <c r="T63" s="23">
        <v>634.84</v>
      </c>
      <c r="U63" s="23">
        <v>646.91999999999996</v>
      </c>
      <c r="V63" s="23">
        <v>2284200</v>
      </c>
      <c r="W63" s="23">
        <v>646.91999999999996</v>
      </c>
      <c r="Y63" s="29">
        <v>41001</v>
      </c>
      <c r="Z63" s="23">
        <v>2752.25</v>
      </c>
      <c r="AA63" s="23">
        <v>2787.25</v>
      </c>
      <c r="AB63" s="23">
        <v>2747.54</v>
      </c>
      <c r="AC63" s="23">
        <v>2784.42</v>
      </c>
      <c r="AD63" s="23">
        <v>1768210000</v>
      </c>
      <c r="AE63" s="23">
        <v>2784.42</v>
      </c>
    </row>
    <row r="64" spans="17:31">
      <c r="Q64" s="29">
        <v>40998</v>
      </c>
      <c r="R64" s="23">
        <v>651.75</v>
      </c>
      <c r="S64" s="23">
        <v>653.49</v>
      </c>
      <c r="T64" s="23">
        <v>641</v>
      </c>
      <c r="U64" s="23">
        <v>641.24</v>
      </c>
      <c r="V64" s="23">
        <v>2310700</v>
      </c>
      <c r="W64" s="23">
        <v>641.24</v>
      </c>
      <c r="Y64" s="29">
        <v>40998</v>
      </c>
      <c r="Z64" s="23">
        <v>2773.93</v>
      </c>
      <c r="AA64" s="23">
        <v>2774.52</v>
      </c>
      <c r="AB64" s="23">
        <v>2744.47</v>
      </c>
      <c r="AC64" s="23">
        <v>2755.27</v>
      </c>
      <c r="AD64" s="23">
        <v>1833130000</v>
      </c>
      <c r="AE64" s="23">
        <v>2755.27</v>
      </c>
    </row>
    <row r="65" spans="17:31">
      <c r="Q65" s="29">
        <v>40997</v>
      </c>
      <c r="R65" s="23">
        <v>653.44000000000005</v>
      </c>
      <c r="S65" s="23">
        <v>656.59</v>
      </c>
      <c r="T65" s="23">
        <v>644.29999999999995</v>
      </c>
      <c r="U65" s="23">
        <v>648.41</v>
      </c>
      <c r="V65" s="23">
        <v>1924300</v>
      </c>
      <c r="W65" s="23">
        <v>648.41</v>
      </c>
      <c r="Y65" s="29">
        <v>40997</v>
      </c>
      <c r="Z65" s="23">
        <v>2756.44</v>
      </c>
      <c r="AA65" s="23">
        <v>2769.83</v>
      </c>
      <c r="AB65" s="23">
        <v>2741.32</v>
      </c>
      <c r="AC65" s="23">
        <v>2762.05</v>
      </c>
      <c r="AD65" s="23">
        <v>1756160000</v>
      </c>
      <c r="AE65" s="23">
        <v>2762.05</v>
      </c>
    </row>
    <row r="66" spans="17:31">
      <c r="Q66" s="29">
        <v>40996</v>
      </c>
      <c r="R66" s="23">
        <v>652.03</v>
      </c>
      <c r="S66" s="23">
        <v>658.59</v>
      </c>
      <c r="T66" s="23">
        <v>651.08000000000004</v>
      </c>
      <c r="U66" s="23">
        <v>655.76</v>
      </c>
      <c r="V66" s="23">
        <v>2538900</v>
      </c>
      <c r="W66" s="23">
        <v>655.76</v>
      </c>
      <c r="Y66" s="29">
        <v>40996</v>
      </c>
      <c r="Z66" s="23">
        <v>2785.98</v>
      </c>
      <c r="AA66" s="23">
        <v>2794</v>
      </c>
      <c r="AB66" s="23">
        <v>2754.97</v>
      </c>
      <c r="AC66" s="23">
        <v>2770.97</v>
      </c>
      <c r="AD66" s="23">
        <v>1765680000</v>
      </c>
      <c r="AE66" s="23">
        <v>2770.97</v>
      </c>
    </row>
    <row r="67" spans="17:31">
      <c r="Q67" s="29"/>
      <c r="R67" s="23"/>
      <c r="S67" s="23"/>
      <c r="T67" s="23"/>
      <c r="U67" s="23"/>
      <c r="V67" s="23"/>
      <c r="W67" s="23"/>
      <c r="Y67" s="29"/>
      <c r="Z67" s="23"/>
      <c r="AA67" s="23"/>
      <c r="AB67" s="23"/>
      <c r="AC67" s="23"/>
      <c r="AD67" s="23"/>
      <c r="AE67" s="23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7"/>
  <sheetViews>
    <sheetView topLeftCell="AG1" zoomScale="85" zoomScaleNormal="85" workbookViewId="0">
      <selection activeCell="AK4" sqref="AK4"/>
    </sheetView>
  </sheetViews>
  <sheetFormatPr defaultRowHeight="15"/>
  <cols>
    <col min="1" max="1" width="11.875" style="20" customWidth="1"/>
    <col min="2" max="6" width="0" style="20" hidden="1" customWidth="1"/>
    <col min="7" max="8" width="9" style="20"/>
    <col min="9" max="9" width="11.625" style="20" customWidth="1"/>
    <col min="10" max="14" width="0" style="20" hidden="1" customWidth="1"/>
    <col min="15" max="16" width="9" style="20"/>
    <col min="17" max="17" width="12.125" style="9" customWidth="1"/>
    <col min="18" max="22" width="0" style="9" hidden="1" customWidth="1"/>
    <col min="23" max="24" width="8.875" style="9"/>
    <col min="25" max="25" width="12.625" style="9" customWidth="1"/>
    <col min="26" max="30" width="0" style="9" hidden="1" customWidth="1"/>
    <col min="31" max="31" width="8.875" style="9"/>
    <col min="32" max="44" width="9" style="20"/>
    <col min="45" max="45" width="12.125" style="20" bestFit="1" customWidth="1"/>
    <col min="46" max="16384" width="9" style="20"/>
  </cols>
  <sheetData>
    <row r="1" spans="1:5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40</v>
      </c>
      <c r="I1" s="9" t="s">
        <v>0</v>
      </c>
      <c r="J1" s="9" t="s">
        <v>1</v>
      </c>
      <c r="K1" s="9" t="s">
        <v>2</v>
      </c>
      <c r="L1" s="9" t="s">
        <v>3</v>
      </c>
      <c r="M1" s="9" t="s">
        <v>4</v>
      </c>
      <c r="N1" s="9" t="s">
        <v>5</v>
      </c>
      <c r="O1" s="9" t="s">
        <v>6</v>
      </c>
      <c r="P1" s="20" t="s">
        <v>36</v>
      </c>
      <c r="Q1" s="23" t="s">
        <v>0</v>
      </c>
      <c r="R1" s="23" t="s">
        <v>1</v>
      </c>
      <c r="S1" s="23" t="s">
        <v>2</v>
      </c>
      <c r="T1" s="23" t="s">
        <v>3</v>
      </c>
      <c r="U1" s="23" t="s">
        <v>4</v>
      </c>
      <c r="V1" s="23" t="s">
        <v>5</v>
      </c>
      <c r="W1" s="23" t="s">
        <v>6</v>
      </c>
      <c r="Y1" s="23" t="s">
        <v>0</v>
      </c>
      <c r="Z1" s="23" t="s">
        <v>1</v>
      </c>
      <c r="AA1" s="23" t="s">
        <v>2</v>
      </c>
      <c r="AB1" s="23" t="s">
        <v>3</v>
      </c>
      <c r="AC1" s="23" t="s">
        <v>4</v>
      </c>
      <c r="AD1" s="23" t="s">
        <v>5</v>
      </c>
      <c r="AE1" s="23" t="s">
        <v>6</v>
      </c>
      <c r="AG1" s="20" t="s">
        <v>12</v>
      </c>
      <c r="AU1" s="20" t="s">
        <v>43</v>
      </c>
      <c r="AV1" s="20" t="s">
        <v>44</v>
      </c>
      <c r="AW1" s="20" t="s">
        <v>45</v>
      </c>
      <c r="AX1" s="20" t="s">
        <v>46</v>
      </c>
      <c r="AY1" s="20" t="s">
        <v>47</v>
      </c>
      <c r="AZ1" s="20" t="s">
        <v>48</v>
      </c>
      <c r="BA1" s="20" t="s">
        <v>49</v>
      </c>
    </row>
    <row r="2" spans="1:53" ht="15.75" thickBot="1">
      <c r="A2" s="29">
        <v>40877</v>
      </c>
      <c r="B2" s="23">
        <v>194.76</v>
      </c>
      <c r="C2" s="23">
        <v>195.3</v>
      </c>
      <c r="D2" s="23">
        <v>188.75</v>
      </c>
      <c r="E2" s="23">
        <v>192.29</v>
      </c>
      <c r="F2" s="23">
        <v>7717000</v>
      </c>
      <c r="G2" s="23">
        <v>192.29</v>
      </c>
      <c r="H2" s="9"/>
      <c r="I2" s="29">
        <v>40877</v>
      </c>
      <c r="J2" s="23">
        <v>2270.2800000000002</v>
      </c>
      <c r="K2" s="23">
        <v>2295.35</v>
      </c>
      <c r="L2" s="23">
        <v>2264.7199999999998</v>
      </c>
      <c r="M2" s="23">
        <v>2295.1999999999998</v>
      </c>
      <c r="N2" s="23">
        <v>2440960000</v>
      </c>
      <c r="O2" s="23">
        <v>2295.1999999999998</v>
      </c>
      <c r="P2" s="20">
        <f>G2-$AH$17-$AH$18*O2</f>
        <v>-32.119849629040459</v>
      </c>
      <c r="Q2" s="29">
        <v>40847</v>
      </c>
      <c r="R2" s="23">
        <v>215.79</v>
      </c>
      <c r="S2" s="23">
        <v>218.89</v>
      </c>
      <c r="T2" s="23">
        <v>213.04</v>
      </c>
      <c r="U2" s="23">
        <v>213.51</v>
      </c>
      <c r="V2" s="23">
        <v>7343300</v>
      </c>
      <c r="W2" s="23">
        <v>213.51</v>
      </c>
      <c r="Y2" s="29">
        <v>40847</v>
      </c>
      <c r="Z2" s="23">
        <v>2376.9899999999998</v>
      </c>
      <c r="AA2" s="23">
        <v>2389.29</v>
      </c>
      <c r="AB2" s="23">
        <v>2359.85</v>
      </c>
      <c r="AC2" s="23">
        <v>2360.08</v>
      </c>
      <c r="AD2" s="23">
        <v>1772560000</v>
      </c>
      <c r="AE2" s="23">
        <v>2360.08</v>
      </c>
      <c r="AQ2" s="9" t="s">
        <v>50</v>
      </c>
      <c r="AR2" s="9" t="s">
        <v>51</v>
      </c>
      <c r="AS2" s="10">
        <v>40877</v>
      </c>
      <c r="AT2" s="9">
        <v>2011</v>
      </c>
      <c r="AU2" s="9">
        <v>5.4135</v>
      </c>
      <c r="AV2" s="9">
        <v>4.5731000000000002</v>
      </c>
      <c r="AW2" s="9">
        <v>0.84040000000000004</v>
      </c>
      <c r="AX2" s="9">
        <v>47</v>
      </c>
      <c r="AY2" s="9">
        <f>AU2/AX2</f>
        <v>0.11518085106382979</v>
      </c>
      <c r="AZ2" s="9">
        <f>AV2/AX2</f>
        <v>9.7299999999999998E-2</v>
      </c>
      <c r="BA2" s="9">
        <f>AW2/AX2</f>
        <v>1.7880851063829788E-2</v>
      </c>
    </row>
    <row r="3" spans="1:53">
      <c r="A3" s="29">
        <v>40876</v>
      </c>
      <c r="B3" s="23">
        <v>194.78</v>
      </c>
      <c r="C3" s="23">
        <v>195.5</v>
      </c>
      <c r="D3" s="23">
        <v>187.3</v>
      </c>
      <c r="E3" s="23">
        <v>188.39</v>
      </c>
      <c r="F3" s="23">
        <v>6575100</v>
      </c>
      <c r="G3" s="23">
        <v>188.39</v>
      </c>
      <c r="H3" s="9"/>
      <c r="I3" s="29">
        <v>40876</v>
      </c>
      <c r="J3" s="23">
        <v>2225.12</v>
      </c>
      <c r="K3" s="23">
        <v>2240.63</v>
      </c>
      <c r="L3" s="23">
        <v>2205.77</v>
      </c>
      <c r="M3" s="23">
        <v>2211.39</v>
      </c>
      <c r="N3" s="23">
        <v>1623550000</v>
      </c>
      <c r="O3" s="23">
        <v>2211.39</v>
      </c>
      <c r="P3" s="20">
        <f t="shared" ref="P3:P22" si="0">G3-$AH$17-$AH$18*O3</f>
        <v>-25.108446832109053</v>
      </c>
      <c r="Q3" s="29">
        <v>40844</v>
      </c>
      <c r="R3" s="23">
        <v>206.53</v>
      </c>
      <c r="S3" s="23">
        <v>218.4</v>
      </c>
      <c r="T3" s="23">
        <v>205.75</v>
      </c>
      <c r="U3" s="23">
        <v>217.32</v>
      </c>
      <c r="V3" s="23">
        <v>9880400</v>
      </c>
      <c r="W3" s="23">
        <v>217.32</v>
      </c>
      <c r="Y3" s="29">
        <v>40844</v>
      </c>
      <c r="Z3" s="23">
        <v>2386.02</v>
      </c>
      <c r="AA3" s="23">
        <v>2404.8000000000002</v>
      </c>
      <c r="AB3" s="23">
        <v>2384.9699999999998</v>
      </c>
      <c r="AC3" s="23">
        <v>2401.29</v>
      </c>
      <c r="AD3" s="23">
        <v>1838530000</v>
      </c>
      <c r="AE3" s="23">
        <v>2401.29</v>
      </c>
      <c r="AG3" s="25" t="s">
        <v>13</v>
      </c>
      <c r="AH3" s="25"/>
      <c r="AQ3" s="9" t="s">
        <v>52</v>
      </c>
      <c r="AR3" s="9" t="s">
        <v>51</v>
      </c>
      <c r="AS3" s="10">
        <v>40876</v>
      </c>
      <c r="AT3" s="9">
        <v>2011</v>
      </c>
      <c r="AU3" s="9">
        <v>8.6069999999999993</v>
      </c>
      <c r="AV3" s="9">
        <v>6.1646000000000001</v>
      </c>
      <c r="AW3" s="9">
        <v>2.4424999999999999</v>
      </c>
      <c r="AX3" s="9">
        <v>65</v>
      </c>
      <c r="AY3" s="9">
        <f t="shared" ref="AY3:AY28" si="1">AU3/AX3</f>
        <v>0.1324153846153846</v>
      </c>
      <c r="AZ3" s="9">
        <f t="shared" ref="AZ3:AZ28" si="2">AV3/AX3</f>
        <v>9.4840000000000008E-2</v>
      </c>
      <c r="BA3" s="9">
        <f t="shared" ref="BA3:BA28" si="3">AW3/AX3</f>
        <v>3.7576923076923077E-2</v>
      </c>
    </row>
    <row r="4" spans="1:53">
      <c r="A4" s="29">
        <v>40875</v>
      </c>
      <c r="B4" s="23">
        <v>191.65</v>
      </c>
      <c r="C4" s="23">
        <v>194.62</v>
      </c>
      <c r="D4" s="23">
        <v>190.54</v>
      </c>
      <c r="E4" s="23">
        <v>194.15</v>
      </c>
      <c r="F4" s="23">
        <v>7207300</v>
      </c>
      <c r="G4" s="23">
        <v>194.15</v>
      </c>
      <c r="H4" s="9"/>
      <c r="I4" s="29">
        <v>40875</v>
      </c>
      <c r="J4" s="23">
        <v>2207.6799999999998</v>
      </c>
      <c r="K4" s="23">
        <v>2227.81</v>
      </c>
      <c r="L4" s="23">
        <v>2206.69</v>
      </c>
      <c r="M4" s="23">
        <v>2224.2199999999998</v>
      </c>
      <c r="N4" s="23">
        <v>1626060000</v>
      </c>
      <c r="O4" s="23">
        <v>2224.2199999999998</v>
      </c>
      <c r="P4" s="20">
        <f t="shared" si="0"/>
        <v>-21.018811918430799</v>
      </c>
      <c r="Q4" s="29">
        <v>40843</v>
      </c>
      <c r="R4" s="23">
        <v>204.26</v>
      </c>
      <c r="S4" s="23">
        <v>208.6</v>
      </c>
      <c r="T4" s="23">
        <v>201.1</v>
      </c>
      <c r="U4" s="23">
        <v>206.78</v>
      </c>
      <c r="V4" s="23">
        <v>10774300</v>
      </c>
      <c r="W4" s="23">
        <v>206.78</v>
      </c>
      <c r="Y4" s="29">
        <v>40843</v>
      </c>
      <c r="Z4" s="23">
        <v>2390.69</v>
      </c>
      <c r="AA4" s="23">
        <v>2412.52</v>
      </c>
      <c r="AB4" s="23">
        <v>2365.91</v>
      </c>
      <c r="AC4" s="23">
        <v>2399.83</v>
      </c>
      <c r="AD4" s="23">
        <v>2810680000</v>
      </c>
      <c r="AE4" s="23">
        <v>2399.83</v>
      </c>
      <c r="AG4" s="26" t="s">
        <v>14</v>
      </c>
      <c r="AH4" s="26">
        <v>0.71619930824744882</v>
      </c>
      <c r="AQ4" s="9" t="s">
        <v>53</v>
      </c>
      <c r="AR4" s="9" t="s">
        <v>51</v>
      </c>
      <c r="AS4" s="10">
        <v>40875</v>
      </c>
      <c r="AT4" s="9">
        <v>2011</v>
      </c>
      <c r="AU4" s="9">
        <v>5.9783999999999997</v>
      </c>
      <c r="AV4" s="9">
        <v>6.0826000000000002</v>
      </c>
      <c r="AW4" s="9">
        <v>-0.1042</v>
      </c>
      <c r="AX4" s="9">
        <v>57</v>
      </c>
      <c r="AY4" s="9">
        <f t="shared" si="1"/>
        <v>0.10488421052631579</v>
      </c>
      <c r="AZ4" s="9">
        <f t="shared" si="2"/>
        <v>0.10671228070175438</v>
      </c>
      <c r="BA4" s="9">
        <f t="shared" si="3"/>
        <v>-1.8280701754385966E-3</v>
      </c>
    </row>
    <row r="5" spans="1:53">
      <c r="A5" s="29">
        <v>40872</v>
      </c>
      <c r="B5" s="23">
        <v>190.41</v>
      </c>
      <c r="C5" s="23">
        <v>190.83</v>
      </c>
      <c r="D5" s="23">
        <v>181.51</v>
      </c>
      <c r="E5" s="23">
        <v>182.4</v>
      </c>
      <c r="F5" s="23">
        <v>4972000</v>
      </c>
      <c r="G5" s="23">
        <v>182.4</v>
      </c>
      <c r="H5" s="9"/>
      <c r="I5" s="29">
        <v>40872</v>
      </c>
      <c r="J5" s="23">
        <v>2159.94</v>
      </c>
      <c r="K5" s="23">
        <v>2182.2800000000002</v>
      </c>
      <c r="L5" s="23">
        <v>2150.71</v>
      </c>
      <c r="M5" s="23">
        <v>2150.88</v>
      </c>
      <c r="N5" s="23">
        <v>691750000</v>
      </c>
      <c r="O5" s="23">
        <v>2150.88</v>
      </c>
      <c r="P5" s="20">
        <f t="shared" si="0"/>
        <v>-23.220520770274902</v>
      </c>
      <c r="Q5" s="29">
        <v>40842</v>
      </c>
      <c r="R5" s="23">
        <v>203.69</v>
      </c>
      <c r="S5" s="23">
        <v>207.58</v>
      </c>
      <c r="T5" s="23">
        <v>196.51</v>
      </c>
      <c r="U5" s="23">
        <v>198.4</v>
      </c>
      <c r="V5" s="23">
        <v>24134200</v>
      </c>
      <c r="W5" s="23">
        <v>198.4</v>
      </c>
      <c r="Y5" s="29">
        <v>40842</v>
      </c>
      <c r="Z5" s="23">
        <v>2349.85</v>
      </c>
      <c r="AA5" s="23">
        <v>2355.02</v>
      </c>
      <c r="AB5" s="23">
        <v>2291.7800000000002</v>
      </c>
      <c r="AC5" s="23">
        <v>2334.79</v>
      </c>
      <c r="AD5" s="23">
        <v>2118650000</v>
      </c>
      <c r="AE5" s="23">
        <v>2334.79</v>
      </c>
      <c r="AG5" s="26" t="s">
        <v>15</v>
      </c>
      <c r="AH5" s="26">
        <v>0.51294144913412421</v>
      </c>
      <c r="AQ5" s="9" t="s">
        <v>54</v>
      </c>
      <c r="AR5" s="9" t="s">
        <v>51</v>
      </c>
      <c r="AS5" s="10">
        <v>40874</v>
      </c>
      <c r="AT5" s="9">
        <v>2011</v>
      </c>
      <c r="AU5" s="9">
        <v>2.3969999999999998</v>
      </c>
      <c r="AV5" s="9">
        <v>1.9241999999999999</v>
      </c>
      <c r="AW5" s="9">
        <v>0.47289999999999999</v>
      </c>
      <c r="AX5" s="9">
        <v>23</v>
      </c>
      <c r="AY5" s="9">
        <f t="shared" si="1"/>
        <v>0.10421739130434782</v>
      </c>
      <c r="AZ5" s="9">
        <f t="shared" si="2"/>
        <v>8.3660869565217386E-2</v>
      </c>
      <c r="BA5" s="9">
        <f t="shared" si="3"/>
        <v>2.0560869565217389E-2</v>
      </c>
    </row>
    <row r="6" spans="1:53">
      <c r="A6" s="29">
        <v>40870</v>
      </c>
      <c r="B6" s="23">
        <v>193.06</v>
      </c>
      <c r="C6" s="23">
        <v>194.6</v>
      </c>
      <c r="D6" s="23">
        <v>187.89</v>
      </c>
      <c r="E6" s="23">
        <v>188.99</v>
      </c>
      <c r="F6" s="23">
        <v>8011300</v>
      </c>
      <c r="G6" s="23">
        <v>188.99</v>
      </c>
      <c r="H6" s="9"/>
      <c r="I6" s="29">
        <v>40870</v>
      </c>
      <c r="J6" s="23">
        <v>2199.46</v>
      </c>
      <c r="K6" s="23">
        <v>2203.14</v>
      </c>
      <c r="L6" s="23">
        <v>2166.54</v>
      </c>
      <c r="M6" s="23">
        <v>2166.54</v>
      </c>
      <c r="N6" s="23">
        <v>1707770000</v>
      </c>
      <c r="O6" s="23">
        <v>2166.54</v>
      </c>
      <c r="P6" s="20">
        <f t="shared" si="0"/>
        <v>-18.669329597383239</v>
      </c>
      <c r="Q6" s="29">
        <v>40841</v>
      </c>
      <c r="R6" s="23">
        <v>238.59</v>
      </c>
      <c r="S6" s="23">
        <v>239.01</v>
      </c>
      <c r="T6" s="23">
        <v>225.89</v>
      </c>
      <c r="U6" s="23">
        <v>227.15</v>
      </c>
      <c r="V6" s="23">
        <v>14012600</v>
      </c>
      <c r="W6" s="23">
        <v>227.15</v>
      </c>
      <c r="Y6" s="29">
        <v>40841</v>
      </c>
      <c r="Z6" s="23">
        <v>2375.4899999999998</v>
      </c>
      <c r="AA6" s="23">
        <v>2375.5300000000002</v>
      </c>
      <c r="AB6" s="23">
        <v>2332.1799999999998</v>
      </c>
      <c r="AC6" s="23">
        <v>2335.87</v>
      </c>
      <c r="AD6" s="23">
        <v>1777770000</v>
      </c>
      <c r="AE6" s="23">
        <v>2335.87</v>
      </c>
      <c r="AG6" s="26" t="s">
        <v>16</v>
      </c>
      <c r="AH6" s="26">
        <v>0.50521036102514205</v>
      </c>
      <c r="AQ6" s="9" t="s">
        <v>55</v>
      </c>
      <c r="AR6" s="9" t="s">
        <v>51</v>
      </c>
      <c r="AS6" s="10">
        <v>40873</v>
      </c>
      <c r="AT6" s="9">
        <v>2011</v>
      </c>
      <c r="AU6" s="9">
        <v>3.4304999999999999</v>
      </c>
      <c r="AV6" s="9">
        <v>2.8660999999999999</v>
      </c>
      <c r="AW6" s="9">
        <v>0.56430000000000002</v>
      </c>
      <c r="AX6" s="9">
        <v>23</v>
      </c>
      <c r="AY6" s="9">
        <f t="shared" si="1"/>
        <v>0.14915217391304347</v>
      </c>
      <c r="AZ6" s="9">
        <f t="shared" si="2"/>
        <v>0.12461304347826087</v>
      </c>
      <c r="BA6" s="9">
        <f t="shared" si="3"/>
        <v>2.4534782608695654E-2</v>
      </c>
    </row>
    <row r="7" spans="1:53">
      <c r="A7" s="29">
        <v>40869</v>
      </c>
      <c r="B7" s="23">
        <v>186.95</v>
      </c>
      <c r="C7" s="23">
        <v>194.04</v>
      </c>
      <c r="D7" s="23">
        <v>183.58</v>
      </c>
      <c r="E7" s="23">
        <v>192.34</v>
      </c>
      <c r="F7" s="23">
        <v>9915600</v>
      </c>
      <c r="G7" s="23">
        <v>192.34</v>
      </c>
      <c r="H7" s="9"/>
      <c r="I7" s="29">
        <v>40869</v>
      </c>
      <c r="J7" s="23">
        <v>2205.31</v>
      </c>
      <c r="K7" s="23">
        <v>2224.04</v>
      </c>
      <c r="L7" s="23">
        <v>2191.87</v>
      </c>
      <c r="M7" s="23">
        <v>2216.33</v>
      </c>
      <c r="N7" s="23">
        <v>1792060000</v>
      </c>
      <c r="O7" s="23">
        <v>2216.33</v>
      </c>
      <c r="P7" s="20">
        <f t="shared" si="0"/>
        <v>-21.801595976803469</v>
      </c>
      <c r="Q7" s="29">
        <v>40840</v>
      </c>
      <c r="R7" s="23">
        <v>236.02</v>
      </c>
      <c r="S7" s="23">
        <v>240.47</v>
      </c>
      <c r="T7" s="23">
        <v>234</v>
      </c>
      <c r="U7" s="23">
        <v>237.61</v>
      </c>
      <c r="V7" s="23">
        <v>4975800</v>
      </c>
      <c r="W7" s="23">
        <v>237.61</v>
      </c>
      <c r="Y7" s="29">
        <v>40840</v>
      </c>
      <c r="Z7" s="23">
        <v>2341.71</v>
      </c>
      <c r="AA7" s="23">
        <v>2389.91</v>
      </c>
      <c r="AB7" s="23">
        <v>2341.15</v>
      </c>
      <c r="AC7" s="23">
        <v>2384.42</v>
      </c>
      <c r="AD7" s="23">
        <v>1884450000</v>
      </c>
      <c r="AE7" s="23">
        <v>2384.42</v>
      </c>
      <c r="AG7" s="26" t="s">
        <v>17</v>
      </c>
      <c r="AH7" s="26">
        <v>11.61152966149333</v>
      </c>
      <c r="AQ7" s="9" t="s">
        <v>56</v>
      </c>
      <c r="AR7" s="9" t="s">
        <v>51</v>
      </c>
      <c r="AS7" s="10">
        <v>40872</v>
      </c>
      <c r="AT7" s="9">
        <v>2011</v>
      </c>
      <c r="AU7" s="9">
        <v>3.9163000000000001</v>
      </c>
      <c r="AV7" s="9">
        <v>4.7617000000000003</v>
      </c>
      <c r="AW7" s="9">
        <v>-0.84540000000000004</v>
      </c>
      <c r="AX7" s="9">
        <v>44</v>
      </c>
      <c r="AY7" s="9">
        <f t="shared" si="1"/>
        <v>8.9006818181818187E-2</v>
      </c>
      <c r="AZ7" s="9">
        <f t="shared" si="2"/>
        <v>0.10822045454545455</v>
      </c>
      <c r="BA7" s="9">
        <f t="shared" si="3"/>
        <v>-1.9213636363636363E-2</v>
      </c>
    </row>
    <row r="8" spans="1:53" ht="15.75" thickBot="1">
      <c r="A8" s="29">
        <v>40868</v>
      </c>
      <c r="B8" s="23">
        <v>193.29</v>
      </c>
      <c r="C8" s="23">
        <v>193.36</v>
      </c>
      <c r="D8" s="23">
        <v>185.05</v>
      </c>
      <c r="E8" s="23">
        <v>189.25</v>
      </c>
      <c r="F8" s="23">
        <v>11321200</v>
      </c>
      <c r="G8" s="23">
        <v>189.25</v>
      </c>
      <c r="H8" s="9"/>
      <c r="I8" s="29">
        <v>40868</v>
      </c>
      <c r="J8" s="23">
        <v>2219.88</v>
      </c>
      <c r="K8" s="23">
        <v>2225.54</v>
      </c>
      <c r="L8" s="23">
        <v>2188.14</v>
      </c>
      <c r="M8" s="23">
        <v>2211.14</v>
      </c>
      <c r="N8" s="23">
        <v>2048520000</v>
      </c>
      <c r="O8" s="23">
        <v>2211.14</v>
      </c>
      <c r="P8" s="20">
        <f t="shared" si="0"/>
        <v>-24.215898798470676</v>
      </c>
      <c r="Q8" s="29">
        <v>40837</v>
      </c>
      <c r="R8" s="23">
        <v>236.91</v>
      </c>
      <c r="S8" s="23">
        <v>237</v>
      </c>
      <c r="T8" s="23">
        <v>230.6</v>
      </c>
      <c r="U8" s="23">
        <v>234.78</v>
      </c>
      <c r="V8" s="23">
        <v>4572500</v>
      </c>
      <c r="W8" s="23">
        <v>234.78</v>
      </c>
      <c r="Y8" s="29">
        <v>40837</v>
      </c>
      <c r="Z8" s="23">
        <v>2332.21</v>
      </c>
      <c r="AA8" s="23">
        <v>2349.79</v>
      </c>
      <c r="AB8" s="23">
        <v>2314.77</v>
      </c>
      <c r="AC8" s="23">
        <v>2335.9299999999998</v>
      </c>
      <c r="AD8" s="23">
        <v>2019950000</v>
      </c>
      <c r="AE8" s="23">
        <v>2335.9299999999998</v>
      </c>
      <c r="AG8" s="27" t="s">
        <v>18</v>
      </c>
      <c r="AH8" s="27">
        <v>65</v>
      </c>
      <c r="AQ8" s="9" t="s">
        <v>57</v>
      </c>
      <c r="AR8" s="9" t="s">
        <v>51</v>
      </c>
      <c r="AS8" s="10">
        <v>40871</v>
      </c>
      <c r="AT8" s="9">
        <v>2011</v>
      </c>
      <c r="AU8" s="9">
        <v>5.1603000000000003</v>
      </c>
      <c r="AV8" s="9">
        <v>3.5524</v>
      </c>
      <c r="AW8" s="9">
        <v>1.6077999999999999</v>
      </c>
      <c r="AX8" s="9">
        <v>40</v>
      </c>
      <c r="AY8" s="9">
        <f t="shared" si="1"/>
        <v>0.1290075</v>
      </c>
      <c r="AZ8" s="9">
        <f t="shared" si="2"/>
        <v>8.881E-2</v>
      </c>
      <c r="BA8" s="9">
        <f t="shared" si="3"/>
        <v>4.0194999999999995E-2</v>
      </c>
    </row>
    <row r="9" spans="1:53">
      <c r="A9" s="29">
        <v>40865</v>
      </c>
      <c r="B9" s="23">
        <v>205.33</v>
      </c>
      <c r="C9" s="23">
        <v>205.34</v>
      </c>
      <c r="D9" s="23">
        <v>197.11</v>
      </c>
      <c r="E9" s="23">
        <v>197.14</v>
      </c>
      <c r="F9" s="23">
        <v>8437500</v>
      </c>
      <c r="G9" s="23">
        <v>197.14</v>
      </c>
      <c r="H9" s="9"/>
      <c r="I9" s="29">
        <v>40865</v>
      </c>
      <c r="J9" s="23">
        <v>2273.64</v>
      </c>
      <c r="K9" s="23">
        <v>2274.62</v>
      </c>
      <c r="L9" s="23">
        <v>2250.94</v>
      </c>
      <c r="M9" s="23">
        <v>2253.9499999999998</v>
      </c>
      <c r="N9" s="23">
        <v>1755360000</v>
      </c>
      <c r="O9" s="23">
        <v>2253.9499999999998</v>
      </c>
      <c r="P9" s="20">
        <f t="shared" si="0"/>
        <v>-21.899424078707341</v>
      </c>
      <c r="Q9" s="29">
        <v>40836</v>
      </c>
      <c r="R9" s="23">
        <v>232.13</v>
      </c>
      <c r="S9" s="23">
        <v>234.74</v>
      </c>
      <c r="T9" s="23">
        <v>229.8</v>
      </c>
      <c r="U9" s="23">
        <v>233.61</v>
      </c>
      <c r="V9" s="23">
        <v>4524900</v>
      </c>
      <c r="W9" s="23">
        <v>233.61</v>
      </c>
      <c r="Y9" s="29">
        <v>40836</v>
      </c>
      <c r="Z9" s="23">
        <v>2317.34</v>
      </c>
      <c r="AA9" s="23">
        <v>2317.34</v>
      </c>
      <c r="AB9" s="23">
        <v>2274.4899999999998</v>
      </c>
      <c r="AC9" s="23">
        <v>2306.29</v>
      </c>
      <c r="AD9" s="23">
        <v>2040180000</v>
      </c>
      <c r="AE9" s="23">
        <v>2306.29</v>
      </c>
      <c r="AQ9" s="9" t="s">
        <v>50</v>
      </c>
      <c r="AR9" s="9" t="s">
        <v>51</v>
      </c>
      <c r="AS9" s="10">
        <v>40870</v>
      </c>
      <c r="AT9" s="9">
        <v>2011</v>
      </c>
      <c r="AU9" s="9">
        <v>3.6063000000000001</v>
      </c>
      <c r="AV9" s="9">
        <v>3.4089</v>
      </c>
      <c r="AW9" s="9">
        <v>0.19739999999999999</v>
      </c>
      <c r="AX9" s="9">
        <v>37</v>
      </c>
      <c r="AY9" s="9">
        <f t="shared" si="1"/>
        <v>9.7467567567567567E-2</v>
      </c>
      <c r="AZ9" s="9">
        <f t="shared" si="2"/>
        <v>9.2132432432432437E-2</v>
      </c>
      <c r="BA9" s="9">
        <f t="shared" si="3"/>
        <v>5.3351351351351353E-3</v>
      </c>
    </row>
    <row r="10" spans="1:53" ht="15.75" thickBot="1">
      <c r="A10" s="29">
        <v>40864</v>
      </c>
      <c r="B10" s="23">
        <v>212.51</v>
      </c>
      <c r="C10" s="23">
        <v>212.9</v>
      </c>
      <c r="D10" s="23">
        <v>202.1</v>
      </c>
      <c r="E10" s="23">
        <v>204.52</v>
      </c>
      <c r="F10" s="23">
        <v>7983100</v>
      </c>
      <c r="G10" s="23">
        <v>204.52</v>
      </c>
      <c r="H10" s="9"/>
      <c r="I10" s="29">
        <v>40864</v>
      </c>
      <c r="J10" s="23">
        <v>2320.64</v>
      </c>
      <c r="K10" s="23">
        <v>2320.81</v>
      </c>
      <c r="L10" s="23">
        <v>2257.92</v>
      </c>
      <c r="M10" s="23">
        <v>2272.09</v>
      </c>
      <c r="N10" s="23">
        <v>2197320000</v>
      </c>
      <c r="O10" s="23">
        <v>2272.09</v>
      </c>
      <c r="P10" s="20">
        <f t="shared" si="0"/>
        <v>-16.881109399508375</v>
      </c>
      <c r="Q10" s="29">
        <v>40835</v>
      </c>
      <c r="R10" s="23">
        <v>240.67</v>
      </c>
      <c r="S10" s="23">
        <v>243.33</v>
      </c>
      <c r="T10" s="23">
        <v>229.25</v>
      </c>
      <c r="U10" s="23">
        <v>231.53</v>
      </c>
      <c r="V10" s="23">
        <v>6715100</v>
      </c>
      <c r="W10" s="23">
        <v>231.53</v>
      </c>
      <c r="Y10" s="29">
        <v>40835</v>
      </c>
      <c r="Z10" s="23">
        <v>2348.52</v>
      </c>
      <c r="AA10" s="23">
        <v>2357.5500000000002</v>
      </c>
      <c r="AB10" s="23">
        <v>2310.65</v>
      </c>
      <c r="AC10" s="23">
        <v>2316.81</v>
      </c>
      <c r="AD10" s="23">
        <v>1980180000</v>
      </c>
      <c r="AE10" s="23">
        <v>2316.81</v>
      </c>
      <c r="AG10" s="20" t="s">
        <v>19</v>
      </c>
      <c r="AQ10" s="9" t="s">
        <v>52</v>
      </c>
      <c r="AR10" s="9" t="s">
        <v>51</v>
      </c>
      <c r="AS10" s="10">
        <v>40869</v>
      </c>
      <c r="AT10" s="9">
        <v>2011</v>
      </c>
      <c r="AU10" s="9">
        <v>4.9894999999999996</v>
      </c>
      <c r="AV10" s="9">
        <v>5.5849000000000002</v>
      </c>
      <c r="AW10" s="9">
        <v>-0.59550000000000003</v>
      </c>
      <c r="AX10" s="9">
        <v>54</v>
      </c>
      <c r="AY10" s="9">
        <f t="shared" si="1"/>
        <v>9.2398148148148146E-2</v>
      </c>
      <c r="AZ10" s="9">
        <f t="shared" si="2"/>
        <v>0.10342407407407407</v>
      </c>
      <c r="BA10" s="9">
        <f t="shared" si="3"/>
        <v>-1.1027777777777779E-2</v>
      </c>
    </row>
    <row r="11" spans="1:53">
      <c r="A11" s="29">
        <v>40863</v>
      </c>
      <c r="B11" s="23">
        <v>216.27</v>
      </c>
      <c r="C11" s="23">
        <v>216.97</v>
      </c>
      <c r="D11" s="23">
        <v>211.23</v>
      </c>
      <c r="E11" s="23">
        <v>211.99</v>
      </c>
      <c r="F11" s="23">
        <v>5509400</v>
      </c>
      <c r="G11" s="23">
        <v>211.99</v>
      </c>
      <c r="H11" s="9"/>
      <c r="I11" s="29">
        <v>40863</v>
      </c>
      <c r="J11" s="23">
        <v>2345.27</v>
      </c>
      <c r="K11" s="23">
        <v>2365.13</v>
      </c>
      <c r="L11" s="23">
        <v>2322.0500000000002</v>
      </c>
      <c r="M11" s="23">
        <v>2324.37</v>
      </c>
      <c r="N11" s="23">
        <v>1950030000</v>
      </c>
      <c r="O11" s="23">
        <v>2324.37</v>
      </c>
      <c r="P11" s="20">
        <f t="shared" si="0"/>
        <v>-16.217554193966976</v>
      </c>
      <c r="Q11" s="29">
        <v>40834</v>
      </c>
      <c r="R11" s="23">
        <v>242.31</v>
      </c>
      <c r="S11" s="23">
        <v>244.61</v>
      </c>
      <c r="T11" s="23">
        <v>236.62</v>
      </c>
      <c r="U11" s="23">
        <v>243.88</v>
      </c>
      <c r="V11" s="23">
        <v>4609700</v>
      </c>
      <c r="W11" s="23">
        <v>243.88</v>
      </c>
      <c r="Y11" s="29">
        <v>40834</v>
      </c>
      <c r="Z11" s="23">
        <v>2331.98</v>
      </c>
      <c r="AA11" s="23">
        <v>2375.2600000000002</v>
      </c>
      <c r="AB11" s="23">
        <v>2309.88</v>
      </c>
      <c r="AC11" s="23">
        <v>2364.87</v>
      </c>
      <c r="AD11" s="23">
        <v>1931690000</v>
      </c>
      <c r="AE11" s="23">
        <v>2364.87</v>
      </c>
      <c r="AG11" s="28"/>
      <c r="AH11" s="28" t="s">
        <v>24</v>
      </c>
      <c r="AI11" s="28" t="s">
        <v>25</v>
      </c>
      <c r="AJ11" s="28" t="s">
        <v>26</v>
      </c>
      <c r="AK11" s="28" t="s">
        <v>27</v>
      </c>
      <c r="AL11" s="28" t="s">
        <v>28</v>
      </c>
      <c r="AQ11" s="9" t="s">
        <v>53</v>
      </c>
      <c r="AR11" s="9" t="s">
        <v>51</v>
      </c>
      <c r="AS11" s="10">
        <v>40868</v>
      </c>
      <c r="AT11" s="9">
        <v>2011</v>
      </c>
      <c r="AU11" s="9">
        <v>1.9796</v>
      </c>
      <c r="AV11" s="9">
        <v>2.3117999999999999</v>
      </c>
      <c r="AW11" s="9">
        <v>-0.33210000000000001</v>
      </c>
      <c r="AX11" s="9">
        <v>25</v>
      </c>
      <c r="AY11" s="9">
        <f t="shared" si="1"/>
        <v>7.9184000000000004E-2</v>
      </c>
      <c r="AZ11" s="9">
        <f t="shared" si="2"/>
        <v>9.2471999999999999E-2</v>
      </c>
      <c r="BA11" s="9">
        <f t="shared" si="3"/>
        <v>-1.3284000000000001E-2</v>
      </c>
    </row>
    <row r="12" spans="1:53">
      <c r="A12" s="29">
        <v>40862</v>
      </c>
      <c r="B12" s="23">
        <v>218</v>
      </c>
      <c r="C12" s="23">
        <v>220.33</v>
      </c>
      <c r="D12" s="23">
        <v>214.26</v>
      </c>
      <c r="E12" s="23">
        <v>217.83</v>
      </c>
      <c r="F12" s="23">
        <v>5739000</v>
      </c>
      <c r="G12" s="23">
        <v>217.83</v>
      </c>
      <c r="H12" s="9"/>
      <c r="I12" s="29">
        <v>40862</v>
      </c>
      <c r="J12" s="23">
        <v>2334.2399999999998</v>
      </c>
      <c r="K12" s="23">
        <v>2375.1</v>
      </c>
      <c r="L12" s="23">
        <v>2331.75</v>
      </c>
      <c r="M12" s="23">
        <v>2366.2399999999998</v>
      </c>
      <c r="N12" s="23">
        <v>1706960000</v>
      </c>
      <c r="O12" s="23">
        <v>2366.2399999999998</v>
      </c>
      <c r="P12" s="20">
        <f t="shared" si="0"/>
        <v>-15.828698867723233</v>
      </c>
      <c r="Q12" s="29">
        <v>40833</v>
      </c>
      <c r="R12" s="23">
        <v>244.29</v>
      </c>
      <c r="S12" s="23">
        <v>246.71</v>
      </c>
      <c r="T12" s="23">
        <v>240.67</v>
      </c>
      <c r="U12" s="23">
        <v>242.33</v>
      </c>
      <c r="V12" s="23">
        <v>4779000</v>
      </c>
      <c r="W12" s="23">
        <v>242.33</v>
      </c>
      <c r="Y12" s="29">
        <v>40833</v>
      </c>
      <c r="Z12" s="23">
        <v>2359.5300000000002</v>
      </c>
      <c r="AA12" s="23">
        <v>2367.21</v>
      </c>
      <c r="AB12" s="23">
        <v>2322.5300000000002</v>
      </c>
      <c r="AC12" s="23">
        <v>2334.38</v>
      </c>
      <c r="AD12" s="23">
        <v>1675210000</v>
      </c>
      <c r="AE12" s="23">
        <v>2334.38</v>
      </c>
      <c r="AG12" s="26" t="s">
        <v>20</v>
      </c>
      <c r="AH12" s="26">
        <v>1</v>
      </c>
      <c r="AI12" s="26">
        <v>8945.5293181302604</v>
      </c>
      <c r="AJ12" s="26">
        <v>8945.5293181302604</v>
      </c>
      <c r="AK12" s="26">
        <v>66.347898498036386</v>
      </c>
      <c r="AL12" s="26">
        <v>1.9869402235174746E-11</v>
      </c>
      <c r="AQ12" s="9" t="s">
        <v>56</v>
      </c>
      <c r="AR12" s="9" t="s">
        <v>51</v>
      </c>
      <c r="AS12" s="10">
        <v>40865</v>
      </c>
      <c r="AT12" s="9">
        <v>2011</v>
      </c>
      <c r="AU12" s="9">
        <v>7.7297000000000002</v>
      </c>
      <c r="AV12" s="9">
        <v>7.8788999999999998</v>
      </c>
      <c r="AW12" s="9">
        <v>-0.14910000000000001</v>
      </c>
      <c r="AX12" s="9">
        <v>82</v>
      </c>
      <c r="AY12" s="9">
        <f t="shared" si="1"/>
        <v>9.4264634146341467E-2</v>
      </c>
      <c r="AZ12" s="9">
        <f t="shared" si="2"/>
        <v>9.6084146341463408E-2</v>
      </c>
      <c r="BA12" s="9">
        <f t="shared" si="3"/>
        <v>-1.8182926829268295E-3</v>
      </c>
    </row>
    <row r="13" spans="1:53">
      <c r="A13" s="29">
        <v>40861</v>
      </c>
      <c r="B13" s="23">
        <v>215.65</v>
      </c>
      <c r="C13" s="23">
        <v>222.35</v>
      </c>
      <c r="D13" s="23">
        <v>214.25</v>
      </c>
      <c r="E13" s="23">
        <v>218.93</v>
      </c>
      <c r="F13" s="23">
        <v>6522200</v>
      </c>
      <c r="G13" s="23">
        <v>218.93</v>
      </c>
      <c r="H13" s="9"/>
      <c r="I13" s="29">
        <v>40861</v>
      </c>
      <c r="J13" s="23">
        <v>2350.91</v>
      </c>
      <c r="K13" s="23">
        <v>2362.46</v>
      </c>
      <c r="L13" s="23">
        <v>2333.5500000000002</v>
      </c>
      <c r="M13" s="23">
        <v>2341.3200000000002</v>
      </c>
      <c r="N13" s="23">
        <v>1401710000</v>
      </c>
      <c r="O13" s="23">
        <v>2341.3200000000002</v>
      </c>
      <c r="P13" s="20">
        <f t="shared" si="0"/>
        <v>-11.484310874649282</v>
      </c>
      <c r="Q13" s="29">
        <v>40830</v>
      </c>
      <c r="R13" s="23">
        <v>240.87</v>
      </c>
      <c r="S13" s="23">
        <v>246.71</v>
      </c>
      <c r="T13" s="23">
        <v>240.18</v>
      </c>
      <c r="U13" s="23">
        <v>246.71</v>
      </c>
      <c r="V13" s="23">
        <v>5923700</v>
      </c>
      <c r="W13" s="23">
        <v>246.71</v>
      </c>
      <c r="Y13" s="29">
        <v>40830</v>
      </c>
      <c r="Z13" s="23">
        <v>2360</v>
      </c>
      <c r="AA13" s="23">
        <v>2371.94</v>
      </c>
      <c r="AB13" s="23">
        <v>2344.7399999999998</v>
      </c>
      <c r="AC13" s="23">
        <v>2371.94</v>
      </c>
      <c r="AD13" s="23">
        <v>1664350000</v>
      </c>
      <c r="AE13" s="23">
        <v>2371.94</v>
      </c>
      <c r="AG13" s="26" t="s">
        <v>21</v>
      </c>
      <c r="AH13" s="26">
        <v>63</v>
      </c>
      <c r="AI13" s="26">
        <v>8494.1401280235823</v>
      </c>
      <c r="AJ13" s="26">
        <v>134.8276210797394</v>
      </c>
      <c r="AK13" s="26"/>
      <c r="AL13" s="26"/>
      <c r="AQ13" s="9" t="s">
        <v>57</v>
      </c>
      <c r="AR13" s="9" t="s">
        <v>51</v>
      </c>
      <c r="AS13" s="10">
        <v>40864</v>
      </c>
      <c r="AT13" s="9">
        <v>2011</v>
      </c>
      <c r="AU13" s="9">
        <v>10.186299999999999</v>
      </c>
      <c r="AV13" s="9">
        <v>7.84</v>
      </c>
      <c r="AW13" s="9">
        <v>2.3462999999999998</v>
      </c>
      <c r="AX13" s="9">
        <v>85</v>
      </c>
      <c r="AY13" s="9">
        <f t="shared" si="1"/>
        <v>0.11983882352941176</v>
      </c>
      <c r="AZ13" s="9">
        <f t="shared" si="2"/>
        <v>9.2235294117647054E-2</v>
      </c>
      <c r="BA13" s="9">
        <f t="shared" si="3"/>
        <v>2.7603529411764704E-2</v>
      </c>
    </row>
    <row r="14" spans="1:53" ht="15.75" thickBot="1">
      <c r="A14" s="29">
        <v>40858</v>
      </c>
      <c r="B14" s="23">
        <v>212.52</v>
      </c>
      <c r="C14" s="23">
        <v>217.88</v>
      </c>
      <c r="D14" s="23">
        <v>210.31</v>
      </c>
      <c r="E14" s="23">
        <v>217.39</v>
      </c>
      <c r="F14" s="23">
        <v>5163100</v>
      </c>
      <c r="G14" s="23">
        <v>217.39</v>
      </c>
      <c r="H14" s="9"/>
      <c r="I14" s="29">
        <v>40858</v>
      </c>
      <c r="J14" s="23">
        <v>2336.44</v>
      </c>
      <c r="K14" s="23">
        <v>2363.12</v>
      </c>
      <c r="L14" s="23">
        <v>2330.63</v>
      </c>
      <c r="M14" s="23">
        <v>2355.7800000000002</v>
      </c>
      <c r="N14" s="23">
        <v>1602640000</v>
      </c>
      <c r="O14" s="23">
        <v>2355.7800000000002</v>
      </c>
      <c r="P14" s="20">
        <f t="shared" si="0"/>
        <v>-14.906889140293401</v>
      </c>
      <c r="Q14" s="29">
        <v>40829</v>
      </c>
      <c r="R14" s="23">
        <v>237</v>
      </c>
      <c r="S14" s="23">
        <v>239.68</v>
      </c>
      <c r="T14" s="23">
        <v>235.23</v>
      </c>
      <c r="U14" s="23">
        <v>236.15</v>
      </c>
      <c r="V14" s="23">
        <v>4833500</v>
      </c>
      <c r="W14" s="23">
        <v>236.15</v>
      </c>
      <c r="Y14" s="29">
        <v>40829</v>
      </c>
      <c r="Z14" s="23">
        <v>2300.86</v>
      </c>
      <c r="AA14" s="23">
        <v>2330.64</v>
      </c>
      <c r="AB14" s="23">
        <v>2299.73</v>
      </c>
      <c r="AC14" s="23">
        <v>2326.88</v>
      </c>
      <c r="AD14" s="23">
        <v>1675220000</v>
      </c>
      <c r="AE14" s="23">
        <v>2326.88</v>
      </c>
      <c r="AG14" s="27" t="s">
        <v>22</v>
      </c>
      <c r="AH14" s="27">
        <v>64</v>
      </c>
      <c r="AI14" s="27">
        <v>17439.669446153843</v>
      </c>
      <c r="AJ14" s="27"/>
      <c r="AK14" s="27"/>
      <c r="AL14" s="27"/>
      <c r="AQ14" s="9" t="s">
        <v>50</v>
      </c>
      <c r="AR14" s="9" t="s">
        <v>51</v>
      </c>
      <c r="AS14" s="10">
        <v>40863</v>
      </c>
      <c r="AT14" s="9">
        <v>2011</v>
      </c>
      <c r="AU14" s="9">
        <v>12.8728</v>
      </c>
      <c r="AV14" s="9">
        <v>12.097899999999999</v>
      </c>
      <c r="AW14" s="9">
        <v>0.77490000000000003</v>
      </c>
      <c r="AX14" s="9">
        <v>117</v>
      </c>
      <c r="AY14" s="9">
        <f t="shared" si="1"/>
        <v>0.11002393162393162</v>
      </c>
      <c r="AZ14" s="9">
        <f t="shared" si="2"/>
        <v>0.10340085470085469</v>
      </c>
      <c r="BA14" s="9">
        <f t="shared" si="3"/>
        <v>6.6230769230769234E-3</v>
      </c>
    </row>
    <row r="15" spans="1:53" ht="15.75" thickBot="1">
      <c r="A15" s="29">
        <v>40857</v>
      </c>
      <c r="B15" s="23">
        <v>213.5</v>
      </c>
      <c r="C15" s="23">
        <v>214.06</v>
      </c>
      <c r="D15" s="23">
        <v>208.1</v>
      </c>
      <c r="E15" s="23">
        <v>210.79</v>
      </c>
      <c r="F15" s="23">
        <v>5044600</v>
      </c>
      <c r="G15" s="23">
        <v>210.79</v>
      </c>
      <c r="H15" s="9"/>
      <c r="I15" s="29">
        <v>40857</v>
      </c>
      <c r="J15" s="23">
        <v>2338.6</v>
      </c>
      <c r="K15" s="23">
        <v>2338.91</v>
      </c>
      <c r="L15" s="23">
        <v>2290.5300000000002</v>
      </c>
      <c r="M15" s="23">
        <v>2312.0700000000002</v>
      </c>
      <c r="N15" s="23">
        <v>1892390000</v>
      </c>
      <c r="O15" s="23">
        <v>2312.0700000000002</v>
      </c>
      <c r="P15" s="20">
        <f t="shared" si="0"/>
        <v>-15.816190938958528</v>
      </c>
      <c r="Q15" s="29">
        <v>40828</v>
      </c>
      <c r="R15" s="23">
        <v>236.64</v>
      </c>
      <c r="S15" s="23">
        <v>241.84</v>
      </c>
      <c r="T15" s="23">
        <v>234.33</v>
      </c>
      <c r="U15" s="23">
        <v>236.81</v>
      </c>
      <c r="V15" s="23">
        <v>6510800</v>
      </c>
      <c r="W15" s="23">
        <v>236.81</v>
      </c>
      <c r="Y15" s="29">
        <v>40828</v>
      </c>
      <c r="Z15" s="23">
        <v>2316.7600000000002</v>
      </c>
      <c r="AA15" s="23">
        <v>2331.91</v>
      </c>
      <c r="AB15" s="23">
        <v>2305.31</v>
      </c>
      <c r="AC15" s="23">
        <v>2307.1799999999998</v>
      </c>
      <c r="AD15" s="23">
        <v>1967190000</v>
      </c>
      <c r="AE15" s="23">
        <v>2307.1799999999998</v>
      </c>
      <c r="AQ15" s="9" t="s">
        <v>52</v>
      </c>
      <c r="AR15" s="9" t="s">
        <v>51</v>
      </c>
      <c r="AS15" s="10">
        <v>40862</v>
      </c>
      <c r="AT15" s="9">
        <v>2011</v>
      </c>
      <c r="AU15" s="9">
        <v>9.6776999999999997</v>
      </c>
      <c r="AV15" s="9">
        <v>11.6981</v>
      </c>
      <c r="AW15" s="9">
        <v>-2.0204</v>
      </c>
      <c r="AX15" s="9">
        <v>101</v>
      </c>
      <c r="AY15" s="9">
        <f t="shared" si="1"/>
        <v>9.5818811881188112E-2</v>
      </c>
      <c r="AZ15" s="9">
        <f t="shared" si="2"/>
        <v>0.11582277227722773</v>
      </c>
      <c r="BA15" s="9">
        <f t="shared" si="3"/>
        <v>-2.0003960396039605E-2</v>
      </c>
    </row>
    <row r="16" spans="1:53">
      <c r="A16" s="29">
        <v>40856</v>
      </c>
      <c r="B16" s="23">
        <v>214.95</v>
      </c>
      <c r="C16" s="23">
        <v>215.7</v>
      </c>
      <c r="D16" s="23">
        <v>210.6</v>
      </c>
      <c r="E16" s="23">
        <v>211.22</v>
      </c>
      <c r="F16" s="23">
        <v>4680600</v>
      </c>
      <c r="G16" s="23">
        <v>211.22</v>
      </c>
      <c r="H16" s="9"/>
      <c r="I16" s="29">
        <v>40856</v>
      </c>
      <c r="J16" s="23">
        <v>2346.7399999999998</v>
      </c>
      <c r="K16" s="23">
        <v>2354.9</v>
      </c>
      <c r="L16" s="23">
        <v>2307.7800000000002</v>
      </c>
      <c r="M16" s="23">
        <v>2314.1</v>
      </c>
      <c r="N16" s="23">
        <v>2144160000</v>
      </c>
      <c r="O16" s="23">
        <v>2314.1</v>
      </c>
      <c r="P16" s="20">
        <f t="shared" si="0"/>
        <v>-15.650480972102173</v>
      </c>
      <c r="Q16" s="29">
        <v>40827</v>
      </c>
      <c r="R16" s="23">
        <v>230.6</v>
      </c>
      <c r="S16" s="23">
        <v>236.75</v>
      </c>
      <c r="T16" s="23">
        <v>229</v>
      </c>
      <c r="U16" s="23">
        <v>235.48</v>
      </c>
      <c r="V16" s="23">
        <v>5003700</v>
      </c>
      <c r="W16" s="23">
        <v>235.48</v>
      </c>
      <c r="Y16" s="29">
        <v>40827</v>
      </c>
      <c r="Z16" s="23">
        <v>2272.64</v>
      </c>
      <c r="AA16" s="23">
        <v>2300.6999999999998</v>
      </c>
      <c r="AB16" s="23">
        <v>2269.54</v>
      </c>
      <c r="AC16" s="23">
        <v>2294.92</v>
      </c>
      <c r="AD16" s="23">
        <v>1661400000</v>
      </c>
      <c r="AE16" s="23">
        <v>2294.92</v>
      </c>
      <c r="AG16" s="28"/>
      <c r="AH16" s="28" t="s">
        <v>29</v>
      </c>
      <c r="AI16" s="28" t="s">
        <v>17</v>
      </c>
      <c r="AJ16" s="28" t="s">
        <v>30</v>
      </c>
      <c r="AK16" s="28" t="s">
        <v>31</v>
      </c>
      <c r="AL16" s="28" t="s">
        <v>32</v>
      </c>
      <c r="AM16" s="28" t="s">
        <v>33</v>
      </c>
      <c r="AN16" s="28" t="s">
        <v>34</v>
      </c>
      <c r="AO16" s="28" t="s">
        <v>35</v>
      </c>
      <c r="AQ16" s="9" t="s">
        <v>53</v>
      </c>
      <c r="AR16" s="9" t="s">
        <v>51</v>
      </c>
      <c r="AS16" s="10">
        <v>40861</v>
      </c>
      <c r="AT16" s="9">
        <v>2011</v>
      </c>
      <c r="AU16" s="9">
        <v>12.5907</v>
      </c>
      <c r="AV16" s="9">
        <v>12.4946</v>
      </c>
      <c r="AW16" s="9">
        <v>9.6100000000000005E-2</v>
      </c>
      <c r="AX16" s="9">
        <v>135</v>
      </c>
      <c r="AY16" s="9">
        <f t="shared" si="1"/>
        <v>9.3264444444444441E-2</v>
      </c>
      <c r="AZ16" s="9">
        <f t="shared" si="2"/>
        <v>9.2552592592592589E-2</v>
      </c>
      <c r="BA16" s="9">
        <f t="shared" si="3"/>
        <v>7.1185185185185186E-4</v>
      </c>
    </row>
    <row r="17" spans="1:53">
      <c r="A17" s="29">
        <v>40855</v>
      </c>
      <c r="B17" s="23">
        <v>219.2</v>
      </c>
      <c r="C17" s="23">
        <v>219.35</v>
      </c>
      <c r="D17" s="23">
        <v>215.21</v>
      </c>
      <c r="E17" s="23">
        <v>217.99</v>
      </c>
      <c r="F17" s="23">
        <v>3914500</v>
      </c>
      <c r="G17" s="23">
        <v>217.99</v>
      </c>
      <c r="H17" s="9"/>
      <c r="I17" s="29">
        <v>40855</v>
      </c>
      <c r="J17" s="23">
        <v>2386.19</v>
      </c>
      <c r="K17" s="23">
        <v>2402.5100000000002</v>
      </c>
      <c r="L17" s="23">
        <v>2362.23</v>
      </c>
      <c r="M17" s="23">
        <v>2400.0100000000002</v>
      </c>
      <c r="N17" s="23">
        <v>1850270000</v>
      </c>
      <c r="O17" s="23">
        <v>2400.0100000000002</v>
      </c>
      <c r="P17" s="20">
        <f t="shared" si="0"/>
        <v>-20.065287251596033</v>
      </c>
      <c r="Q17" s="29">
        <v>40826</v>
      </c>
      <c r="R17" s="23">
        <v>226.23</v>
      </c>
      <c r="S17" s="23">
        <v>232.8</v>
      </c>
      <c r="T17" s="23">
        <v>224.1</v>
      </c>
      <c r="U17" s="23">
        <v>231.32</v>
      </c>
      <c r="V17" s="23">
        <v>5143100</v>
      </c>
      <c r="W17" s="23">
        <v>231.32</v>
      </c>
      <c r="Y17" s="29">
        <v>40826</v>
      </c>
      <c r="Z17" s="23">
        <v>2241.17</v>
      </c>
      <c r="AA17" s="23">
        <v>2278.7399999999998</v>
      </c>
      <c r="AB17" s="23">
        <v>2237.48</v>
      </c>
      <c r="AC17" s="23">
        <v>2278.65</v>
      </c>
      <c r="AD17" s="23">
        <v>1574750000</v>
      </c>
      <c r="AE17" s="23">
        <v>2278.65</v>
      </c>
      <c r="AG17" s="26" t="s">
        <v>23</v>
      </c>
      <c r="AH17" s="26">
        <v>-74.407137598223159</v>
      </c>
      <c r="AI17" s="26">
        <v>35.680467330100498</v>
      </c>
      <c r="AJ17" s="26">
        <v>-2.0853745246619106</v>
      </c>
      <c r="AK17" s="26">
        <v>4.1092302964475837E-2</v>
      </c>
      <c r="AL17" s="26">
        <v>-145.70886204004978</v>
      </c>
      <c r="AM17" s="26">
        <v>-3.1054131563965512</v>
      </c>
      <c r="AN17" s="26">
        <v>-145.70886204004978</v>
      </c>
      <c r="AO17" s="26">
        <v>-3.1054131563965512</v>
      </c>
      <c r="AQ17" s="9" t="s">
        <v>54</v>
      </c>
      <c r="AR17" s="9" t="s">
        <v>51</v>
      </c>
      <c r="AS17" s="10">
        <v>40860</v>
      </c>
      <c r="AT17" s="9">
        <v>2011</v>
      </c>
      <c r="AU17" s="9">
        <v>3.7892000000000001</v>
      </c>
      <c r="AV17" s="9">
        <v>2.5943000000000001</v>
      </c>
      <c r="AW17" s="9">
        <v>1.1949000000000001</v>
      </c>
      <c r="AX17" s="9">
        <v>31</v>
      </c>
      <c r="AY17" s="9">
        <f t="shared" si="1"/>
        <v>0.12223225806451614</v>
      </c>
      <c r="AZ17" s="9">
        <f t="shared" si="2"/>
        <v>8.3687096774193545E-2</v>
      </c>
      <c r="BA17" s="9">
        <f t="shared" si="3"/>
        <v>3.854516129032258E-2</v>
      </c>
    </row>
    <row r="18" spans="1:53" ht="15.75" thickBot="1">
      <c r="A18" s="29">
        <v>40854</v>
      </c>
      <c r="B18" s="23">
        <v>216.84</v>
      </c>
      <c r="C18" s="23">
        <v>220.2</v>
      </c>
      <c r="D18" s="23">
        <v>214</v>
      </c>
      <c r="E18" s="23">
        <v>217</v>
      </c>
      <c r="F18" s="23">
        <v>3860000</v>
      </c>
      <c r="G18" s="23">
        <v>217</v>
      </c>
      <c r="H18" s="9"/>
      <c r="I18" s="29">
        <v>40854</v>
      </c>
      <c r="J18" s="23">
        <v>2353.8200000000002</v>
      </c>
      <c r="K18" s="23">
        <v>2372.7199999999998</v>
      </c>
      <c r="L18" s="23">
        <v>2329.6799999999998</v>
      </c>
      <c r="M18" s="23">
        <v>2371.04</v>
      </c>
      <c r="N18" s="23">
        <v>1712700000</v>
      </c>
      <c r="O18" s="23">
        <v>2371.04</v>
      </c>
      <c r="P18" s="20">
        <f t="shared" si="0"/>
        <v>-17.283621113580239</v>
      </c>
      <c r="Q18" s="29">
        <v>40823</v>
      </c>
      <c r="R18" s="23">
        <v>222.48</v>
      </c>
      <c r="S18" s="23">
        <v>227.9</v>
      </c>
      <c r="T18" s="23">
        <v>218.41</v>
      </c>
      <c r="U18" s="23">
        <v>224.74</v>
      </c>
      <c r="V18" s="23">
        <v>6784300</v>
      </c>
      <c r="W18" s="23">
        <v>224.74</v>
      </c>
      <c r="Y18" s="29">
        <v>40823</v>
      </c>
      <c r="Z18" s="23">
        <v>2217.5100000000002</v>
      </c>
      <c r="AA18" s="23">
        <v>2227.38</v>
      </c>
      <c r="AB18" s="23">
        <v>2190.2600000000002</v>
      </c>
      <c r="AC18" s="23">
        <v>2202.7600000000002</v>
      </c>
      <c r="AD18" s="23">
        <v>2084900000</v>
      </c>
      <c r="AE18" s="23">
        <v>2202.7600000000002</v>
      </c>
      <c r="AG18" s="27" t="s">
        <v>6</v>
      </c>
      <c r="AH18" s="27">
        <v>0.13019213455353068</v>
      </c>
      <c r="AI18" s="27">
        <v>1.5983473366214491E-2</v>
      </c>
      <c r="AJ18" s="27">
        <v>8.1454219349298569</v>
      </c>
      <c r="AK18" s="27">
        <v>1.9869402235174381E-11</v>
      </c>
      <c r="AL18" s="27">
        <v>9.8251711715523798E-2</v>
      </c>
      <c r="AM18" s="27">
        <v>0.16213255739153756</v>
      </c>
      <c r="AN18" s="27">
        <v>9.8251711715523798E-2</v>
      </c>
      <c r="AO18" s="27">
        <v>0.16213255739153756</v>
      </c>
      <c r="AQ18" s="9" t="s">
        <v>55</v>
      </c>
      <c r="AR18" s="9" t="s">
        <v>51</v>
      </c>
      <c r="AS18" s="10">
        <v>40859</v>
      </c>
      <c r="AT18" s="9">
        <v>2011</v>
      </c>
      <c r="AU18" s="9">
        <v>3.2111999999999998</v>
      </c>
      <c r="AV18" s="9">
        <v>2.4565000000000001</v>
      </c>
      <c r="AW18" s="9">
        <v>0.75460000000000005</v>
      </c>
      <c r="AX18" s="9">
        <v>28</v>
      </c>
      <c r="AY18" s="9">
        <f t="shared" si="1"/>
        <v>0.11468571428571428</v>
      </c>
      <c r="AZ18" s="9">
        <f t="shared" si="2"/>
        <v>8.7732142857142856E-2</v>
      </c>
      <c r="BA18" s="9">
        <f t="shared" si="3"/>
        <v>2.6950000000000002E-2</v>
      </c>
    </row>
    <row r="19" spans="1:53">
      <c r="A19" s="29">
        <v>40851</v>
      </c>
      <c r="B19" s="23">
        <v>217.65</v>
      </c>
      <c r="C19" s="23">
        <v>218.23</v>
      </c>
      <c r="D19" s="23">
        <v>214.33</v>
      </c>
      <c r="E19" s="23">
        <v>216.48</v>
      </c>
      <c r="F19" s="23">
        <v>4065800</v>
      </c>
      <c r="G19" s="23">
        <v>216.48</v>
      </c>
      <c r="H19" s="9"/>
      <c r="I19" s="29">
        <v>40851</v>
      </c>
      <c r="J19" s="23">
        <v>2353.5100000000002</v>
      </c>
      <c r="K19" s="23">
        <v>2364.37</v>
      </c>
      <c r="L19" s="23">
        <v>2331.46</v>
      </c>
      <c r="M19" s="23">
        <v>2356.3200000000002</v>
      </c>
      <c r="N19" s="23">
        <v>1930750000</v>
      </c>
      <c r="O19" s="23">
        <v>2356.3200000000002</v>
      </c>
      <c r="P19" s="20">
        <f t="shared" si="0"/>
        <v>-15.887192892952271</v>
      </c>
      <c r="Q19" s="29">
        <v>40822</v>
      </c>
      <c r="R19" s="23">
        <v>220.28</v>
      </c>
      <c r="S19" s="23">
        <v>223.62</v>
      </c>
      <c r="T19" s="23">
        <v>217.55</v>
      </c>
      <c r="U19" s="23">
        <v>221.51</v>
      </c>
      <c r="V19" s="23">
        <v>6849300</v>
      </c>
      <c r="W19" s="23">
        <v>221.51</v>
      </c>
      <c r="Y19" s="29">
        <v>40822</v>
      </c>
      <c r="Z19" s="23">
        <v>2181.58</v>
      </c>
      <c r="AA19" s="23">
        <v>2218.3000000000002</v>
      </c>
      <c r="AB19" s="23">
        <v>2169.5700000000002</v>
      </c>
      <c r="AC19" s="23">
        <v>2217.9899999999998</v>
      </c>
      <c r="AD19" s="23">
        <v>2249140000</v>
      </c>
      <c r="AE19" s="23">
        <v>2217.9899999999998</v>
      </c>
      <c r="AQ19" s="9" t="s">
        <v>56</v>
      </c>
      <c r="AR19" s="9" t="s">
        <v>51</v>
      </c>
      <c r="AS19" s="10">
        <v>40858</v>
      </c>
      <c r="AT19" s="9">
        <v>2011</v>
      </c>
      <c r="AU19" s="9">
        <v>5.4398999999999997</v>
      </c>
      <c r="AV19" s="9">
        <v>4.2618</v>
      </c>
      <c r="AW19" s="9">
        <v>1.1780999999999999</v>
      </c>
      <c r="AX19" s="9">
        <v>49</v>
      </c>
      <c r="AY19" s="9">
        <f t="shared" si="1"/>
        <v>0.11101836734693878</v>
      </c>
      <c r="AZ19" s="9">
        <f t="shared" si="2"/>
        <v>8.6975510204081632E-2</v>
      </c>
      <c r="BA19" s="9">
        <f t="shared" si="3"/>
        <v>2.404285714285714E-2</v>
      </c>
    </row>
    <row r="20" spans="1:53">
      <c r="A20" s="29">
        <v>40850</v>
      </c>
      <c r="B20" s="23">
        <v>216.3</v>
      </c>
      <c r="C20" s="23">
        <v>218.5</v>
      </c>
      <c r="D20" s="23">
        <v>213.02</v>
      </c>
      <c r="E20" s="23">
        <v>218.29</v>
      </c>
      <c r="F20" s="23">
        <v>5315000</v>
      </c>
      <c r="G20" s="23">
        <v>218.29</v>
      </c>
      <c r="H20" s="9"/>
      <c r="I20" s="29">
        <v>40850</v>
      </c>
      <c r="J20" s="23">
        <v>2340.14</v>
      </c>
      <c r="K20" s="23">
        <v>2369.77</v>
      </c>
      <c r="L20" s="23">
        <v>2311.1999999999998</v>
      </c>
      <c r="M20" s="23">
        <v>2367.71</v>
      </c>
      <c r="N20" s="23">
        <v>2106240000</v>
      </c>
      <c r="O20" s="23">
        <v>2367.71</v>
      </c>
      <c r="P20" s="20">
        <f t="shared" si="0"/>
        <v>-15.560081305516974</v>
      </c>
      <c r="Q20" s="29">
        <v>40821</v>
      </c>
      <c r="R20" s="23">
        <v>212.53</v>
      </c>
      <c r="S20" s="23">
        <v>220.17</v>
      </c>
      <c r="T20" s="23">
        <v>208.48</v>
      </c>
      <c r="U20" s="23">
        <v>219.5</v>
      </c>
      <c r="V20" s="23">
        <v>6508200</v>
      </c>
      <c r="W20" s="23">
        <v>219.5</v>
      </c>
      <c r="Y20" s="29">
        <v>40821</v>
      </c>
      <c r="Z20" s="23">
        <v>2121.0300000000002</v>
      </c>
      <c r="AA20" s="23">
        <v>2187.56</v>
      </c>
      <c r="AB20" s="23">
        <v>2106.62</v>
      </c>
      <c r="AC20" s="23">
        <v>2182.77</v>
      </c>
      <c r="AD20" s="23">
        <v>2472400000</v>
      </c>
      <c r="AE20" s="23">
        <v>2182.77</v>
      </c>
      <c r="AQ20" s="9" t="s">
        <v>57</v>
      </c>
      <c r="AR20" s="9" t="s">
        <v>51</v>
      </c>
      <c r="AS20" s="10">
        <v>40857</v>
      </c>
      <c r="AT20" s="9">
        <v>2011</v>
      </c>
      <c r="AU20" s="9">
        <v>3.9020999999999999</v>
      </c>
      <c r="AV20" s="9">
        <v>4.2807000000000004</v>
      </c>
      <c r="AW20" s="9">
        <v>-0.37859999999999999</v>
      </c>
      <c r="AX20" s="9">
        <v>48</v>
      </c>
      <c r="AY20" s="9">
        <f t="shared" si="1"/>
        <v>8.1293749999999998E-2</v>
      </c>
      <c r="AZ20" s="9">
        <f t="shared" si="2"/>
        <v>8.9181250000000004E-2</v>
      </c>
      <c r="BA20" s="9">
        <f t="shared" si="3"/>
        <v>-7.8875000000000004E-3</v>
      </c>
    </row>
    <row r="21" spans="1:53">
      <c r="A21" s="29">
        <v>40849</v>
      </c>
      <c r="B21" s="23">
        <v>215.55</v>
      </c>
      <c r="C21" s="23">
        <v>216.79</v>
      </c>
      <c r="D21" s="23">
        <v>212.72</v>
      </c>
      <c r="E21" s="23">
        <v>215.62</v>
      </c>
      <c r="F21" s="23">
        <v>6133200</v>
      </c>
      <c r="G21" s="23">
        <v>215.62</v>
      </c>
      <c r="H21" s="9"/>
      <c r="I21" s="29">
        <v>40849</v>
      </c>
      <c r="J21" s="23">
        <v>2321.9</v>
      </c>
      <c r="K21" s="23">
        <v>2329.06</v>
      </c>
      <c r="L21" s="23">
        <v>2298.71</v>
      </c>
      <c r="M21" s="23">
        <v>2318.3200000000002</v>
      </c>
      <c r="N21" s="23">
        <v>1921790000</v>
      </c>
      <c r="O21" s="23">
        <v>2318.3200000000002</v>
      </c>
      <c r="P21" s="20">
        <f t="shared" si="0"/>
        <v>-11.799891779918141</v>
      </c>
      <c r="Q21" s="29">
        <v>40820</v>
      </c>
      <c r="R21" s="23">
        <v>209.62</v>
      </c>
      <c r="S21" s="23">
        <v>215</v>
      </c>
      <c r="T21" s="23">
        <v>200.43</v>
      </c>
      <c r="U21" s="23">
        <v>212.5</v>
      </c>
      <c r="V21" s="23">
        <v>8711600</v>
      </c>
      <c r="W21" s="23">
        <v>212.5</v>
      </c>
      <c r="Y21" s="29">
        <v>40820</v>
      </c>
      <c r="Z21" s="23">
        <v>2064.0100000000002</v>
      </c>
      <c r="AA21" s="23">
        <v>2131.31</v>
      </c>
      <c r="AB21" s="23">
        <v>2042.9</v>
      </c>
      <c r="AC21" s="23">
        <v>2129.21</v>
      </c>
      <c r="AD21" s="23">
        <v>3040940000</v>
      </c>
      <c r="AE21" s="23">
        <v>2129.21</v>
      </c>
      <c r="AQ21" s="9" t="s">
        <v>50</v>
      </c>
      <c r="AR21" s="9" t="s">
        <v>51</v>
      </c>
      <c r="AS21" s="10">
        <v>40856</v>
      </c>
      <c r="AT21" s="9">
        <v>2011</v>
      </c>
      <c r="AU21" s="9">
        <v>3.32</v>
      </c>
      <c r="AV21" s="9">
        <v>4.0613999999999999</v>
      </c>
      <c r="AW21" s="9">
        <v>-0.74139999999999995</v>
      </c>
      <c r="AX21" s="9">
        <v>42</v>
      </c>
      <c r="AY21" s="9">
        <f t="shared" si="1"/>
        <v>7.9047619047619047E-2</v>
      </c>
      <c r="AZ21" s="9">
        <f t="shared" si="2"/>
        <v>9.6699999999999994E-2</v>
      </c>
      <c r="BA21" s="9">
        <f t="shared" si="3"/>
        <v>-1.7652380952380951E-2</v>
      </c>
    </row>
    <row r="22" spans="1:53">
      <c r="A22" s="29">
        <v>40848</v>
      </c>
      <c r="B22" s="23">
        <v>208.11</v>
      </c>
      <c r="C22" s="23">
        <v>216.21</v>
      </c>
      <c r="D22" s="23">
        <v>207.43</v>
      </c>
      <c r="E22" s="23">
        <v>212.1</v>
      </c>
      <c r="F22" s="23">
        <v>8511800</v>
      </c>
      <c r="G22" s="23">
        <v>212.1</v>
      </c>
      <c r="H22" s="9"/>
      <c r="I22" s="29">
        <v>40848</v>
      </c>
      <c r="J22" s="23">
        <v>2301.11</v>
      </c>
      <c r="K22" s="23">
        <v>2321.36</v>
      </c>
      <c r="L22" s="23">
        <v>2287.7399999999998</v>
      </c>
      <c r="M22" s="23">
        <v>2298.37</v>
      </c>
      <c r="N22" s="23">
        <v>2294220000</v>
      </c>
      <c r="O22" s="23">
        <v>2298.37</v>
      </c>
      <c r="P22" s="20">
        <f t="shared" si="0"/>
        <v>-12.722558695575117</v>
      </c>
      <c r="Q22" s="29">
        <v>40819</v>
      </c>
      <c r="R22" s="23">
        <v>217.01</v>
      </c>
      <c r="S22" s="23">
        <v>221.6</v>
      </c>
      <c r="T22" s="23">
        <v>211.39</v>
      </c>
      <c r="U22" s="23">
        <v>211.98</v>
      </c>
      <c r="V22" s="23">
        <v>6624400</v>
      </c>
      <c r="W22" s="23">
        <v>211.98</v>
      </c>
      <c r="Y22" s="29">
        <v>40819</v>
      </c>
      <c r="Z22" s="23">
        <v>2128.02</v>
      </c>
      <c r="AA22" s="23">
        <v>2153.9499999999998</v>
      </c>
      <c r="AB22" s="23">
        <v>2084.3000000000002</v>
      </c>
      <c r="AC22" s="23">
        <v>2085.04</v>
      </c>
      <c r="AD22" s="23">
        <v>2547690000</v>
      </c>
      <c r="AE22" s="23">
        <v>2085.04</v>
      </c>
      <c r="AQ22" s="9" t="s">
        <v>52</v>
      </c>
      <c r="AR22" s="9" t="s">
        <v>51</v>
      </c>
      <c r="AS22" s="10">
        <v>40855</v>
      </c>
      <c r="AT22" s="9">
        <v>2011</v>
      </c>
      <c r="AU22" s="9">
        <v>1.7040999999999999</v>
      </c>
      <c r="AV22" s="9">
        <v>2.145</v>
      </c>
      <c r="AW22" s="9">
        <v>-0.44080000000000003</v>
      </c>
      <c r="AX22" s="9">
        <v>26</v>
      </c>
      <c r="AY22" s="9">
        <f t="shared" si="1"/>
        <v>6.5542307692307691E-2</v>
      </c>
      <c r="AZ22" s="9">
        <f t="shared" si="2"/>
        <v>8.2500000000000004E-2</v>
      </c>
      <c r="BA22" s="9">
        <f t="shared" si="3"/>
        <v>-1.6953846153846156E-2</v>
      </c>
    </row>
    <row r="23" spans="1:53">
      <c r="O23" s="20" t="s">
        <v>37</v>
      </c>
      <c r="P23" s="20">
        <f>SUM(P2:P22)</f>
        <v>-388.15774502756068</v>
      </c>
      <c r="Q23" s="29">
        <v>40816</v>
      </c>
      <c r="R23" s="23">
        <v>218.19</v>
      </c>
      <c r="S23" s="23">
        <v>223</v>
      </c>
      <c r="T23" s="23">
        <v>215.21</v>
      </c>
      <c r="U23" s="23">
        <v>216.23</v>
      </c>
      <c r="V23" s="23">
        <v>6550300</v>
      </c>
      <c r="W23" s="23">
        <v>216.23</v>
      </c>
      <c r="Y23" s="29">
        <v>40816</v>
      </c>
      <c r="Z23" s="23">
        <v>2167.2399999999998</v>
      </c>
      <c r="AA23" s="23">
        <v>2185.61</v>
      </c>
      <c r="AB23" s="23">
        <v>2139.17</v>
      </c>
      <c r="AC23" s="23">
        <v>2139.1799999999998</v>
      </c>
      <c r="AD23" s="23">
        <v>2041370000</v>
      </c>
      <c r="AE23" s="23">
        <v>2139.1799999999998</v>
      </c>
      <c r="AQ23" s="9" t="s">
        <v>53</v>
      </c>
      <c r="AR23" s="9" t="s">
        <v>51</v>
      </c>
      <c r="AS23" s="10">
        <v>40854</v>
      </c>
      <c r="AT23" s="9">
        <v>2011</v>
      </c>
      <c r="AU23" s="9">
        <v>3.38</v>
      </c>
      <c r="AV23" s="9">
        <v>3.9748999999999999</v>
      </c>
      <c r="AW23" s="9">
        <v>-0.59489999999999998</v>
      </c>
      <c r="AX23" s="9">
        <v>44</v>
      </c>
      <c r="AY23" s="9">
        <f t="shared" si="1"/>
        <v>7.6818181818181813E-2</v>
      </c>
      <c r="AZ23" s="9">
        <f t="shared" si="2"/>
        <v>9.0338636363636357E-2</v>
      </c>
      <c r="BA23" s="9">
        <f t="shared" si="3"/>
        <v>-1.3520454545454546E-2</v>
      </c>
    </row>
    <row r="24" spans="1:53">
      <c r="Q24" s="29">
        <v>40815</v>
      </c>
      <c r="R24" s="23">
        <v>234.17</v>
      </c>
      <c r="S24" s="23">
        <v>234.3</v>
      </c>
      <c r="T24" s="23">
        <v>216.29</v>
      </c>
      <c r="U24" s="23">
        <v>222.44</v>
      </c>
      <c r="V24" s="23">
        <v>9378500</v>
      </c>
      <c r="W24" s="23">
        <v>222.44</v>
      </c>
      <c r="Y24" s="29">
        <v>40815</v>
      </c>
      <c r="Z24" s="23">
        <v>2255.5500000000002</v>
      </c>
      <c r="AA24" s="23">
        <v>2258.96</v>
      </c>
      <c r="AB24" s="23">
        <v>2160.1999999999998</v>
      </c>
      <c r="AC24" s="23">
        <v>2197.6799999999998</v>
      </c>
      <c r="AD24" s="23">
        <v>2290370000</v>
      </c>
      <c r="AE24" s="23">
        <v>2197.6799999999998</v>
      </c>
      <c r="AQ24" s="9" t="s">
        <v>54</v>
      </c>
      <c r="AR24" s="9" t="s">
        <v>51</v>
      </c>
      <c r="AS24" s="10">
        <v>40853</v>
      </c>
      <c r="AT24" s="9">
        <v>2011</v>
      </c>
      <c r="AU24" s="9">
        <v>1.4559</v>
      </c>
      <c r="AV24" s="9">
        <v>1.1957</v>
      </c>
      <c r="AW24" s="9">
        <v>0.26019999999999999</v>
      </c>
      <c r="AX24" s="9">
        <v>13</v>
      </c>
      <c r="AY24" s="9">
        <f t="shared" si="1"/>
        <v>0.1119923076923077</v>
      </c>
      <c r="AZ24" s="9">
        <f t="shared" si="2"/>
        <v>9.1976923076923081E-2</v>
      </c>
      <c r="BA24" s="9">
        <f t="shared" si="3"/>
        <v>2.0015384615384615E-2</v>
      </c>
    </row>
    <row r="25" spans="1:53">
      <c r="Q25" s="29">
        <v>40814</v>
      </c>
      <c r="R25" s="23">
        <v>226.35</v>
      </c>
      <c r="S25" s="23">
        <v>235.81</v>
      </c>
      <c r="T25" s="23">
        <v>225.6</v>
      </c>
      <c r="U25" s="23">
        <v>229.71</v>
      </c>
      <c r="V25" s="23">
        <v>14436900</v>
      </c>
      <c r="W25" s="23">
        <v>229.71</v>
      </c>
      <c r="Y25" s="29">
        <v>40814</v>
      </c>
      <c r="Z25" s="23">
        <v>2266.29</v>
      </c>
      <c r="AA25" s="23">
        <v>2281.09</v>
      </c>
      <c r="AB25" s="23">
        <v>2218.77</v>
      </c>
      <c r="AC25" s="23">
        <v>2220.84</v>
      </c>
      <c r="AD25" s="23">
        <v>1929310000</v>
      </c>
      <c r="AE25" s="23">
        <v>2220.84</v>
      </c>
      <c r="AQ25" s="9" t="s">
        <v>55</v>
      </c>
      <c r="AR25" s="9" t="s">
        <v>51</v>
      </c>
      <c r="AS25" s="10">
        <v>40852</v>
      </c>
      <c r="AT25" s="9">
        <v>2011</v>
      </c>
      <c r="AU25" s="9">
        <v>0.68610000000000004</v>
      </c>
      <c r="AV25" s="9">
        <v>0.51270000000000004</v>
      </c>
      <c r="AW25" s="9">
        <v>0.1734</v>
      </c>
      <c r="AX25" s="9">
        <v>6</v>
      </c>
      <c r="AY25" s="9">
        <f t="shared" si="1"/>
        <v>0.11435000000000001</v>
      </c>
      <c r="AZ25" s="9">
        <f t="shared" si="2"/>
        <v>8.5450000000000012E-2</v>
      </c>
      <c r="BA25" s="9">
        <f t="shared" si="3"/>
        <v>2.8899999999999999E-2</v>
      </c>
    </row>
    <row r="26" spans="1:53">
      <c r="Q26" s="29">
        <v>40813</v>
      </c>
      <c r="R26" s="23">
        <v>234.22</v>
      </c>
      <c r="S26" s="23">
        <v>234.75</v>
      </c>
      <c r="T26" s="23">
        <v>222.4</v>
      </c>
      <c r="U26" s="23">
        <v>224.21</v>
      </c>
      <c r="V26" s="23">
        <v>7837500</v>
      </c>
      <c r="W26" s="23">
        <v>224.21</v>
      </c>
      <c r="Y26" s="29">
        <v>40813</v>
      </c>
      <c r="Z26" s="23">
        <v>2270.69</v>
      </c>
      <c r="AA26" s="23">
        <v>2290.71</v>
      </c>
      <c r="AB26" s="23">
        <v>2241.75</v>
      </c>
      <c r="AC26" s="23">
        <v>2253.5500000000002</v>
      </c>
      <c r="AD26" s="23">
        <v>2095620000</v>
      </c>
      <c r="AE26" s="23">
        <v>2253.5500000000002</v>
      </c>
      <c r="AQ26" s="9" t="s">
        <v>56</v>
      </c>
      <c r="AR26" s="9" t="s">
        <v>51</v>
      </c>
      <c r="AS26" s="10">
        <v>40851</v>
      </c>
      <c r="AT26" s="9">
        <v>2011</v>
      </c>
      <c r="AU26" s="9">
        <v>2.5093000000000001</v>
      </c>
      <c r="AV26" s="9">
        <v>2.5268000000000002</v>
      </c>
      <c r="AW26" s="9">
        <v>-1.7500000000000002E-2</v>
      </c>
      <c r="AX26" s="9">
        <v>29</v>
      </c>
      <c r="AY26" s="9">
        <f t="shared" si="1"/>
        <v>8.6527586206896559E-2</v>
      </c>
      <c r="AZ26" s="9">
        <f t="shared" si="2"/>
        <v>8.7131034482758621E-2</v>
      </c>
      <c r="BA26" s="9">
        <f t="shared" si="3"/>
        <v>-6.03448275862069E-4</v>
      </c>
    </row>
    <row r="27" spans="1:53">
      <c r="Q27" s="29">
        <v>40812</v>
      </c>
      <c r="R27" s="23">
        <v>227.48</v>
      </c>
      <c r="S27" s="23">
        <v>230.24</v>
      </c>
      <c r="T27" s="23">
        <v>221.4</v>
      </c>
      <c r="U27" s="23">
        <v>229.85</v>
      </c>
      <c r="V27" s="23">
        <v>5794100</v>
      </c>
      <c r="W27" s="23">
        <v>229.85</v>
      </c>
      <c r="Y27" s="29">
        <v>40812</v>
      </c>
      <c r="Z27" s="23">
        <v>2216.66</v>
      </c>
      <c r="AA27" s="23">
        <v>2237.13</v>
      </c>
      <c r="AB27" s="23">
        <v>2170.14</v>
      </c>
      <c r="AC27" s="23">
        <v>2234.2800000000002</v>
      </c>
      <c r="AD27" s="23">
        <v>1982710000</v>
      </c>
      <c r="AE27" s="23">
        <v>2234.2800000000002</v>
      </c>
      <c r="AQ27" s="9" t="s">
        <v>57</v>
      </c>
      <c r="AR27" s="9" t="s">
        <v>51</v>
      </c>
      <c r="AS27" s="10">
        <v>40850</v>
      </c>
      <c r="AT27" s="9">
        <v>2011</v>
      </c>
      <c r="AU27" s="9">
        <v>0.49740000000000001</v>
      </c>
      <c r="AV27" s="9">
        <v>0.82599999999999996</v>
      </c>
      <c r="AW27" s="9">
        <v>-0.32869999999999999</v>
      </c>
      <c r="AX27" s="9">
        <v>8</v>
      </c>
      <c r="AY27" s="9">
        <f t="shared" si="1"/>
        <v>6.2175000000000001E-2</v>
      </c>
      <c r="AZ27" s="9">
        <f t="shared" si="2"/>
        <v>0.10324999999999999</v>
      </c>
      <c r="BA27" s="9">
        <f t="shared" si="3"/>
        <v>-4.1087499999999999E-2</v>
      </c>
    </row>
    <row r="28" spans="1:53">
      <c r="Q28" s="29">
        <v>40809</v>
      </c>
      <c r="R28" s="23">
        <v>220.51</v>
      </c>
      <c r="S28" s="23">
        <v>224.49</v>
      </c>
      <c r="T28" s="23">
        <v>219.06</v>
      </c>
      <c r="U28" s="23">
        <v>223.61</v>
      </c>
      <c r="V28" s="23">
        <v>6468100</v>
      </c>
      <c r="W28" s="23">
        <v>223.61</v>
      </c>
      <c r="Y28" s="29">
        <v>40809</v>
      </c>
      <c r="Z28" s="23">
        <v>2165.75</v>
      </c>
      <c r="AA28" s="23">
        <v>2216.75</v>
      </c>
      <c r="AB28" s="23">
        <v>2165.62</v>
      </c>
      <c r="AC28" s="23">
        <v>2206.86</v>
      </c>
      <c r="AD28" s="23">
        <v>1975200000</v>
      </c>
      <c r="AE28" s="23">
        <v>2206.86</v>
      </c>
      <c r="AQ28" s="9" t="s">
        <v>52</v>
      </c>
      <c r="AR28" s="9" t="s">
        <v>51</v>
      </c>
      <c r="AS28" s="10">
        <v>40848</v>
      </c>
      <c r="AT28" s="9">
        <v>2011</v>
      </c>
      <c r="AU28" s="9">
        <v>1.2703</v>
      </c>
      <c r="AV28" s="9">
        <v>1.1890000000000001</v>
      </c>
      <c r="AW28" s="9">
        <v>8.14E-2</v>
      </c>
      <c r="AX28" s="9">
        <v>16</v>
      </c>
      <c r="AY28" s="9">
        <f t="shared" si="1"/>
        <v>7.9393749999999999E-2</v>
      </c>
      <c r="AZ28" s="9">
        <f t="shared" si="2"/>
        <v>7.4312500000000004E-2</v>
      </c>
      <c r="BA28" s="9">
        <f t="shared" si="3"/>
        <v>5.0875E-3</v>
      </c>
    </row>
    <row r="29" spans="1:53">
      <c r="Q29" s="29">
        <v>40808</v>
      </c>
      <c r="R29" s="23">
        <v>224.72</v>
      </c>
      <c r="S29" s="23">
        <v>228.79</v>
      </c>
      <c r="T29" s="23">
        <v>219</v>
      </c>
      <c r="U29" s="23">
        <v>223.23</v>
      </c>
      <c r="V29" s="23">
        <v>8254600</v>
      </c>
      <c r="W29" s="23">
        <v>223.23</v>
      </c>
      <c r="Y29" s="29">
        <v>40808</v>
      </c>
      <c r="Z29" s="23">
        <v>2196.63</v>
      </c>
      <c r="AA29" s="23">
        <v>2219.7199999999998</v>
      </c>
      <c r="AB29" s="23">
        <v>2151.48</v>
      </c>
      <c r="AC29" s="23">
        <v>2184.59</v>
      </c>
      <c r="AD29" s="23">
        <v>2919330000</v>
      </c>
      <c r="AE29" s="23">
        <v>2184.59</v>
      </c>
    </row>
    <row r="30" spans="1:53">
      <c r="Q30" s="29">
        <v>40807</v>
      </c>
      <c r="R30" s="23">
        <v>234.51</v>
      </c>
      <c r="S30" s="23">
        <v>240.52</v>
      </c>
      <c r="T30" s="23">
        <v>231.81</v>
      </c>
      <c r="U30" s="23">
        <v>231.87</v>
      </c>
      <c r="V30" s="23">
        <v>5881500</v>
      </c>
      <c r="W30" s="23">
        <v>231.87</v>
      </c>
      <c r="Y30" s="29">
        <v>40807</v>
      </c>
      <c r="Z30" s="23">
        <v>2308.41</v>
      </c>
      <c r="AA30" s="23">
        <v>2321.2199999999998</v>
      </c>
      <c r="AB30" s="23">
        <v>2257.5500000000002</v>
      </c>
      <c r="AC30" s="23">
        <v>2258.3000000000002</v>
      </c>
      <c r="AD30" s="23">
        <v>2172030000</v>
      </c>
      <c r="AE30" s="23">
        <v>2258.3000000000002</v>
      </c>
    </row>
    <row r="31" spans="1:53">
      <c r="Q31" s="29">
        <v>40806</v>
      </c>
      <c r="R31" s="23">
        <v>240.8</v>
      </c>
      <c r="S31" s="23">
        <v>241.05</v>
      </c>
      <c r="T31" s="23">
        <v>231.03</v>
      </c>
      <c r="U31" s="23">
        <v>233.25</v>
      </c>
      <c r="V31" s="23">
        <v>7385500</v>
      </c>
      <c r="W31" s="23">
        <v>233.25</v>
      </c>
      <c r="Y31" s="29">
        <v>40806</v>
      </c>
      <c r="Z31" s="23">
        <v>2318.5500000000002</v>
      </c>
      <c r="AA31" s="23">
        <v>2337.6999999999998</v>
      </c>
      <c r="AB31" s="23">
        <v>2293.06</v>
      </c>
      <c r="AC31" s="23">
        <v>2295.89</v>
      </c>
      <c r="AD31" s="23">
        <v>1914990000</v>
      </c>
      <c r="AE31" s="23">
        <v>2295.89</v>
      </c>
    </row>
    <row r="32" spans="1:53">
      <c r="Q32" s="29">
        <v>40805</v>
      </c>
      <c r="R32" s="23">
        <v>237.11</v>
      </c>
      <c r="S32" s="23">
        <v>244</v>
      </c>
      <c r="T32" s="23">
        <v>232.88</v>
      </c>
      <c r="U32" s="23">
        <v>241.69</v>
      </c>
      <c r="V32" s="23">
        <v>8223300</v>
      </c>
      <c r="W32" s="23">
        <v>241.69</v>
      </c>
      <c r="Y32" s="29">
        <v>40805</v>
      </c>
      <c r="Z32" s="23">
        <v>2277.64</v>
      </c>
      <c r="AA32" s="23">
        <v>2319.73</v>
      </c>
      <c r="AB32" s="23">
        <v>2260.2399999999998</v>
      </c>
      <c r="AC32" s="23">
        <v>2308.7600000000002</v>
      </c>
      <c r="AD32" s="23">
        <v>1891770000</v>
      </c>
      <c r="AE32" s="23">
        <v>2308.7600000000002</v>
      </c>
    </row>
    <row r="33" spans="17:31">
      <c r="Q33" s="29">
        <v>40802</v>
      </c>
      <c r="R33" s="23">
        <v>227.57</v>
      </c>
      <c r="S33" s="23">
        <v>240.44</v>
      </c>
      <c r="T33" s="23">
        <v>226.74</v>
      </c>
      <c r="U33" s="23">
        <v>239.3</v>
      </c>
      <c r="V33" s="23">
        <v>11753000</v>
      </c>
      <c r="W33" s="23">
        <v>239.3</v>
      </c>
      <c r="Y33" s="29">
        <v>40802</v>
      </c>
      <c r="Z33" s="23">
        <v>2284.2800000000002</v>
      </c>
      <c r="AA33" s="23">
        <v>2308.96</v>
      </c>
      <c r="AB33" s="23">
        <v>2283.4299999999998</v>
      </c>
      <c r="AC33" s="23">
        <v>2306.09</v>
      </c>
      <c r="AD33" s="23">
        <v>2703730000</v>
      </c>
      <c r="AE33" s="23">
        <v>2306.09</v>
      </c>
    </row>
    <row r="34" spans="17:31">
      <c r="Q34" s="29">
        <v>40801</v>
      </c>
      <c r="R34" s="23">
        <v>223.99</v>
      </c>
      <c r="S34" s="23">
        <v>227.2</v>
      </c>
      <c r="T34" s="23">
        <v>221.25</v>
      </c>
      <c r="U34" s="23">
        <v>226.78</v>
      </c>
      <c r="V34" s="23">
        <v>5608800</v>
      </c>
      <c r="W34" s="23">
        <v>226.78</v>
      </c>
      <c r="Y34" s="29">
        <v>40801</v>
      </c>
      <c r="Z34" s="23">
        <v>2273.2199999999998</v>
      </c>
      <c r="AA34" s="23">
        <v>2289.69</v>
      </c>
      <c r="AB34" s="23">
        <v>2254.4699999999998</v>
      </c>
      <c r="AC34" s="23">
        <v>2286.56</v>
      </c>
      <c r="AD34" s="23">
        <v>1967730000</v>
      </c>
      <c r="AE34" s="23">
        <v>2286.56</v>
      </c>
    </row>
    <row r="35" spans="17:31">
      <c r="Q35" s="29">
        <v>40800</v>
      </c>
      <c r="R35" s="23">
        <v>220.22</v>
      </c>
      <c r="S35" s="23">
        <v>224.99</v>
      </c>
      <c r="T35" s="23">
        <v>216.72</v>
      </c>
      <c r="U35" s="23">
        <v>222.57</v>
      </c>
      <c r="V35" s="23">
        <v>5881700</v>
      </c>
      <c r="W35" s="23">
        <v>222.57</v>
      </c>
      <c r="Y35" s="29">
        <v>40800</v>
      </c>
      <c r="Z35" s="23">
        <v>2233.66</v>
      </c>
      <c r="AA35" s="23">
        <v>2277.92</v>
      </c>
      <c r="AB35" s="23">
        <v>2210.63</v>
      </c>
      <c r="AC35" s="23">
        <v>2252.75</v>
      </c>
      <c r="AD35" s="23">
        <v>2323770000</v>
      </c>
      <c r="AE35" s="23">
        <v>2252.75</v>
      </c>
    </row>
    <row r="36" spans="17:31">
      <c r="Q36" s="29">
        <v>40799</v>
      </c>
      <c r="R36" s="23">
        <v>217.79</v>
      </c>
      <c r="S36" s="23">
        <v>219.95</v>
      </c>
      <c r="T36" s="23">
        <v>215.01</v>
      </c>
      <c r="U36" s="23">
        <v>219.53</v>
      </c>
      <c r="V36" s="23">
        <v>4835900</v>
      </c>
      <c r="W36" s="23">
        <v>219.53</v>
      </c>
      <c r="Y36" s="29">
        <v>40799</v>
      </c>
      <c r="Z36" s="23">
        <v>2197.66</v>
      </c>
      <c r="AA36" s="23">
        <v>2225.4</v>
      </c>
      <c r="AB36" s="23">
        <v>2189.83</v>
      </c>
      <c r="AC36" s="23">
        <v>2220.58</v>
      </c>
      <c r="AD36" s="23">
        <v>1931390000</v>
      </c>
      <c r="AE36" s="23">
        <v>2220.58</v>
      </c>
    </row>
    <row r="37" spans="17:31">
      <c r="Q37" s="29">
        <v>40798</v>
      </c>
      <c r="R37" s="23">
        <v>208.75</v>
      </c>
      <c r="S37" s="23">
        <v>216.66</v>
      </c>
      <c r="T37" s="23">
        <v>208.65</v>
      </c>
      <c r="U37" s="23">
        <v>216.56</v>
      </c>
      <c r="V37" s="23">
        <v>5342100</v>
      </c>
      <c r="W37" s="23">
        <v>216.56</v>
      </c>
      <c r="Y37" s="29">
        <v>40798</v>
      </c>
      <c r="Z37" s="23">
        <v>2145.7800000000002</v>
      </c>
      <c r="AA37" s="23">
        <v>2192.2800000000002</v>
      </c>
      <c r="AB37" s="23">
        <v>2139.58</v>
      </c>
      <c r="AC37" s="23">
        <v>2191.84</v>
      </c>
      <c r="AD37" s="23">
        <v>1980350000</v>
      </c>
      <c r="AE37" s="23">
        <v>2191.84</v>
      </c>
    </row>
    <row r="38" spans="17:31">
      <c r="Q38" s="29">
        <v>40795</v>
      </c>
      <c r="R38" s="23">
        <v>215.05</v>
      </c>
      <c r="S38" s="23">
        <v>216.96</v>
      </c>
      <c r="T38" s="23">
        <v>209.75</v>
      </c>
      <c r="U38" s="23">
        <v>211.39</v>
      </c>
      <c r="V38" s="23">
        <v>4574300</v>
      </c>
      <c r="W38" s="23">
        <v>211.39</v>
      </c>
      <c r="Y38" s="29">
        <v>40795</v>
      </c>
      <c r="Z38" s="23">
        <v>2197.7199999999998</v>
      </c>
      <c r="AA38" s="23">
        <v>2206.4899999999998</v>
      </c>
      <c r="AB38" s="23">
        <v>2151.35</v>
      </c>
      <c r="AC38" s="23">
        <v>2163.66</v>
      </c>
      <c r="AD38" s="23">
        <v>2054190000</v>
      </c>
      <c r="AE38" s="23">
        <v>2163.66</v>
      </c>
    </row>
    <row r="39" spans="17:31">
      <c r="Q39" s="29">
        <v>40794</v>
      </c>
      <c r="R39" s="23">
        <v>218.3</v>
      </c>
      <c r="S39" s="23">
        <v>220.64</v>
      </c>
      <c r="T39" s="23">
        <v>216.34</v>
      </c>
      <c r="U39" s="23">
        <v>217.26</v>
      </c>
      <c r="V39" s="23">
        <v>4397900</v>
      </c>
      <c r="W39" s="23">
        <v>217.26</v>
      </c>
      <c r="Y39" s="29">
        <v>40794</v>
      </c>
      <c r="Z39" s="23">
        <v>2212.71</v>
      </c>
      <c r="AA39" s="23">
        <v>2244.5100000000002</v>
      </c>
      <c r="AB39" s="23">
        <v>2206.79</v>
      </c>
      <c r="AC39" s="23">
        <v>2214.29</v>
      </c>
      <c r="AD39" s="23">
        <v>1979990000</v>
      </c>
      <c r="AE39" s="23">
        <v>2214.29</v>
      </c>
    </row>
    <row r="40" spans="17:31">
      <c r="Q40" s="29">
        <v>40793</v>
      </c>
      <c r="R40" s="23">
        <v>218.8</v>
      </c>
      <c r="S40" s="23">
        <v>220.19</v>
      </c>
      <c r="T40" s="23">
        <v>214.22</v>
      </c>
      <c r="U40" s="23">
        <v>219.9</v>
      </c>
      <c r="V40" s="23">
        <v>5295800</v>
      </c>
      <c r="W40" s="23">
        <v>219.9</v>
      </c>
      <c r="Y40" s="29">
        <v>40793</v>
      </c>
      <c r="Z40" s="23">
        <v>2198.61</v>
      </c>
      <c r="AA40" s="23">
        <v>2223.8000000000002</v>
      </c>
      <c r="AB40" s="23">
        <v>2193.83</v>
      </c>
      <c r="AC40" s="23">
        <v>2223.75</v>
      </c>
      <c r="AD40" s="23">
        <v>1791480000</v>
      </c>
      <c r="AE40" s="23">
        <v>2223.75</v>
      </c>
    </row>
    <row r="41" spans="17:31">
      <c r="Q41" s="29">
        <v>40792</v>
      </c>
      <c r="R41" s="23">
        <v>204.77</v>
      </c>
      <c r="S41" s="23">
        <v>216.6</v>
      </c>
      <c r="T41" s="23">
        <v>204.47</v>
      </c>
      <c r="U41" s="23">
        <v>216.18</v>
      </c>
      <c r="V41" s="23">
        <v>6216200</v>
      </c>
      <c r="W41" s="23">
        <v>216.18</v>
      </c>
      <c r="Y41" s="29">
        <v>40792</v>
      </c>
      <c r="Z41" s="23">
        <v>2116.48</v>
      </c>
      <c r="AA41" s="23">
        <v>2171.39</v>
      </c>
      <c r="AB41" s="23">
        <v>2112.84</v>
      </c>
      <c r="AC41" s="23">
        <v>2167.6</v>
      </c>
      <c r="AD41" s="23">
        <v>1737170000</v>
      </c>
      <c r="AE41" s="23">
        <v>2167.6</v>
      </c>
    </row>
    <row r="42" spans="17:31">
      <c r="Q42" s="29">
        <v>40788</v>
      </c>
      <c r="R42" s="23">
        <v>208.94</v>
      </c>
      <c r="S42" s="23">
        <v>210.69</v>
      </c>
      <c r="T42" s="23">
        <v>207</v>
      </c>
      <c r="U42" s="23">
        <v>210</v>
      </c>
      <c r="V42" s="23">
        <v>4232000</v>
      </c>
      <c r="W42" s="23">
        <v>210</v>
      </c>
      <c r="Y42" s="29">
        <v>40788</v>
      </c>
      <c r="Z42" s="23">
        <v>2178.11</v>
      </c>
      <c r="AA42" s="23">
        <v>2189.7600000000002</v>
      </c>
      <c r="AB42" s="23">
        <v>2156.9899999999998</v>
      </c>
      <c r="AC42" s="23">
        <v>2167.83</v>
      </c>
      <c r="AD42" s="23">
        <v>1571530000</v>
      </c>
      <c r="AE42" s="23">
        <v>2167.83</v>
      </c>
    </row>
    <row r="43" spans="17:31">
      <c r="Q43" s="29">
        <v>40787</v>
      </c>
      <c r="R43" s="23">
        <v>215.28</v>
      </c>
      <c r="S43" s="23">
        <v>217.64</v>
      </c>
      <c r="T43" s="23">
        <v>211.62</v>
      </c>
      <c r="U43" s="23">
        <v>212.54</v>
      </c>
      <c r="V43" s="23">
        <v>5275300</v>
      </c>
      <c r="W43" s="23">
        <v>212.54</v>
      </c>
      <c r="Y43" s="29">
        <v>40787</v>
      </c>
      <c r="Z43" s="23">
        <v>2245.0100000000002</v>
      </c>
      <c r="AA43" s="23">
        <v>2263.94</v>
      </c>
      <c r="AB43" s="23">
        <v>2217.02</v>
      </c>
      <c r="AC43" s="23">
        <v>2219.0500000000002</v>
      </c>
      <c r="AD43" s="23">
        <v>1742440000</v>
      </c>
      <c r="AE43" s="23">
        <v>2219.0500000000002</v>
      </c>
    </row>
    <row r="44" spans="17:31">
      <c r="Q44" s="29">
        <v>40786</v>
      </c>
      <c r="R44" s="23">
        <v>212.27</v>
      </c>
      <c r="S44" s="23">
        <v>216.17</v>
      </c>
      <c r="T44" s="23">
        <v>211.35</v>
      </c>
      <c r="U44" s="23">
        <v>215.23</v>
      </c>
      <c r="V44" s="23">
        <v>7405000</v>
      </c>
      <c r="W44" s="23">
        <v>215.23</v>
      </c>
      <c r="Y44" s="29">
        <v>40786</v>
      </c>
      <c r="Z44" s="23">
        <v>2248.19</v>
      </c>
      <c r="AA44" s="23">
        <v>2268.0700000000002</v>
      </c>
      <c r="AB44" s="23">
        <v>2222.48</v>
      </c>
      <c r="AC44" s="23">
        <v>2241.0100000000002</v>
      </c>
      <c r="AD44" s="23">
        <v>1995490000</v>
      </c>
      <c r="AE44" s="23">
        <v>2241.0100000000002</v>
      </c>
    </row>
    <row r="45" spans="17:31">
      <c r="Q45" s="29">
        <v>40785</v>
      </c>
      <c r="R45" s="23">
        <v>205.78</v>
      </c>
      <c r="S45" s="23">
        <v>212.49</v>
      </c>
      <c r="T45" s="23">
        <v>204.32</v>
      </c>
      <c r="U45" s="23">
        <v>210.92</v>
      </c>
      <c r="V45" s="23">
        <v>5915700</v>
      </c>
      <c r="W45" s="23">
        <v>210.92</v>
      </c>
      <c r="Y45" s="29">
        <v>40785</v>
      </c>
      <c r="Z45" s="23">
        <v>2212.0700000000002</v>
      </c>
      <c r="AA45" s="23">
        <v>2250.1</v>
      </c>
      <c r="AB45" s="23">
        <v>2202.4499999999998</v>
      </c>
      <c r="AC45" s="23">
        <v>2237.69</v>
      </c>
      <c r="AD45" s="23">
        <v>1871800000</v>
      </c>
      <c r="AE45" s="23">
        <v>2237.69</v>
      </c>
    </row>
    <row r="46" spans="17:31">
      <c r="Q46" s="29">
        <v>40784</v>
      </c>
      <c r="R46" s="23">
        <v>202.82</v>
      </c>
      <c r="S46" s="23">
        <v>206.67</v>
      </c>
      <c r="T46" s="23">
        <v>202.55</v>
      </c>
      <c r="U46" s="23">
        <v>206.53</v>
      </c>
      <c r="V46" s="23">
        <v>4511000</v>
      </c>
      <c r="W46" s="23">
        <v>206.53</v>
      </c>
      <c r="Y46" s="29">
        <v>40784</v>
      </c>
      <c r="Z46" s="23">
        <v>2188.67</v>
      </c>
      <c r="AA46" s="23">
        <v>2224.5</v>
      </c>
      <c r="AB46" s="23">
        <v>2187.7199999999998</v>
      </c>
      <c r="AC46" s="23">
        <v>2223.96</v>
      </c>
      <c r="AD46" s="23">
        <v>1615510000</v>
      </c>
      <c r="AE46" s="23">
        <v>2223.96</v>
      </c>
    </row>
    <row r="47" spans="17:31">
      <c r="Q47" s="29">
        <v>40781</v>
      </c>
      <c r="R47" s="23">
        <v>191.24</v>
      </c>
      <c r="S47" s="23">
        <v>199.72</v>
      </c>
      <c r="T47" s="23">
        <v>189.6</v>
      </c>
      <c r="U47" s="23">
        <v>199.27</v>
      </c>
      <c r="V47" s="23">
        <v>5310700</v>
      </c>
      <c r="W47" s="23">
        <v>199.27</v>
      </c>
      <c r="Y47" s="29">
        <v>40781</v>
      </c>
      <c r="Z47" s="23">
        <v>2101.91</v>
      </c>
      <c r="AA47" s="23">
        <v>2169.41</v>
      </c>
      <c r="AB47" s="23">
        <v>2082.04</v>
      </c>
      <c r="AC47" s="23">
        <v>2161.9699999999998</v>
      </c>
      <c r="AD47" s="23">
        <v>1852130000</v>
      </c>
      <c r="AE47" s="23">
        <v>2161.9699999999998</v>
      </c>
    </row>
    <row r="48" spans="17:31">
      <c r="Q48" s="29">
        <v>40780</v>
      </c>
      <c r="R48" s="23">
        <v>194.41</v>
      </c>
      <c r="S48" s="23">
        <v>196.99</v>
      </c>
      <c r="T48" s="23">
        <v>191.07</v>
      </c>
      <c r="U48" s="23">
        <v>192.03</v>
      </c>
      <c r="V48" s="23">
        <v>3760800</v>
      </c>
      <c r="W48" s="23">
        <v>192.03</v>
      </c>
      <c r="Y48" s="29">
        <v>40780</v>
      </c>
      <c r="Z48" s="23">
        <v>2141.86</v>
      </c>
      <c r="AA48" s="23">
        <v>2153.71</v>
      </c>
      <c r="AB48" s="23">
        <v>2102.5</v>
      </c>
      <c r="AC48" s="23">
        <v>2108.21</v>
      </c>
      <c r="AD48" s="23">
        <v>1789230000</v>
      </c>
      <c r="AE48" s="23">
        <v>2108.21</v>
      </c>
    </row>
    <row r="49" spans="17:31">
      <c r="Q49" s="29">
        <v>40779</v>
      </c>
      <c r="R49" s="23">
        <v>193.89</v>
      </c>
      <c r="S49" s="23">
        <v>196.31</v>
      </c>
      <c r="T49" s="23">
        <v>190.17</v>
      </c>
      <c r="U49" s="23">
        <v>193.73</v>
      </c>
      <c r="V49" s="23">
        <v>6248700</v>
      </c>
      <c r="W49" s="23">
        <v>193.73</v>
      </c>
      <c r="Y49" s="29">
        <v>40779</v>
      </c>
      <c r="Z49" s="23">
        <v>2121.52</v>
      </c>
      <c r="AA49" s="23">
        <v>2148.2199999999998</v>
      </c>
      <c r="AB49" s="23">
        <v>2105.31</v>
      </c>
      <c r="AC49" s="23">
        <v>2145.04</v>
      </c>
      <c r="AD49" s="23">
        <v>1888640000</v>
      </c>
      <c r="AE49" s="23">
        <v>2145.04</v>
      </c>
    </row>
    <row r="50" spans="17:31">
      <c r="Q50" s="29">
        <v>40778</v>
      </c>
      <c r="R50" s="23">
        <v>178.92</v>
      </c>
      <c r="S50" s="23">
        <v>194.84</v>
      </c>
      <c r="T50" s="23">
        <v>178.52</v>
      </c>
      <c r="U50" s="23">
        <v>193.55</v>
      </c>
      <c r="V50" s="23">
        <v>7351600</v>
      </c>
      <c r="W50" s="23">
        <v>193.55</v>
      </c>
      <c r="Y50" s="29">
        <v>40778</v>
      </c>
      <c r="Z50" s="23">
        <v>2059.0300000000002</v>
      </c>
      <c r="AA50" s="23">
        <v>2129.27</v>
      </c>
      <c r="AB50" s="23">
        <v>2050.19</v>
      </c>
      <c r="AC50" s="23">
        <v>2129.27</v>
      </c>
      <c r="AD50" s="23">
        <v>2147270000</v>
      </c>
      <c r="AE50" s="23">
        <v>2129.27</v>
      </c>
    </row>
    <row r="51" spans="17:31">
      <c r="Q51" s="29">
        <v>40777</v>
      </c>
      <c r="R51" s="23">
        <v>182.83</v>
      </c>
      <c r="S51" s="23">
        <v>184.2</v>
      </c>
      <c r="T51" s="23">
        <v>177.1</v>
      </c>
      <c r="U51" s="23">
        <v>177.54</v>
      </c>
      <c r="V51" s="23">
        <v>5313700</v>
      </c>
      <c r="W51" s="23">
        <v>177.54</v>
      </c>
      <c r="Y51" s="29">
        <v>40777</v>
      </c>
      <c r="Z51" s="23">
        <v>2084.27</v>
      </c>
      <c r="AA51" s="23">
        <v>2084.83</v>
      </c>
      <c r="AB51" s="23">
        <v>2038.14</v>
      </c>
      <c r="AC51" s="23">
        <v>2044.73</v>
      </c>
      <c r="AD51" s="23">
        <v>1957230000</v>
      </c>
      <c r="AE51" s="23">
        <v>2044.73</v>
      </c>
    </row>
    <row r="52" spans="17:31">
      <c r="Q52" s="29">
        <v>40774</v>
      </c>
      <c r="R52" s="23">
        <v>180.29</v>
      </c>
      <c r="S52" s="23">
        <v>190</v>
      </c>
      <c r="T52" s="23">
        <v>177.55</v>
      </c>
      <c r="U52" s="23">
        <v>178.93</v>
      </c>
      <c r="V52" s="23">
        <v>7244200</v>
      </c>
      <c r="W52" s="23">
        <v>178.93</v>
      </c>
      <c r="Y52" s="29">
        <v>40774</v>
      </c>
      <c r="Z52" s="23">
        <v>2053.0100000000002</v>
      </c>
      <c r="AA52" s="23">
        <v>2102.88</v>
      </c>
      <c r="AB52" s="23">
        <v>2035.3</v>
      </c>
      <c r="AC52" s="23">
        <v>2038.22</v>
      </c>
      <c r="AD52" s="23">
        <v>2385300000</v>
      </c>
      <c r="AE52" s="23">
        <v>2038.22</v>
      </c>
    </row>
    <row r="53" spans="17:31">
      <c r="Q53" s="29">
        <v>40773</v>
      </c>
      <c r="R53" s="23">
        <v>191.21</v>
      </c>
      <c r="S53" s="23">
        <v>191.34</v>
      </c>
      <c r="T53" s="23">
        <v>179.72</v>
      </c>
      <c r="U53" s="23">
        <v>182.52</v>
      </c>
      <c r="V53" s="23">
        <v>8275200</v>
      </c>
      <c r="W53" s="23">
        <v>182.52</v>
      </c>
      <c r="Y53" s="29">
        <v>40773</v>
      </c>
      <c r="Z53" s="23">
        <v>2116.79</v>
      </c>
      <c r="AA53" s="23">
        <v>2118.61</v>
      </c>
      <c r="AB53" s="23">
        <v>2055.1799999999998</v>
      </c>
      <c r="AC53" s="23">
        <v>2073.0300000000002</v>
      </c>
      <c r="AD53" s="23">
        <v>2775580000</v>
      </c>
      <c r="AE53" s="23">
        <v>2073.0300000000002</v>
      </c>
    </row>
    <row r="54" spans="17:31">
      <c r="Q54" s="29">
        <v>40772</v>
      </c>
      <c r="R54" s="23">
        <v>198.53</v>
      </c>
      <c r="S54" s="23">
        <v>199.6</v>
      </c>
      <c r="T54" s="23">
        <v>193.74</v>
      </c>
      <c r="U54" s="23">
        <v>195.93</v>
      </c>
      <c r="V54" s="23">
        <v>3991100</v>
      </c>
      <c r="W54" s="23">
        <v>195.93</v>
      </c>
      <c r="Y54" s="29">
        <v>40772</v>
      </c>
      <c r="Z54" s="23">
        <v>2193.3000000000002</v>
      </c>
      <c r="AA54" s="23">
        <v>2214.2600000000002</v>
      </c>
      <c r="AB54" s="23">
        <v>2158.9499999999998</v>
      </c>
      <c r="AC54" s="23">
        <v>2181.62</v>
      </c>
      <c r="AD54" s="23">
        <v>1913320000</v>
      </c>
      <c r="AE54" s="23">
        <v>2181.62</v>
      </c>
    </row>
    <row r="55" spans="17:31">
      <c r="Q55" s="29">
        <v>40771</v>
      </c>
      <c r="R55" s="23">
        <v>201.14</v>
      </c>
      <c r="S55" s="23">
        <v>201.39</v>
      </c>
      <c r="T55" s="23">
        <v>194.75</v>
      </c>
      <c r="U55" s="23">
        <v>197.68</v>
      </c>
      <c r="V55" s="23">
        <v>5205900</v>
      </c>
      <c r="W55" s="23">
        <v>197.68</v>
      </c>
      <c r="Y55" s="29">
        <v>40771</v>
      </c>
      <c r="Z55" s="23">
        <v>2190.14</v>
      </c>
      <c r="AA55" s="23">
        <v>2211.9</v>
      </c>
      <c r="AB55" s="23">
        <v>2165.04</v>
      </c>
      <c r="AC55" s="23">
        <v>2194.27</v>
      </c>
      <c r="AD55" s="23">
        <v>2074370000</v>
      </c>
      <c r="AE55" s="23">
        <v>2194.27</v>
      </c>
    </row>
    <row r="56" spans="17:31">
      <c r="Q56" s="29">
        <v>40770</v>
      </c>
      <c r="R56" s="23">
        <v>202.06</v>
      </c>
      <c r="S56" s="23">
        <v>205.28</v>
      </c>
      <c r="T56" s="23">
        <v>198.32</v>
      </c>
      <c r="U56" s="23">
        <v>202.95</v>
      </c>
      <c r="V56" s="23">
        <v>4785900</v>
      </c>
      <c r="W56" s="23">
        <v>202.95</v>
      </c>
      <c r="Y56" s="29">
        <v>40770</v>
      </c>
      <c r="Z56" s="23">
        <v>2189.4899999999998</v>
      </c>
      <c r="AA56" s="23">
        <v>2214.12</v>
      </c>
      <c r="AB56" s="23">
        <v>2180.86</v>
      </c>
      <c r="AC56" s="23">
        <v>2214.12</v>
      </c>
      <c r="AD56" s="23">
        <v>1945850000</v>
      </c>
      <c r="AE56" s="23">
        <v>2214.12</v>
      </c>
    </row>
    <row r="57" spans="17:31">
      <c r="Q57" s="29">
        <v>40767</v>
      </c>
      <c r="R57" s="23">
        <v>200.28</v>
      </c>
      <c r="S57" s="23">
        <v>204.56</v>
      </c>
      <c r="T57" s="23">
        <v>197.21</v>
      </c>
      <c r="U57" s="23">
        <v>202.3</v>
      </c>
      <c r="V57" s="23">
        <v>5620400</v>
      </c>
      <c r="W57" s="23">
        <v>202.3</v>
      </c>
      <c r="Y57" s="29">
        <v>40767</v>
      </c>
      <c r="Z57" s="23">
        <v>2176.54</v>
      </c>
      <c r="AA57" s="23">
        <v>2195.25</v>
      </c>
      <c r="AB57" s="23">
        <v>2154.86</v>
      </c>
      <c r="AC57" s="23">
        <v>2182.0500000000002</v>
      </c>
      <c r="AD57" s="23">
        <v>2232470000</v>
      </c>
      <c r="AE57" s="23">
        <v>2182.0500000000002</v>
      </c>
    </row>
    <row r="58" spans="17:31">
      <c r="Q58" s="29">
        <v>40766</v>
      </c>
      <c r="R58" s="23">
        <v>197.01</v>
      </c>
      <c r="S58" s="23">
        <v>200.85</v>
      </c>
      <c r="T58" s="23">
        <v>191.36</v>
      </c>
      <c r="U58" s="23">
        <v>198.36</v>
      </c>
      <c r="V58" s="23">
        <v>7401900</v>
      </c>
      <c r="W58" s="23">
        <v>198.36</v>
      </c>
      <c r="Y58" s="29">
        <v>40766</v>
      </c>
      <c r="Z58" s="23">
        <v>2108.92</v>
      </c>
      <c r="AA58" s="23">
        <v>2187.48</v>
      </c>
      <c r="AB58" s="23">
        <v>2091.91</v>
      </c>
      <c r="AC58" s="23">
        <v>2167.0700000000002</v>
      </c>
      <c r="AD58" s="23">
        <v>3134140000</v>
      </c>
      <c r="AE58" s="23">
        <v>2167.0700000000002</v>
      </c>
    </row>
    <row r="59" spans="17:31">
      <c r="Q59" s="29">
        <v>40765</v>
      </c>
      <c r="R59" s="23">
        <v>200.76</v>
      </c>
      <c r="S59" s="23">
        <v>202.4</v>
      </c>
      <c r="T59" s="23">
        <v>193.6</v>
      </c>
      <c r="U59" s="23">
        <v>194.13</v>
      </c>
      <c r="V59" s="23">
        <v>8757600</v>
      </c>
      <c r="W59" s="23">
        <v>194.13</v>
      </c>
      <c r="Y59" s="29">
        <v>40765</v>
      </c>
      <c r="Z59" s="23">
        <v>2110.14</v>
      </c>
      <c r="AA59" s="23">
        <v>2142.31</v>
      </c>
      <c r="AB59" s="23">
        <v>2070.2399999999998</v>
      </c>
      <c r="AC59" s="23">
        <v>2073.09</v>
      </c>
      <c r="AD59" s="23">
        <v>3397010000</v>
      </c>
      <c r="AE59" s="23">
        <v>2073.09</v>
      </c>
    </row>
    <row r="60" spans="17:31">
      <c r="Q60" s="29">
        <v>40764</v>
      </c>
      <c r="R60" s="23">
        <v>196.7</v>
      </c>
      <c r="S60" s="23">
        <v>205.09</v>
      </c>
      <c r="T60" s="23">
        <v>190.46</v>
      </c>
      <c r="U60" s="23">
        <v>205.09</v>
      </c>
      <c r="V60" s="23">
        <v>10491200</v>
      </c>
      <c r="W60" s="23">
        <v>205.09</v>
      </c>
      <c r="Y60" s="29">
        <v>40764</v>
      </c>
      <c r="Z60" s="23">
        <v>2095.9899999999998</v>
      </c>
      <c r="AA60" s="23">
        <v>2161.75</v>
      </c>
      <c r="AB60" s="23">
        <v>2034.92</v>
      </c>
      <c r="AC60" s="23">
        <v>2160.79</v>
      </c>
      <c r="AD60" s="23">
        <v>3803050000</v>
      </c>
      <c r="AE60" s="23">
        <v>2160.79</v>
      </c>
    </row>
    <row r="61" spans="17:31">
      <c r="Q61" s="29">
        <v>40763</v>
      </c>
      <c r="R61" s="23">
        <v>196.4</v>
      </c>
      <c r="S61" s="23">
        <v>200.39</v>
      </c>
      <c r="T61" s="23">
        <v>190.05</v>
      </c>
      <c r="U61" s="23">
        <v>193.7</v>
      </c>
      <c r="V61" s="23">
        <v>10427500</v>
      </c>
      <c r="W61" s="23">
        <v>193.7</v>
      </c>
      <c r="Y61" s="29">
        <v>40763</v>
      </c>
      <c r="Z61" s="23">
        <v>2127.87</v>
      </c>
      <c r="AA61" s="23">
        <v>2162.7800000000002</v>
      </c>
      <c r="AB61" s="23">
        <v>2060.29</v>
      </c>
      <c r="AC61" s="23">
        <v>2060.29</v>
      </c>
      <c r="AD61" s="23">
        <v>3987990000</v>
      </c>
      <c r="AE61" s="23">
        <v>2060.29</v>
      </c>
    </row>
    <row r="62" spans="17:31">
      <c r="Q62" s="29">
        <v>40760</v>
      </c>
      <c r="R62" s="23">
        <v>204.67</v>
      </c>
      <c r="S62" s="23">
        <v>207.32</v>
      </c>
      <c r="T62" s="23">
        <v>194.84</v>
      </c>
      <c r="U62" s="23">
        <v>202.7</v>
      </c>
      <c r="V62" s="23">
        <v>10024000</v>
      </c>
      <c r="W62" s="23">
        <v>202.7</v>
      </c>
      <c r="Y62" s="29">
        <v>40760</v>
      </c>
      <c r="Z62" s="23">
        <v>2227.4899999999998</v>
      </c>
      <c r="AA62" s="23">
        <v>2240.6799999999998</v>
      </c>
      <c r="AB62" s="23">
        <v>2131.52</v>
      </c>
      <c r="AC62" s="23">
        <v>2194.38</v>
      </c>
      <c r="AD62" s="23">
        <v>3750150000</v>
      </c>
      <c r="AE62" s="23">
        <v>2194.38</v>
      </c>
    </row>
    <row r="63" spans="17:31">
      <c r="Q63" s="29">
        <v>40759</v>
      </c>
      <c r="R63" s="23">
        <v>206.73</v>
      </c>
      <c r="S63" s="23">
        <v>208</v>
      </c>
      <c r="T63" s="23">
        <v>201.45</v>
      </c>
      <c r="U63" s="23">
        <v>201.48</v>
      </c>
      <c r="V63" s="23">
        <v>6579500</v>
      </c>
      <c r="W63" s="23">
        <v>201.48</v>
      </c>
      <c r="Y63" s="29">
        <v>40759</v>
      </c>
      <c r="Z63" s="23">
        <v>2275.3000000000002</v>
      </c>
      <c r="AA63" s="23">
        <v>2284.3000000000002</v>
      </c>
      <c r="AB63" s="23">
        <v>2207.0500000000002</v>
      </c>
      <c r="AC63" s="23">
        <v>2207.1999999999998</v>
      </c>
      <c r="AD63" s="23">
        <v>3272990000</v>
      </c>
      <c r="AE63" s="23">
        <v>2207.1999999999998</v>
      </c>
    </row>
    <row r="64" spans="17:31">
      <c r="Q64" s="29">
        <v>40758</v>
      </c>
      <c r="R64" s="23">
        <v>212.97</v>
      </c>
      <c r="S64" s="23">
        <v>214.83</v>
      </c>
      <c r="T64" s="23">
        <v>205.54</v>
      </c>
      <c r="U64" s="23">
        <v>209.96</v>
      </c>
      <c r="V64" s="23">
        <v>8197100</v>
      </c>
      <c r="W64" s="23">
        <v>209.96</v>
      </c>
      <c r="Y64" s="29">
        <v>40758</v>
      </c>
      <c r="Z64" s="23">
        <v>2294.94</v>
      </c>
      <c r="AA64" s="23">
        <v>2316.73</v>
      </c>
      <c r="AB64" s="23">
        <v>2254.91</v>
      </c>
      <c r="AC64" s="23">
        <v>2312.7800000000002</v>
      </c>
      <c r="AD64" s="23">
        <v>2601310000</v>
      </c>
      <c r="AE64" s="23">
        <v>2312.7800000000002</v>
      </c>
    </row>
    <row r="65" spans="17:31">
      <c r="Q65" s="29">
        <v>40757</v>
      </c>
      <c r="R65" s="23">
        <v>220.32</v>
      </c>
      <c r="S65" s="23">
        <v>222.43</v>
      </c>
      <c r="T65" s="23">
        <v>211.3</v>
      </c>
      <c r="U65" s="23">
        <v>211.7</v>
      </c>
      <c r="V65" s="23">
        <v>6586700</v>
      </c>
      <c r="W65" s="23">
        <v>211.7</v>
      </c>
      <c r="Y65" s="29">
        <v>40757</v>
      </c>
      <c r="Z65" s="23">
        <v>2340.73</v>
      </c>
      <c r="AA65" s="23">
        <v>2352.48</v>
      </c>
      <c r="AB65" s="23">
        <v>2291.37</v>
      </c>
      <c r="AC65" s="23">
        <v>2292.85</v>
      </c>
      <c r="AD65" s="23">
        <v>2377250000</v>
      </c>
      <c r="AE65" s="23">
        <v>2292.85</v>
      </c>
    </row>
    <row r="66" spans="17:31">
      <c r="Q66" s="29">
        <v>40756</v>
      </c>
      <c r="R66" s="23">
        <v>225</v>
      </c>
      <c r="S66" s="23">
        <v>227.45</v>
      </c>
      <c r="T66" s="23">
        <v>217.66</v>
      </c>
      <c r="U66" s="23">
        <v>221.32</v>
      </c>
      <c r="V66" s="23">
        <v>5789300</v>
      </c>
      <c r="W66" s="23">
        <v>221.32</v>
      </c>
      <c r="Y66" s="29">
        <v>40756</v>
      </c>
      <c r="Z66" s="23">
        <v>2391.42</v>
      </c>
      <c r="AA66" s="23">
        <v>2396.5</v>
      </c>
      <c r="AB66" s="23">
        <v>2325.17</v>
      </c>
      <c r="AC66" s="23">
        <v>2354.0500000000002</v>
      </c>
      <c r="AD66" s="23">
        <v>2209790000</v>
      </c>
      <c r="AE66" s="23">
        <v>2354.0500000000002</v>
      </c>
    </row>
    <row r="67" spans="17:31">
      <c r="Y67" s="29"/>
      <c r="Z67" s="23"/>
      <c r="AA67" s="23"/>
      <c r="AB67" s="23"/>
      <c r="AC67" s="23"/>
      <c r="AD67" s="23"/>
      <c r="AE67" s="23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topLeftCell="N1" workbookViewId="0">
      <selection activeCell="P2" sqref="P2:P23"/>
    </sheetView>
  </sheetViews>
  <sheetFormatPr defaultRowHeight="13.5"/>
  <cols>
    <col min="1" max="1" width="11.625" customWidth="1"/>
    <col min="2" max="5" width="7.5" hidden="1" customWidth="1"/>
    <col min="6" max="6" width="9.5" hidden="1" customWidth="1"/>
    <col min="9" max="9" width="12.5" customWidth="1"/>
    <col min="10" max="13" width="8.5" hidden="1" customWidth="1"/>
    <col min="14" max="14" width="11.625" bestFit="1" customWidth="1"/>
    <col min="17" max="17" width="11.625" bestFit="1" customWidth="1"/>
    <col min="18" max="21" width="7.5" hidden="1" customWidth="1"/>
    <col min="22" max="22" width="9.5" hidden="1" customWidth="1"/>
    <col min="25" max="25" width="11.5" customWidth="1"/>
    <col min="26" max="29" width="8.5" hidden="1" customWidth="1"/>
    <col min="30" max="30" width="11.625" hidden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8</v>
      </c>
      <c r="P1" t="s">
        <v>36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9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11</v>
      </c>
      <c r="AG1" t="s">
        <v>12</v>
      </c>
    </row>
    <row r="2" spans="1:41" ht="14.25" thickBot="1">
      <c r="A2" s="5">
        <v>40844</v>
      </c>
      <c r="B2" s="6">
        <v>403</v>
      </c>
      <c r="C2" s="6">
        <v>406.35</v>
      </c>
      <c r="D2" s="6">
        <v>402.51</v>
      </c>
      <c r="E2" s="6">
        <v>404.95</v>
      </c>
      <c r="F2" s="6">
        <v>11530100</v>
      </c>
      <c r="G2" s="6">
        <v>393.84</v>
      </c>
      <c r="H2" s="7"/>
      <c r="I2" s="5">
        <v>40844</v>
      </c>
      <c r="J2" s="6">
        <v>2386.02</v>
      </c>
      <c r="K2" s="6">
        <v>2404.8000000000002</v>
      </c>
      <c r="L2" s="6">
        <v>2384.9699999999998</v>
      </c>
      <c r="M2" s="6">
        <v>2401.29</v>
      </c>
      <c r="N2" s="6">
        <v>1838530000</v>
      </c>
      <c r="O2" s="6">
        <v>2401.29</v>
      </c>
      <c r="P2">
        <f>G2-$AH$17-$AH$18*O2</f>
        <v>24.557060577415015</v>
      </c>
      <c r="Q2" s="5">
        <v>40814</v>
      </c>
      <c r="R2" s="6">
        <v>400.19</v>
      </c>
      <c r="S2" s="6">
        <v>403.74</v>
      </c>
      <c r="T2" s="6">
        <v>396.51</v>
      </c>
      <c r="U2" s="6">
        <v>397.01</v>
      </c>
      <c r="V2" s="6">
        <v>15344200</v>
      </c>
      <c r="W2" s="6">
        <v>383.87</v>
      </c>
      <c r="X2" s="7"/>
      <c r="Y2" s="5">
        <v>40814</v>
      </c>
      <c r="Z2" s="6">
        <v>2266.29</v>
      </c>
      <c r="AA2" s="6">
        <v>2281.09</v>
      </c>
      <c r="AB2" s="6">
        <v>2218.77</v>
      </c>
      <c r="AC2" s="6">
        <v>2220.84</v>
      </c>
      <c r="AD2" s="6">
        <v>1929310000</v>
      </c>
      <c r="AE2" s="6">
        <v>2220.84</v>
      </c>
    </row>
    <row r="3" spans="1:41">
      <c r="A3" s="5">
        <v>40843</v>
      </c>
      <c r="B3" s="6">
        <v>407.56</v>
      </c>
      <c r="C3" s="6">
        <v>409</v>
      </c>
      <c r="D3" s="6">
        <v>401.89</v>
      </c>
      <c r="E3" s="6">
        <v>404.69</v>
      </c>
      <c r="F3" s="6">
        <v>17666600</v>
      </c>
      <c r="G3" s="6">
        <v>393.58</v>
      </c>
      <c r="H3" s="7"/>
      <c r="I3" s="5">
        <v>40843</v>
      </c>
      <c r="J3" s="6">
        <v>2390.69</v>
      </c>
      <c r="K3" s="6">
        <v>2412.52</v>
      </c>
      <c r="L3" s="6">
        <v>2365.91</v>
      </c>
      <c r="M3" s="6">
        <v>2399.83</v>
      </c>
      <c r="N3" s="6">
        <v>2810680000</v>
      </c>
      <c r="O3" s="6">
        <v>2399.83</v>
      </c>
      <c r="P3">
        <f t="shared" ref="P3:P22" si="0">G3-$AH$17-$AH$18*O3</f>
        <v>24.319765570380184</v>
      </c>
      <c r="Q3" s="5">
        <v>40813</v>
      </c>
      <c r="R3" s="6">
        <v>408.73</v>
      </c>
      <c r="S3" s="6">
        <v>409.25</v>
      </c>
      <c r="T3" s="6">
        <v>398.06</v>
      </c>
      <c r="U3" s="6">
        <v>399.26</v>
      </c>
      <c r="V3" s="6">
        <v>22589200</v>
      </c>
      <c r="W3" s="6">
        <v>386.05</v>
      </c>
      <c r="X3" s="7"/>
      <c r="Y3" s="5">
        <v>40813</v>
      </c>
      <c r="Z3" s="6">
        <v>2270.69</v>
      </c>
      <c r="AA3" s="6">
        <v>2290.71</v>
      </c>
      <c r="AB3" s="6">
        <v>2241.75</v>
      </c>
      <c r="AC3" s="6">
        <v>2253.5500000000002</v>
      </c>
      <c r="AD3" s="6">
        <v>2095620000</v>
      </c>
      <c r="AE3" s="6">
        <v>2253.5500000000002</v>
      </c>
      <c r="AG3" s="4" t="s">
        <v>13</v>
      </c>
      <c r="AH3" s="4"/>
    </row>
    <row r="4" spans="1:41">
      <c r="A4" s="5">
        <v>40842</v>
      </c>
      <c r="B4" s="6">
        <v>401.76</v>
      </c>
      <c r="C4" s="6">
        <v>402.55</v>
      </c>
      <c r="D4" s="6">
        <v>393.15</v>
      </c>
      <c r="E4" s="6">
        <v>400.6</v>
      </c>
      <c r="F4" s="6">
        <v>16296600</v>
      </c>
      <c r="G4" s="6">
        <v>389.6</v>
      </c>
      <c r="H4" s="7"/>
      <c r="I4" s="5">
        <v>40842</v>
      </c>
      <c r="J4" s="6">
        <v>2349.85</v>
      </c>
      <c r="K4" s="6">
        <v>2355.02</v>
      </c>
      <c r="L4" s="6">
        <v>2291.7800000000002</v>
      </c>
      <c r="M4" s="6">
        <v>2334.79</v>
      </c>
      <c r="N4" s="6">
        <v>2118650000</v>
      </c>
      <c r="O4" s="6">
        <v>2334.79</v>
      </c>
      <c r="P4">
        <f t="shared" si="0"/>
        <v>21.351226352882662</v>
      </c>
      <c r="Q4" s="5">
        <v>40812</v>
      </c>
      <c r="R4" s="6">
        <v>399.86</v>
      </c>
      <c r="S4" s="6">
        <v>403.98</v>
      </c>
      <c r="T4" s="6">
        <v>391.3</v>
      </c>
      <c r="U4" s="6">
        <v>403.17</v>
      </c>
      <c r="V4" s="6">
        <v>29031300</v>
      </c>
      <c r="W4" s="6">
        <v>389.83</v>
      </c>
      <c r="X4" s="7"/>
      <c r="Y4" s="5">
        <v>40812</v>
      </c>
      <c r="Z4" s="6">
        <v>2216.66</v>
      </c>
      <c r="AA4" s="6">
        <v>2237.13</v>
      </c>
      <c r="AB4" s="6">
        <v>2170.14</v>
      </c>
      <c r="AC4" s="6">
        <v>2234.2800000000002</v>
      </c>
      <c r="AD4" s="6">
        <v>1982710000</v>
      </c>
      <c r="AE4" s="6">
        <v>2234.2800000000002</v>
      </c>
      <c r="AG4" s="1" t="s">
        <v>14</v>
      </c>
      <c r="AH4" s="1">
        <v>9.5265156360526237E-2</v>
      </c>
    </row>
    <row r="5" spans="1:41">
      <c r="A5" s="5">
        <v>40841</v>
      </c>
      <c r="B5" s="6">
        <v>405.03</v>
      </c>
      <c r="C5" s="6">
        <v>406.55</v>
      </c>
      <c r="D5" s="6">
        <v>397.38</v>
      </c>
      <c r="E5" s="6">
        <v>397.77</v>
      </c>
      <c r="F5" s="6">
        <v>15372400</v>
      </c>
      <c r="G5" s="6">
        <v>386.85</v>
      </c>
      <c r="H5" s="7"/>
      <c r="I5" s="5">
        <v>40841</v>
      </c>
      <c r="J5" s="6">
        <v>2375.4899999999998</v>
      </c>
      <c r="K5" s="6">
        <v>2375.5300000000002</v>
      </c>
      <c r="L5" s="6">
        <v>2332.1799999999998</v>
      </c>
      <c r="M5" s="6">
        <v>2335.87</v>
      </c>
      <c r="N5" s="6">
        <v>1777770000</v>
      </c>
      <c r="O5" s="6">
        <v>2335.87</v>
      </c>
      <c r="P5">
        <f t="shared" si="0"/>
        <v>18.584430878634471</v>
      </c>
      <c r="Q5" s="5">
        <v>40809</v>
      </c>
      <c r="R5" s="6">
        <v>400.28</v>
      </c>
      <c r="S5" s="6">
        <v>406.74</v>
      </c>
      <c r="T5" s="6">
        <v>399.85</v>
      </c>
      <c r="U5" s="6">
        <v>404.3</v>
      </c>
      <c r="V5" s="6">
        <v>19509900</v>
      </c>
      <c r="W5" s="6">
        <v>390.92</v>
      </c>
      <c r="X5" s="7"/>
      <c r="Y5" s="5">
        <v>40809</v>
      </c>
      <c r="Z5" s="6">
        <v>2165.75</v>
      </c>
      <c r="AA5" s="6">
        <v>2216.75</v>
      </c>
      <c r="AB5" s="6">
        <v>2165.62</v>
      </c>
      <c r="AC5" s="6">
        <v>2206.86</v>
      </c>
      <c r="AD5" s="6">
        <v>1975200000</v>
      </c>
      <c r="AE5" s="6">
        <v>2206.86</v>
      </c>
      <c r="AG5" s="1" t="s">
        <v>15</v>
      </c>
      <c r="AH5" s="1">
        <v>9.0754500163955122E-3</v>
      </c>
    </row>
    <row r="6" spans="1:41">
      <c r="A6" s="5">
        <v>40840</v>
      </c>
      <c r="B6" s="6">
        <v>396.18</v>
      </c>
      <c r="C6" s="6">
        <v>406.5</v>
      </c>
      <c r="D6" s="6">
        <v>395.4</v>
      </c>
      <c r="E6" s="6">
        <v>405.77</v>
      </c>
      <c r="F6" s="6">
        <v>17933500</v>
      </c>
      <c r="G6" s="6">
        <v>394.63</v>
      </c>
      <c r="H6" s="7"/>
      <c r="I6" s="5">
        <v>40840</v>
      </c>
      <c r="J6" s="6">
        <v>2341.71</v>
      </c>
      <c r="K6" s="6">
        <v>2389.91</v>
      </c>
      <c r="L6" s="6">
        <v>2341.15</v>
      </c>
      <c r="M6" s="6">
        <v>2384.42</v>
      </c>
      <c r="N6" s="6">
        <v>1884450000</v>
      </c>
      <c r="O6" s="6">
        <v>2384.42</v>
      </c>
      <c r="P6">
        <f t="shared" si="0"/>
        <v>25.609412105717873</v>
      </c>
      <c r="Q6" s="5">
        <v>40808</v>
      </c>
      <c r="R6" s="6">
        <v>401.03</v>
      </c>
      <c r="S6" s="6">
        <v>409.82</v>
      </c>
      <c r="T6" s="6">
        <v>396.7</v>
      </c>
      <c r="U6" s="6">
        <v>401.82</v>
      </c>
      <c r="V6" s="6">
        <v>34588600</v>
      </c>
      <c r="W6" s="6">
        <v>388.52</v>
      </c>
      <c r="X6" s="7"/>
      <c r="Y6" s="5">
        <v>40808</v>
      </c>
      <c r="Z6" s="6">
        <v>2196.63</v>
      </c>
      <c r="AA6" s="6">
        <v>2219.7199999999998</v>
      </c>
      <c r="AB6" s="6">
        <v>2151.48</v>
      </c>
      <c r="AC6" s="6">
        <v>2184.59</v>
      </c>
      <c r="AD6" s="6">
        <v>2919330000</v>
      </c>
      <c r="AE6" s="6">
        <v>2184.59</v>
      </c>
      <c r="AG6" s="1" t="s">
        <v>16</v>
      </c>
      <c r="AH6" s="1">
        <v>-7.1692147374340705E-3</v>
      </c>
    </row>
    <row r="7" spans="1:41">
      <c r="A7" s="5">
        <v>40837</v>
      </c>
      <c r="B7" s="6">
        <v>398.1</v>
      </c>
      <c r="C7" s="6">
        <v>399.14</v>
      </c>
      <c r="D7" s="6">
        <v>390.75</v>
      </c>
      <c r="E7" s="6">
        <v>392.87</v>
      </c>
      <c r="F7" s="6">
        <v>22187300</v>
      </c>
      <c r="G7" s="6">
        <v>382.09</v>
      </c>
      <c r="H7" s="7"/>
      <c r="I7" s="5">
        <v>40837</v>
      </c>
      <c r="J7" s="6">
        <v>2332.21</v>
      </c>
      <c r="K7" s="6">
        <v>2349.79</v>
      </c>
      <c r="L7" s="6">
        <v>2314.77</v>
      </c>
      <c r="M7" s="6">
        <v>2335.9299999999998</v>
      </c>
      <c r="N7" s="6">
        <v>2019950000</v>
      </c>
      <c r="O7" s="6">
        <v>2335.9299999999998</v>
      </c>
      <c r="P7">
        <f t="shared" si="0"/>
        <v>13.823497796731743</v>
      </c>
      <c r="Q7" s="5">
        <v>40807</v>
      </c>
      <c r="R7" s="6">
        <v>419.64</v>
      </c>
      <c r="S7" s="6">
        <v>421.59</v>
      </c>
      <c r="T7" s="6">
        <v>412</v>
      </c>
      <c r="U7" s="6">
        <v>412.14</v>
      </c>
      <c r="V7" s="6">
        <v>21642000</v>
      </c>
      <c r="W7" s="6">
        <v>398.5</v>
      </c>
      <c r="X7" s="7"/>
      <c r="Y7" s="5">
        <v>40807</v>
      </c>
      <c r="Z7" s="6">
        <v>2308.41</v>
      </c>
      <c r="AA7" s="6">
        <v>2321.2199999999998</v>
      </c>
      <c r="AB7" s="6">
        <v>2257.5500000000002</v>
      </c>
      <c r="AC7" s="6">
        <v>2258.3000000000002</v>
      </c>
      <c r="AD7" s="6">
        <v>2172030000</v>
      </c>
      <c r="AE7" s="6">
        <v>2258.3000000000002</v>
      </c>
      <c r="AG7" s="1" t="s">
        <v>17</v>
      </c>
      <c r="AH7" s="1">
        <v>17.276241980251704</v>
      </c>
    </row>
    <row r="8" spans="1:41" ht="14.25" thickBot="1">
      <c r="A8" s="5">
        <v>40836</v>
      </c>
      <c r="B8" s="6">
        <v>400</v>
      </c>
      <c r="C8" s="6">
        <v>400.35</v>
      </c>
      <c r="D8" s="6">
        <v>394.21</v>
      </c>
      <c r="E8" s="6">
        <v>395.31</v>
      </c>
      <c r="F8" s="6">
        <v>19616800</v>
      </c>
      <c r="G8" s="6">
        <v>384.46</v>
      </c>
      <c r="H8" s="7"/>
      <c r="I8" s="5">
        <v>40836</v>
      </c>
      <c r="J8" s="6">
        <v>2317.34</v>
      </c>
      <c r="K8" s="6">
        <v>2317.34</v>
      </c>
      <c r="L8" s="6">
        <v>2274.4899999999998</v>
      </c>
      <c r="M8" s="6">
        <v>2306.29</v>
      </c>
      <c r="N8" s="6">
        <v>2040180000</v>
      </c>
      <c r="O8" s="6">
        <v>2306.29</v>
      </c>
      <c r="P8">
        <f t="shared" si="0"/>
        <v>16.654440256654446</v>
      </c>
      <c r="Q8" s="5">
        <v>40806</v>
      </c>
      <c r="R8" s="6">
        <v>415.25</v>
      </c>
      <c r="S8" s="6">
        <v>422.86</v>
      </c>
      <c r="T8" s="6">
        <v>411.19</v>
      </c>
      <c r="U8" s="6">
        <v>413.45</v>
      </c>
      <c r="V8" s="6">
        <v>27705500</v>
      </c>
      <c r="W8" s="6">
        <v>399.77</v>
      </c>
      <c r="X8" s="7"/>
      <c r="Y8" s="5">
        <v>40806</v>
      </c>
      <c r="Z8" s="6">
        <v>2318.5500000000002</v>
      </c>
      <c r="AA8" s="6">
        <v>2337.6999999999998</v>
      </c>
      <c r="AB8" s="6">
        <v>2293.06</v>
      </c>
      <c r="AC8" s="6">
        <v>2295.89</v>
      </c>
      <c r="AD8" s="6">
        <v>1914990000</v>
      </c>
      <c r="AE8" s="6">
        <v>2295.89</v>
      </c>
      <c r="AG8" s="2" t="s">
        <v>18</v>
      </c>
      <c r="AH8" s="2">
        <v>63</v>
      </c>
    </row>
    <row r="9" spans="1:41">
      <c r="A9" s="5">
        <v>40835</v>
      </c>
      <c r="B9" s="6">
        <v>401.35</v>
      </c>
      <c r="C9" s="6">
        <v>408.42</v>
      </c>
      <c r="D9" s="6">
        <v>397.8</v>
      </c>
      <c r="E9" s="6">
        <v>398.62</v>
      </c>
      <c r="F9" s="6">
        <v>39430700</v>
      </c>
      <c r="G9" s="6">
        <v>387.68</v>
      </c>
      <c r="H9" s="7"/>
      <c r="I9" s="5">
        <v>40835</v>
      </c>
      <c r="J9" s="6">
        <v>2348.52</v>
      </c>
      <c r="K9" s="6">
        <v>2357.5500000000002</v>
      </c>
      <c r="L9" s="6">
        <v>2310.65</v>
      </c>
      <c r="M9" s="6">
        <v>2316.81</v>
      </c>
      <c r="N9" s="6">
        <v>1980180000</v>
      </c>
      <c r="O9" s="6">
        <v>2316.81</v>
      </c>
      <c r="P9">
        <f t="shared" si="0"/>
        <v>19.710839896385018</v>
      </c>
      <c r="Q9" s="5">
        <v>40805</v>
      </c>
      <c r="R9" s="6">
        <v>397</v>
      </c>
      <c r="S9" s="6">
        <v>413.23</v>
      </c>
      <c r="T9" s="6">
        <v>395.2</v>
      </c>
      <c r="U9" s="6">
        <v>411.63</v>
      </c>
      <c r="V9" s="6">
        <v>29423600</v>
      </c>
      <c r="W9" s="6">
        <v>398.01</v>
      </c>
      <c r="X9" s="7"/>
      <c r="Y9" s="5">
        <v>40805</v>
      </c>
      <c r="Z9" s="6">
        <v>2277.64</v>
      </c>
      <c r="AA9" s="6">
        <v>2319.73</v>
      </c>
      <c r="AB9" s="6">
        <v>2260.2399999999998</v>
      </c>
      <c r="AC9" s="6">
        <v>2308.7600000000002</v>
      </c>
      <c r="AD9" s="6">
        <v>1891770000</v>
      </c>
      <c r="AE9" s="6">
        <v>2308.7600000000002</v>
      </c>
    </row>
    <row r="10" spans="1:41" ht="14.25" thickBot="1">
      <c r="A10" s="5">
        <v>40834</v>
      </c>
      <c r="B10" s="6">
        <v>421.76</v>
      </c>
      <c r="C10" s="6">
        <v>424.81</v>
      </c>
      <c r="D10" s="6">
        <v>415.99</v>
      </c>
      <c r="E10" s="6">
        <v>422.24</v>
      </c>
      <c r="F10" s="6">
        <v>31485800</v>
      </c>
      <c r="G10" s="6">
        <v>410.65</v>
      </c>
      <c r="H10" s="7"/>
      <c r="I10" s="5">
        <v>40834</v>
      </c>
      <c r="J10" s="6">
        <v>2331.98</v>
      </c>
      <c r="K10" s="6">
        <v>2375.2600000000002</v>
      </c>
      <c r="L10" s="6">
        <v>2309.88</v>
      </c>
      <c r="M10" s="6">
        <v>2364.87</v>
      </c>
      <c r="N10" s="6">
        <v>1931690000</v>
      </c>
      <c r="O10" s="6">
        <v>2364.87</v>
      </c>
      <c r="P10">
        <f t="shared" si="0"/>
        <v>41.933441292340284</v>
      </c>
      <c r="Q10" s="5">
        <v>40802</v>
      </c>
      <c r="R10" s="6">
        <v>395.54</v>
      </c>
      <c r="S10" s="6">
        <v>400.5</v>
      </c>
      <c r="T10" s="6">
        <v>395.03</v>
      </c>
      <c r="U10" s="6">
        <v>400.5</v>
      </c>
      <c r="V10" s="6">
        <v>24946900</v>
      </c>
      <c r="W10" s="6">
        <v>387.25</v>
      </c>
      <c r="X10" s="7"/>
      <c r="Y10" s="5">
        <v>40802</v>
      </c>
      <c r="Z10" s="6">
        <v>2284.2800000000002</v>
      </c>
      <c r="AA10" s="6">
        <v>2308.96</v>
      </c>
      <c r="AB10" s="6">
        <v>2283.4299999999998</v>
      </c>
      <c r="AC10" s="6">
        <v>2306.09</v>
      </c>
      <c r="AD10" s="6">
        <v>2703730000</v>
      </c>
      <c r="AE10" s="6">
        <v>2306.09</v>
      </c>
      <c r="AG10" t="s">
        <v>19</v>
      </c>
    </row>
    <row r="11" spans="1:41">
      <c r="A11" s="5">
        <v>40833</v>
      </c>
      <c r="B11" s="6">
        <v>421.74</v>
      </c>
      <c r="C11" s="6">
        <v>426.7</v>
      </c>
      <c r="D11" s="6">
        <v>415.94</v>
      </c>
      <c r="E11" s="6">
        <v>419.99</v>
      </c>
      <c r="F11" s="6">
        <v>24501600</v>
      </c>
      <c r="G11" s="6">
        <v>408.46</v>
      </c>
      <c r="H11" s="7"/>
      <c r="I11" s="5">
        <v>40833</v>
      </c>
      <c r="J11" s="6">
        <v>2359.5300000000002</v>
      </c>
      <c r="K11" s="6">
        <v>2367.21</v>
      </c>
      <c r="L11" s="6">
        <v>2322.5300000000002</v>
      </c>
      <c r="M11" s="6">
        <v>2334.38</v>
      </c>
      <c r="N11" s="6">
        <v>1675210000</v>
      </c>
      <c r="O11" s="6">
        <v>2334.38</v>
      </c>
      <c r="P11">
        <f t="shared" si="0"/>
        <v>40.217602412550917</v>
      </c>
      <c r="Q11" s="5">
        <v>40801</v>
      </c>
      <c r="R11" s="6">
        <v>391.43</v>
      </c>
      <c r="S11" s="6">
        <v>393.66</v>
      </c>
      <c r="T11" s="6">
        <v>389.9</v>
      </c>
      <c r="U11" s="6">
        <v>392.96</v>
      </c>
      <c r="V11" s="6">
        <v>14922100</v>
      </c>
      <c r="W11" s="6">
        <v>379.96</v>
      </c>
      <c r="X11" s="7"/>
      <c r="Y11" s="5">
        <v>40801</v>
      </c>
      <c r="Z11" s="6">
        <v>2273.2199999999998</v>
      </c>
      <c r="AA11" s="6">
        <v>2289.69</v>
      </c>
      <c r="AB11" s="6">
        <v>2254.4699999999998</v>
      </c>
      <c r="AC11" s="6">
        <v>2286.56</v>
      </c>
      <c r="AD11" s="6">
        <v>1967730000</v>
      </c>
      <c r="AE11" s="6">
        <v>2286.56</v>
      </c>
      <c r="AG11" s="3"/>
      <c r="AH11" s="3" t="s">
        <v>24</v>
      </c>
      <c r="AI11" s="3" t="s">
        <v>25</v>
      </c>
      <c r="AJ11" s="3" t="s">
        <v>26</v>
      </c>
      <c r="AK11" s="3" t="s">
        <v>27</v>
      </c>
      <c r="AL11" s="3" t="s">
        <v>28</v>
      </c>
    </row>
    <row r="12" spans="1:41">
      <c r="A12" s="5">
        <v>40830</v>
      </c>
      <c r="B12" s="6">
        <v>416.83</v>
      </c>
      <c r="C12" s="6">
        <v>422</v>
      </c>
      <c r="D12" s="6">
        <v>415.27</v>
      </c>
      <c r="E12" s="6">
        <v>422</v>
      </c>
      <c r="F12" s="6">
        <v>20477400</v>
      </c>
      <c r="G12" s="6">
        <v>410.42</v>
      </c>
      <c r="H12" s="7"/>
      <c r="I12" s="5">
        <v>40830</v>
      </c>
      <c r="J12" s="6">
        <v>2360</v>
      </c>
      <c r="K12" s="6">
        <v>2371.94</v>
      </c>
      <c r="L12" s="6">
        <v>2344.7399999999998</v>
      </c>
      <c r="M12" s="6">
        <v>2371.94</v>
      </c>
      <c r="N12" s="6">
        <v>1664350000</v>
      </c>
      <c r="O12" s="6">
        <v>2371.94</v>
      </c>
      <c r="P12">
        <f t="shared" si="0"/>
        <v>41.593493141474816</v>
      </c>
      <c r="Q12" s="5">
        <v>40800</v>
      </c>
      <c r="R12" s="6">
        <v>387.02</v>
      </c>
      <c r="S12" s="6">
        <v>392.21</v>
      </c>
      <c r="T12" s="6">
        <v>385.76</v>
      </c>
      <c r="U12" s="6">
        <v>389.3</v>
      </c>
      <c r="V12" s="6">
        <v>19097300</v>
      </c>
      <c r="W12" s="6">
        <v>376.42</v>
      </c>
      <c r="X12" s="7"/>
      <c r="Y12" s="5">
        <v>40800</v>
      </c>
      <c r="Z12" s="6">
        <v>2233.66</v>
      </c>
      <c r="AA12" s="6">
        <v>2277.92</v>
      </c>
      <c r="AB12" s="6">
        <v>2210.63</v>
      </c>
      <c r="AC12" s="6">
        <v>2252.75</v>
      </c>
      <c r="AD12" s="6">
        <v>2323770000</v>
      </c>
      <c r="AE12" s="6">
        <v>2252.75</v>
      </c>
      <c r="AG12" s="1" t="s">
        <v>20</v>
      </c>
      <c r="AH12" s="1">
        <v>1</v>
      </c>
      <c r="AI12" s="1">
        <v>166.74621050646965</v>
      </c>
      <c r="AJ12" s="1">
        <v>166.74621050646965</v>
      </c>
      <c r="AK12" s="1">
        <v>0.55867265677218925</v>
      </c>
      <c r="AL12" s="1">
        <v>0.45766723743702398</v>
      </c>
    </row>
    <row r="13" spans="1:41">
      <c r="A13" s="5">
        <v>40829</v>
      </c>
      <c r="B13" s="6">
        <v>404.98</v>
      </c>
      <c r="C13" s="6">
        <v>408.43</v>
      </c>
      <c r="D13" s="6">
        <v>402.85</v>
      </c>
      <c r="E13" s="6">
        <v>408.43</v>
      </c>
      <c r="F13" s="6">
        <v>15220900</v>
      </c>
      <c r="G13" s="6">
        <v>397.22</v>
      </c>
      <c r="H13" s="7"/>
      <c r="I13" s="5">
        <v>40829</v>
      </c>
      <c r="J13" s="6">
        <v>2300.86</v>
      </c>
      <c r="K13" s="6">
        <v>2330.64</v>
      </c>
      <c r="L13" s="6">
        <v>2299.73</v>
      </c>
      <c r="M13" s="6">
        <v>2326.88</v>
      </c>
      <c r="N13" s="6">
        <v>1675220000</v>
      </c>
      <c r="O13" s="6">
        <v>2326.88</v>
      </c>
      <c r="P13">
        <f t="shared" si="0"/>
        <v>29.094237650385658</v>
      </c>
      <c r="Q13" s="5">
        <v>40799</v>
      </c>
      <c r="R13" s="6">
        <v>382.14</v>
      </c>
      <c r="S13" s="6">
        <v>386.21</v>
      </c>
      <c r="T13" s="6">
        <v>380.25</v>
      </c>
      <c r="U13" s="6">
        <v>384.62</v>
      </c>
      <c r="V13" s="6">
        <v>15734300</v>
      </c>
      <c r="W13" s="6">
        <v>371.89</v>
      </c>
      <c r="X13" s="7"/>
      <c r="Y13" s="5">
        <v>40799</v>
      </c>
      <c r="Z13" s="6">
        <v>2197.66</v>
      </c>
      <c r="AA13" s="6">
        <v>2225.4</v>
      </c>
      <c r="AB13" s="6">
        <v>2189.83</v>
      </c>
      <c r="AC13" s="6">
        <v>2220.58</v>
      </c>
      <c r="AD13" s="6">
        <v>1931390000</v>
      </c>
      <c r="AE13" s="6">
        <v>2220.58</v>
      </c>
      <c r="AG13" s="1" t="s">
        <v>21</v>
      </c>
      <c r="AH13" s="1">
        <v>61</v>
      </c>
      <c r="AI13" s="1">
        <v>18206.580754572897</v>
      </c>
      <c r="AJ13" s="1">
        <v>298.4685369602114</v>
      </c>
      <c r="AK13" s="1"/>
      <c r="AL13" s="1"/>
    </row>
    <row r="14" spans="1:41" ht="14.25" thickBot="1">
      <c r="A14" s="5">
        <v>40828</v>
      </c>
      <c r="B14" s="6">
        <v>407.34</v>
      </c>
      <c r="C14" s="6">
        <v>409.25</v>
      </c>
      <c r="D14" s="6">
        <v>400.14</v>
      </c>
      <c r="E14" s="6">
        <v>402.19</v>
      </c>
      <c r="F14" s="6">
        <v>22224500</v>
      </c>
      <c r="G14" s="6">
        <v>391.15</v>
      </c>
      <c r="H14" s="7"/>
      <c r="I14" s="5">
        <v>40828</v>
      </c>
      <c r="J14" s="6">
        <v>2316.7600000000002</v>
      </c>
      <c r="K14" s="6">
        <v>2331.91</v>
      </c>
      <c r="L14" s="6">
        <v>2305.31</v>
      </c>
      <c r="M14" s="6">
        <v>2307.1799999999998</v>
      </c>
      <c r="N14" s="6">
        <v>1967190000</v>
      </c>
      <c r="O14" s="6">
        <v>2307.1799999999998</v>
      </c>
      <c r="P14">
        <f t="shared" si="0"/>
        <v>23.330599541764734</v>
      </c>
      <c r="Q14" s="5">
        <v>40798</v>
      </c>
      <c r="R14" s="6">
        <v>373</v>
      </c>
      <c r="S14" s="6">
        <v>380.88</v>
      </c>
      <c r="T14" s="6">
        <v>371.9</v>
      </c>
      <c r="U14" s="6">
        <v>379.94</v>
      </c>
      <c r="V14" s="6">
        <v>16708300</v>
      </c>
      <c r="W14" s="6">
        <v>367.37</v>
      </c>
      <c r="X14" s="7"/>
      <c r="Y14" s="5">
        <v>40798</v>
      </c>
      <c r="Z14" s="6">
        <v>2145.7800000000002</v>
      </c>
      <c r="AA14" s="6">
        <v>2192.2800000000002</v>
      </c>
      <c r="AB14" s="6">
        <v>2139.58</v>
      </c>
      <c r="AC14" s="6">
        <v>2191.84</v>
      </c>
      <c r="AD14" s="6">
        <v>1980350000</v>
      </c>
      <c r="AE14" s="6">
        <v>2191.84</v>
      </c>
      <c r="AG14" s="2" t="s">
        <v>22</v>
      </c>
      <c r="AH14" s="2">
        <v>62</v>
      </c>
      <c r="AI14" s="2">
        <v>18373.326965079366</v>
      </c>
      <c r="AJ14" s="2"/>
      <c r="AK14" s="2"/>
      <c r="AL14" s="2"/>
    </row>
    <row r="15" spans="1:41" ht="14.25" thickBot="1">
      <c r="A15" s="5">
        <v>40827</v>
      </c>
      <c r="B15" s="6">
        <v>392.57</v>
      </c>
      <c r="C15" s="6">
        <v>403.18</v>
      </c>
      <c r="D15" s="6">
        <v>391.5</v>
      </c>
      <c r="E15" s="6">
        <v>400.29</v>
      </c>
      <c r="F15" s="6">
        <v>21631700</v>
      </c>
      <c r="G15" s="6">
        <v>389.3</v>
      </c>
      <c r="H15" s="7"/>
      <c r="I15" s="5">
        <v>40827</v>
      </c>
      <c r="J15" s="6">
        <v>2272.64</v>
      </c>
      <c r="K15" s="6">
        <v>2300.6999999999998</v>
      </c>
      <c r="L15" s="6">
        <v>2269.54</v>
      </c>
      <c r="M15" s="6">
        <v>2294.92</v>
      </c>
      <c r="N15" s="6">
        <v>1661400000</v>
      </c>
      <c r="O15" s="6">
        <v>2294.92</v>
      </c>
      <c r="P15">
        <f t="shared" si="0"/>
        <v>21.671259277211874</v>
      </c>
      <c r="Q15" s="5">
        <v>40795</v>
      </c>
      <c r="R15" s="6">
        <v>383.93</v>
      </c>
      <c r="S15" s="6">
        <v>386</v>
      </c>
      <c r="T15" s="6">
        <v>375.02</v>
      </c>
      <c r="U15" s="6">
        <v>377.48</v>
      </c>
      <c r="V15" s="6">
        <v>20171900</v>
      </c>
      <c r="W15" s="6">
        <v>364.99</v>
      </c>
      <c r="X15" s="7"/>
      <c r="Y15" s="5">
        <v>40795</v>
      </c>
      <c r="Z15" s="6">
        <v>2197.7199999999998</v>
      </c>
      <c r="AA15" s="6">
        <v>2206.4899999999998</v>
      </c>
      <c r="AB15" s="6">
        <v>2151.35</v>
      </c>
      <c r="AC15" s="6">
        <v>2163.66</v>
      </c>
      <c r="AD15" s="6">
        <v>2054190000</v>
      </c>
      <c r="AE15" s="6">
        <v>2163.66</v>
      </c>
    </row>
    <row r="16" spans="1:41">
      <c r="A16" s="5">
        <v>40826</v>
      </c>
      <c r="B16" s="6">
        <v>379.09</v>
      </c>
      <c r="C16" s="6">
        <v>388.81</v>
      </c>
      <c r="D16" s="6">
        <v>378.21</v>
      </c>
      <c r="E16" s="6">
        <v>388.81</v>
      </c>
      <c r="F16" s="6">
        <v>15804100</v>
      </c>
      <c r="G16" s="6">
        <v>378.14</v>
      </c>
      <c r="H16" s="7"/>
      <c r="I16" s="5">
        <v>40826</v>
      </c>
      <c r="J16" s="6">
        <v>2241.17</v>
      </c>
      <c r="K16" s="6">
        <v>2278.7399999999998</v>
      </c>
      <c r="L16" s="6">
        <v>2237.48</v>
      </c>
      <c r="M16" s="6">
        <v>2278.65</v>
      </c>
      <c r="N16" s="6">
        <v>1574750000</v>
      </c>
      <c r="O16" s="6">
        <v>2278.65</v>
      </c>
      <c r="P16">
        <f t="shared" si="0"/>
        <v>10.764279986487907</v>
      </c>
      <c r="Q16" s="5">
        <v>40794</v>
      </c>
      <c r="R16" s="6">
        <v>382.4</v>
      </c>
      <c r="S16" s="6">
        <v>388.61</v>
      </c>
      <c r="T16" s="6">
        <v>382.31</v>
      </c>
      <c r="U16" s="6">
        <v>384.14</v>
      </c>
      <c r="V16" s="6">
        <v>14862800</v>
      </c>
      <c r="W16" s="6">
        <v>371.43</v>
      </c>
      <c r="X16" s="7"/>
      <c r="Y16" s="5">
        <v>40794</v>
      </c>
      <c r="Z16" s="6">
        <v>2212.71</v>
      </c>
      <c r="AA16" s="6">
        <v>2244.5100000000002</v>
      </c>
      <c r="AB16" s="6">
        <v>2206.79</v>
      </c>
      <c r="AC16" s="6">
        <v>2214.29</v>
      </c>
      <c r="AD16" s="6">
        <v>1979990000</v>
      </c>
      <c r="AE16" s="6">
        <v>2214.29</v>
      </c>
      <c r="AG16" s="3"/>
      <c r="AH16" s="3" t="s">
        <v>29</v>
      </c>
      <c r="AI16" s="3" t="s">
        <v>17</v>
      </c>
      <c r="AJ16" s="3" t="s">
        <v>30</v>
      </c>
      <c r="AK16" s="3" t="s">
        <v>31</v>
      </c>
      <c r="AL16" s="3" t="s">
        <v>32</v>
      </c>
      <c r="AM16" s="3" t="s">
        <v>33</v>
      </c>
      <c r="AN16" s="3" t="s">
        <v>34</v>
      </c>
      <c r="AO16" s="3" t="s">
        <v>35</v>
      </c>
    </row>
    <row r="17" spans="1:41">
      <c r="A17" s="5">
        <v>40823</v>
      </c>
      <c r="B17" s="6">
        <v>375.78</v>
      </c>
      <c r="C17" s="6">
        <v>377.74</v>
      </c>
      <c r="D17" s="6">
        <v>368.49</v>
      </c>
      <c r="E17" s="6">
        <v>369.8</v>
      </c>
      <c r="F17" s="6">
        <v>19123500</v>
      </c>
      <c r="G17" s="6">
        <v>359.65</v>
      </c>
      <c r="H17" s="7"/>
      <c r="I17" s="5">
        <v>40823</v>
      </c>
      <c r="J17" s="6">
        <v>2217.5100000000002</v>
      </c>
      <c r="K17" s="6">
        <v>2227.38</v>
      </c>
      <c r="L17" s="6">
        <v>2190.2600000000002</v>
      </c>
      <c r="M17" s="6">
        <v>2202.7600000000002</v>
      </c>
      <c r="N17" s="6">
        <v>2084900000</v>
      </c>
      <c r="O17" s="6">
        <v>2202.7600000000002</v>
      </c>
      <c r="P17">
        <f t="shared" si="0"/>
        <v>-6.5455269202754707</v>
      </c>
      <c r="Q17" s="5">
        <v>40793</v>
      </c>
      <c r="R17" s="6">
        <v>385.56</v>
      </c>
      <c r="S17" s="6">
        <v>385.6</v>
      </c>
      <c r="T17" s="6">
        <v>382</v>
      </c>
      <c r="U17" s="6">
        <v>383.93</v>
      </c>
      <c r="V17" s="6">
        <v>12520600</v>
      </c>
      <c r="W17" s="6">
        <v>371.22</v>
      </c>
      <c r="X17" s="7"/>
      <c r="Y17" s="5">
        <v>40793</v>
      </c>
      <c r="Z17" s="6">
        <v>2198.61</v>
      </c>
      <c r="AA17" s="6">
        <v>2223.8000000000002</v>
      </c>
      <c r="AB17" s="6">
        <v>2193.83</v>
      </c>
      <c r="AC17" s="6">
        <v>2223.75</v>
      </c>
      <c r="AD17" s="6">
        <v>1791480000</v>
      </c>
      <c r="AE17" s="6">
        <v>2223.75</v>
      </c>
      <c r="AG17" s="1" t="s">
        <v>23</v>
      </c>
      <c r="AH17" s="1">
        <v>331.93960205457608</v>
      </c>
      <c r="AI17" s="1">
        <v>47.041954146943013</v>
      </c>
      <c r="AJ17" s="1">
        <v>7.0562460270615039</v>
      </c>
      <c r="AK17" s="1">
        <v>1.8548618286714816E-9</v>
      </c>
      <c r="AL17" s="1">
        <v>237.8734010580983</v>
      </c>
      <c r="AM17" s="1">
        <v>426.00580305105387</v>
      </c>
      <c r="AN17" s="1">
        <v>237.8734010580983</v>
      </c>
      <c r="AO17" s="1">
        <v>426.00580305105387</v>
      </c>
    </row>
    <row r="18" spans="1:41" ht="14.25" thickBot="1">
      <c r="A18" s="5">
        <v>40822</v>
      </c>
      <c r="B18" s="6">
        <v>373.33</v>
      </c>
      <c r="C18" s="6">
        <v>384.78</v>
      </c>
      <c r="D18" s="6">
        <v>371.8</v>
      </c>
      <c r="E18" s="6">
        <v>377.37</v>
      </c>
      <c r="F18" s="6">
        <v>29020800</v>
      </c>
      <c r="G18" s="6">
        <v>367.01</v>
      </c>
      <c r="H18" s="7"/>
      <c r="I18" s="5">
        <v>40822</v>
      </c>
      <c r="J18" s="6">
        <v>2181.58</v>
      </c>
      <c r="K18" s="6">
        <v>2218.3000000000002</v>
      </c>
      <c r="L18" s="6">
        <v>2169.5700000000002</v>
      </c>
      <c r="M18" s="6">
        <v>2217.9899999999998</v>
      </c>
      <c r="N18" s="6">
        <v>2249140000</v>
      </c>
      <c r="O18" s="6">
        <v>2217.9899999999998</v>
      </c>
      <c r="P18">
        <f t="shared" si="0"/>
        <v>0.57762579009489912</v>
      </c>
      <c r="Q18" s="5">
        <v>40792</v>
      </c>
      <c r="R18" s="6">
        <v>367.37</v>
      </c>
      <c r="S18" s="6">
        <v>380.33</v>
      </c>
      <c r="T18" s="6">
        <v>366.48</v>
      </c>
      <c r="U18" s="6">
        <v>379.74</v>
      </c>
      <c r="V18" s="6">
        <v>18203500</v>
      </c>
      <c r="W18" s="6">
        <v>367.17</v>
      </c>
      <c r="X18" s="7"/>
      <c r="Y18" s="5">
        <v>40792</v>
      </c>
      <c r="Z18" s="6">
        <v>2116.48</v>
      </c>
      <c r="AA18" s="6">
        <v>2171.39</v>
      </c>
      <c r="AB18" s="6">
        <v>2112.84</v>
      </c>
      <c r="AC18" s="6">
        <v>2167.6</v>
      </c>
      <c r="AD18" s="6">
        <v>1737170000</v>
      </c>
      <c r="AE18" s="6">
        <v>2167.6</v>
      </c>
      <c r="AG18" s="2" t="s">
        <v>10</v>
      </c>
      <c r="AH18" s="2">
        <v>1.5551365044625544E-2</v>
      </c>
      <c r="AI18" s="2">
        <v>2.0806058144610211E-2</v>
      </c>
      <c r="AJ18" s="2">
        <v>0.74744408270598384</v>
      </c>
      <c r="AK18" s="2">
        <v>0.45766723743702364</v>
      </c>
      <c r="AL18" s="2">
        <v>-2.6052919532113104E-2</v>
      </c>
      <c r="AM18" s="2">
        <v>5.7155649621364192E-2</v>
      </c>
      <c r="AN18" s="2">
        <v>-2.6052919532113104E-2</v>
      </c>
      <c r="AO18" s="2">
        <v>5.7155649621364192E-2</v>
      </c>
    </row>
    <row r="19" spans="1:41">
      <c r="A19" s="5">
        <v>40821</v>
      </c>
      <c r="B19" s="6">
        <v>367.86</v>
      </c>
      <c r="C19" s="6">
        <v>379.82</v>
      </c>
      <c r="D19" s="6">
        <v>360.3</v>
      </c>
      <c r="E19" s="6">
        <v>378.25</v>
      </c>
      <c r="F19" s="6">
        <v>28088200</v>
      </c>
      <c r="G19" s="6">
        <v>367.87</v>
      </c>
      <c r="H19" s="7"/>
      <c r="I19" s="5">
        <v>40821</v>
      </c>
      <c r="J19" s="6">
        <v>2121.0300000000002</v>
      </c>
      <c r="K19" s="6">
        <v>2187.56</v>
      </c>
      <c r="L19" s="6">
        <v>2106.62</v>
      </c>
      <c r="M19" s="6">
        <v>2182.77</v>
      </c>
      <c r="N19" s="6">
        <v>2472400000</v>
      </c>
      <c r="O19" s="6">
        <v>2182.77</v>
      </c>
      <c r="P19">
        <f t="shared" si="0"/>
        <v>1.9853448669666207</v>
      </c>
      <c r="Q19" s="5">
        <v>40788</v>
      </c>
      <c r="R19" s="6">
        <v>374.74</v>
      </c>
      <c r="S19" s="6">
        <v>378</v>
      </c>
      <c r="T19" s="6">
        <v>371.83</v>
      </c>
      <c r="U19" s="6">
        <v>374.05</v>
      </c>
      <c r="V19" s="6">
        <v>15676400</v>
      </c>
      <c r="W19" s="6">
        <v>361.67</v>
      </c>
      <c r="X19" s="7"/>
      <c r="Y19" s="5">
        <v>40788</v>
      </c>
      <c r="Z19" s="6">
        <v>2178.11</v>
      </c>
      <c r="AA19" s="6">
        <v>2189.7600000000002</v>
      </c>
      <c r="AB19" s="6">
        <v>2156.9899999999998</v>
      </c>
      <c r="AC19" s="6">
        <v>2167.83</v>
      </c>
      <c r="AD19" s="6">
        <v>1571530000</v>
      </c>
      <c r="AE19" s="6">
        <v>2167.83</v>
      </c>
    </row>
    <row r="20" spans="1:41">
      <c r="A20" s="5">
        <v>40820</v>
      </c>
      <c r="B20" s="6">
        <v>374.57</v>
      </c>
      <c r="C20" s="6">
        <v>381.8</v>
      </c>
      <c r="D20" s="6">
        <v>354.24</v>
      </c>
      <c r="E20" s="6">
        <v>372.5</v>
      </c>
      <c r="F20" s="6">
        <v>44059900</v>
      </c>
      <c r="G20" s="6">
        <v>362.28</v>
      </c>
      <c r="H20" s="7"/>
      <c r="I20" s="5">
        <v>40820</v>
      </c>
      <c r="J20" s="6">
        <v>2064.0100000000002</v>
      </c>
      <c r="K20" s="6">
        <v>2131.31</v>
      </c>
      <c r="L20" s="6">
        <v>2042.9</v>
      </c>
      <c r="M20" s="6">
        <v>2129.21</v>
      </c>
      <c r="N20" s="6">
        <v>3040940000</v>
      </c>
      <c r="O20" s="6">
        <v>2129.21</v>
      </c>
      <c r="P20">
        <f t="shared" si="0"/>
        <v>-2.7717240212432657</v>
      </c>
      <c r="Q20" s="5">
        <v>40787</v>
      </c>
      <c r="R20" s="6">
        <v>385.82</v>
      </c>
      <c r="S20" s="6">
        <v>387.34</v>
      </c>
      <c r="T20" s="6">
        <v>380.72</v>
      </c>
      <c r="U20" s="6">
        <v>381.03</v>
      </c>
      <c r="V20" s="6">
        <v>12275900</v>
      </c>
      <c r="W20" s="6">
        <v>368.42</v>
      </c>
      <c r="X20" s="7"/>
      <c r="Y20" s="5">
        <v>40787</v>
      </c>
      <c r="Z20" s="6">
        <v>2245.0100000000002</v>
      </c>
      <c r="AA20" s="6">
        <v>2263.94</v>
      </c>
      <c r="AB20" s="6">
        <v>2217.02</v>
      </c>
      <c r="AC20" s="6">
        <v>2219.0500000000002</v>
      </c>
      <c r="AD20" s="6">
        <v>1742440000</v>
      </c>
      <c r="AE20" s="6">
        <v>2219.0500000000002</v>
      </c>
    </row>
    <row r="21" spans="1:41">
      <c r="A21" s="5">
        <v>40819</v>
      </c>
      <c r="B21" s="6">
        <v>380.37</v>
      </c>
      <c r="C21" s="6">
        <v>382.64</v>
      </c>
      <c r="D21" s="6">
        <v>373.17</v>
      </c>
      <c r="E21" s="6">
        <v>374.6</v>
      </c>
      <c r="F21" s="6">
        <v>23896400</v>
      </c>
      <c r="G21" s="6">
        <v>364.32</v>
      </c>
      <c r="H21" s="7"/>
      <c r="I21" s="5">
        <v>40819</v>
      </c>
      <c r="J21" s="6">
        <v>2128.02</v>
      </c>
      <c r="K21" s="6">
        <v>2153.9499999999998</v>
      </c>
      <c r="L21" s="6">
        <v>2084.3000000000002</v>
      </c>
      <c r="M21" s="6">
        <v>2085.04</v>
      </c>
      <c r="N21" s="6">
        <v>2547690000</v>
      </c>
      <c r="O21" s="6">
        <v>2085.04</v>
      </c>
      <c r="P21">
        <f t="shared" si="0"/>
        <v>-4.4820227222132303E-2</v>
      </c>
      <c r="Q21" s="5">
        <v>40786</v>
      </c>
      <c r="R21" s="6">
        <v>390.57</v>
      </c>
      <c r="S21" s="6">
        <v>392.08</v>
      </c>
      <c r="T21" s="6">
        <v>381.86</v>
      </c>
      <c r="U21" s="6">
        <v>384.83</v>
      </c>
      <c r="V21" s="6">
        <v>18663800</v>
      </c>
      <c r="W21" s="6">
        <v>372.1</v>
      </c>
      <c r="X21" s="7"/>
      <c r="Y21" s="5">
        <v>40786</v>
      </c>
      <c r="Z21" s="6">
        <v>2248.19</v>
      </c>
      <c r="AA21" s="6">
        <v>2268.0700000000002</v>
      </c>
      <c r="AB21" s="6">
        <v>2222.48</v>
      </c>
      <c r="AC21" s="6">
        <v>2241.0100000000002</v>
      </c>
      <c r="AD21" s="6">
        <v>1995490000</v>
      </c>
      <c r="AE21" s="6">
        <v>2241.0100000000002</v>
      </c>
    </row>
    <row r="22" spans="1:41">
      <c r="A22" s="5">
        <v>40816</v>
      </c>
      <c r="B22" s="6">
        <v>387.12</v>
      </c>
      <c r="C22" s="6">
        <v>388.89</v>
      </c>
      <c r="D22" s="6">
        <v>381.18</v>
      </c>
      <c r="E22" s="6">
        <v>381.32</v>
      </c>
      <c r="F22" s="6">
        <v>19558600</v>
      </c>
      <c r="G22" s="6">
        <v>370.85</v>
      </c>
      <c r="H22" s="7"/>
      <c r="I22" s="5">
        <v>40816</v>
      </c>
      <c r="J22" s="6">
        <v>2167.2399999999998</v>
      </c>
      <c r="K22" s="6">
        <v>2185.61</v>
      </c>
      <c r="L22" s="6">
        <v>2139.17</v>
      </c>
      <c r="M22" s="6">
        <v>2139.1799999999998</v>
      </c>
      <c r="N22" s="6">
        <v>2041370000</v>
      </c>
      <c r="O22" s="6">
        <v>2139.1799999999998</v>
      </c>
      <c r="P22">
        <f t="shared" si="0"/>
        <v>5.6432288692618684</v>
      </c>
      <c r="Q22" s="5">
        <v>40785</v>
      </c>
      <c r="R22" s="6">
        <v>388.25</v>
      </c>
      <c r="S22" s="6">
        <v>391.84</v>
      </c>
      <c r="T22" s="6">
        <v>386.21</v>
      </c>
      <c r="U22" s="6">
        <v>389.99</v>
      </c>
      <c r="V22" s="6">
        <v>14925800</v>
      </c>
      <c r="W22" s="6">
        <v>377.08</v>
      </c>
      <c r="X22" s="7"/>
      <c r="Y22" s="5">
        <v>40785</v>
      </c>
      <c r="Z22" s="6">
        <v>2212.0700000000002</v>
      </c>
      <c r="AA22" s="6">
        <v>2250.1</v>
      </c>
      <c r="AB22" s="6">
        <v>2202.4499999999998</v>
      </c>
      <c r="AC22" s="6">
        <v>2237.69</v>
      </c>
      <c r="AD22" s="6">
        <v>1871800000</v>
      </c>
      <c r="AE22" s="6">
        <v>2237.69</v>
      </c>
    </row>
    <row r="23" spans="1:41">
      <c r="O23" t="s">
        <v>37</v>
      </c>
      <c r="P23">
        <f>SUM(P2:P22)</f>
        <v>372.05971509460016</v>
      </c>
      <c r="Q23" s="5">
        <v>40784</v>
      </c>
      <c r="R23" s="6">
        <v>388.18</v>
      </c>
      <c r="S23" s="6">
        <v>391.5</v>
      </c>
      <c r="T23" s="6">
        <v>388</v>
      </c>
      <c r="U23" s="6">
        <v>389.97</v>
      </c>
      <c r="V23" s="6">
        <v>14473900</v>
      </c>
      <c r="W23" s="6">
        <v>377.07</v>
      </c>
      <c r="X23" s="7"/>
      <c r="Y23" s="5">
        <v>40784</v>
      </c>
      <c r="Z23" s="6">
        <v>2188.67</v>
      </c>
      <c r="AA23" s="6">
        <v>2224.5</v>
      </c>
      <c r="AB23" s="6">
        <v>2187.7199999999998</v>
      </c>
      <c r="AC23" s="6">
        <v>2223.96</v>
      </c>
      <c r="AD23" s="6">
        <v>1615510000</v>
      </c>
      <c r="AE23" s="6">
        <v>2223.96</v>
      </c>
    </row>
    <row r="24" spans="1:41">
      <c r="Q24" s="5">
        <v>40781</v>
      </c>
      <c r="R24" s="6">
        <v>371.17</v>
      </c>
      <c r="S24" s="6">
        <v>383.8</v>
      </c>
      <c r="T24" s="6">
        <v>370.8</v>
      </c>
      <c r="U24" s="6">
        <v>383.58</v>
      </c>
      <c r="V24" s="6">
        <v>22909900</v>
      </c>
      <c r="W24" s="6">
        <v>370.89</v>
      </c>
      <c r="X24" s="7"/>
      <c r="Y24" s="5">
        <v>40781</v>
      </c>
      <c r="Z24" s="6">
        <v>2101.91</v>
      </c>
      <c r="AA24" s="6">
        <v>2169.41</v>
      </c>
      <c r="AB24" s="6">
        <v>2082.04</v>
      </c>
      <c r="AC24" s="6">
        <v>2161.9699999999998</v>
      </c>
      <c r="AD24" s="6">
        <v>1852130000</v>
      </c>
      <c r="AE24" s="6">
        <v>2161.9699999999998</v>
      </c>
    </row>
    <row r="25" spans="1:41">
      <c r="Q25" s="5">
        <v>40780</v>
      </c>
      <c r="R25" s="6">
        <v>365.08</v>
      </c>
      <c r="S25" s="6">
        <v>375.45</v>
      </c>
      <c r="T25" s="6">
        <v>365</v>
      </c>
      <c r="U25" s="6">
        <v>373.72</v>
      </c>
      <c r="V25" s="6">
        <v>31119500</v>
      </c>
      <c r="W25" s="6">
        <v>361.35</v>
      </c>
      <c r="X25" s="7"/>
      <c r="Y25" s="5">
        <v>40780</v>
      </c>
      <c r="Z25" s="6">
        <v>2141.86</v>
      </c>
      <c r="AA25" s="6">
        <v>2153.71</v>
      </c>
      <c r="AB25" s="6">
        <v>2102.5</v>
      </c>
      <c r="AC25" s="6">
        <v>2108.21</v>
      </c>
      <c r="AD25" s="6">
        <v>1789230000</v>
      </c>
      <c r="AE25" s="6">
        <v>2108.21</v>
      </c>
    </row>
    <row r="26" spans="1:41">
      <c r="Q26" s="5">
        <v>40779</v>
      </c>
      <c r="R26" s="6">
        <v>373.47</v>
      </c>
      <c r="S26" s="6">
        <v>378.96</v>
      </c>
      <c r="T26" s="6">
        <v>370.6</v>
      </c>
      <c r="U26" s="6">
        <v>376.18</v>
      </c>
      <c r="V26" s="6">
        <v>22366700</v>
      </c>
      <c r="W26" s="6">
        <v>363.73</v>
      </c>
      <c r="X26" s="7"/>
      <c r="Y26" s="5">
        <v>40779</v>
      </c>
      <c r="Z26" s="6">
        <v>2121.52</v>
      </c>
      <c r="AA26" s="6">
        <v>2148.2199999999998</v>
      </c>
      <c r="AB26" s="6">
        <v>2105.31</v>
      </c>
      <c r="AC26" s="6">
        <v>2145.04</v>
      </c>
      <c r="AD26" s="6">
        <v>1888640000</v>
      </c>
      <c r="AE26" s="6">
        <v>2145.04</v>
      </c>
    </row>
    <row r="27" spans="1:41">
      <c r="Q27" s="5">
        <v>40778</v>
      </c>
      <c r="R27" s="6">
        <v>360.3</v>
      </c>
      <c r="S27" s="6">
        <v>373.64</v>
      </c>
      <c r="T27" s="6">
        <v>357</v>
      </c>
      <c r="U27" s="6">
        <v>373.6</v>
      </c>
      <c r="V27" s="6">
        <v>23458400</v>
      </c>
      <c r="W27" s="6">
        <v>361.24</v>
      </c>
      <c r="X27" s="7"/>
      <c r="Y27" s="5">
        <v>40778</v>
      </c>
      <c r="Z27" s="6">
        <v>2059.0300000000002</v>
      </c>
      <c r="AA27" s="6">
        <v>2129.27</v>
      </c>
      <c r="AB27" s="6">
        <v>2050.19</v>
      </c>
      <c r="AC27" s="6">
        <v>2129.27</v>
      </c>
      <c r="AD27" s="6">
        <v>2147270000</v>
      </c>
      <c r="AE27" s="6">
        <v>2129.27</v>
      </c>
    </row>
    <row r="28" spans="1:41">
      <c r="Q28" s="5">
        <v>40777</v>
      </c>
      <c r="R28" s="6">
        <v>364.51</v>
      </c>
      <c r="S28" s="6">
        <v>364.88</v>
      </c>
      <c r="T28" s="6">
        <v>355.09</v>
      </c>
      <c r="U28" s="6">
        <v>356.44</v>
      </c>
      <c r="V28" s="6">
        <v>19118400</v>
      </c>
      <c r="W28" s="6">
        <v>344.64</v>
      </c>
      <c r="X28" s="7"/>
      <c r="Y28" s="5">
        <v>40777</v>
      </c>
      <c r="Z28" s="6">
        <v>2084.27</v>
      </c>
      <c r="AA28" s="6">
        <v>2084.83</v>
      </c>
      <c r="AB28" s="6">
        <v>2038.14</v>
      </c>
      <c r="AC28" s="6">
        <v>2044.73</v>
      </c>
      <c r="AD28" s="6">
        <v>1957230000</v>
      </c>
      <c r="AE28" s="6">
        <v>2044.73</v>
      </c>
    </row>
    <row r="29" spans="1:41">
      <c r="Q29" s="5">
        <v>40774</v>
      </c>
      <c r="R29" s="6">
        <v>362.17</v>
      </c>
      <c r="S29" s="6">
        <v>367</v>
      </c>
      <c r="T29" s="6">
        <v>356</v>
      </c>
      <c r="U29" s="6">
        <v>356.03</v>
      </c>
      <c r="V29" s="6">
        <v>27710300</v>
      </c>
      <c r="W29" s="6">
        <v>344.25</v>
      </c>
      <c r="X29" s="7"/>
      <c r="Y29" s="5">
        <v>40774</v>
      </c>
      <c r="Z29" s="6">
        <v>2053.0100000000002</v>
      </c>
      <c r="AA29" s="6">
        <v>2102.88</v>
      </c>
      <c r="AB29" s="6">
        <v>2035.3</v>
      </c>
      <c r="AC29" s="6">
        <v>2038.22</v>
      </c>
      <c r="AD29" s="6">
        <v>2385300000</v>
      </c>
      <c r="AE29" s="6">
        <v>2038.22</v>
      </c>
    </row>
    <row r="30" spans="1:41">
      <c r="Q30" s="5">
        <v>40773</v>
      </c>
      <c r="R30" s="6">
        <v>370.84</v>
      </c>
      <c r="S30" s="6">
        <v>372.65</v>
      </c>
      <c r="T30" s="6">
        <v>361.37</v>
      </c>
      <c r="U30" s="6">
        <v>366.05</v>
      </c>
      <c r="V30" s="6">
        <v>30408400</v>
      </c>
      <c r="W30" s="6">
        <v>353.94</v>
      </c>
      <c r="X30" s="7"/>
      <c r="Y30" s="5">
        <v>40773</v>
      </c>
      <c r="Z30" s="6">
        <v>2116.79</v>
      </c>
      <c r="AA30" s="6">
        <v>2118.61</v>
      </c>
      <c r="AB30" s="6">
        <v>2055.1799999999998</v>
      </c>
      <c r="AC30" s="6">
        <v>2073.0300000000002</v>
      </c>
      <c r="AD30" s="6">
        <v>2775580000</v>
      </c>
      <c r="AE30" s="6">
        <v>2073.0300000000002</v>
      </c>
    </row>
    <row r="31" spans="1:41">
      <c r="Q31" s="5">
        <v>40772</v>
      </c>
      <c r="R31" s="6">
        <v>382.31</v>
      </c>
      <c r="S31" s="6">
        <v>384.52</v>
      </c>
      <c r="T31" s="6">
        <v>378</v>
      </c>
      <c r="U31" s="6">
        <v>380.44</v>
      </c>
      <c r="V31" s="6">
        <v>15787900</v>
      </c>
      <c r="W31" s="6">
        <v>367.85</v>
      </c>
      <c r="X31" s="7"/>
      <c r="Y31" s="5">
        <v>40772</v>
      </c>
      <c r="Z31" s="6">
        <v>2193.3000000000002</v>
      </c>
      <c r="AA31" s="6">
        <v>2214.2600000000002</v>
      </c>
      <c r="AB31" s="6">
        <v>2158.9499999999998</v>
      </c>
      <c r="AC31" s="6">
        <v>2181.62</v>
      </c>
      <c r="AD31" s="6">
        <v>1913320000</v>
      </c>
      <c r="AE31" s="6">
        <v>2181.62</v>
      </c>
    </row>
    <row r="32" spans="1:41">
      <c r="Q32" s="5">
        <v>40771</v>
      </c>
      <c r="R32" s="6">
        <v>381.52</v>
      </c>
      <c r="S32" s="6">
        <v>383.37</v>
      </c>
      <c r="T32" s="6">
        <v>376.06</v>
      </c>
      <c r="U32" s="6">
        <v>380.48</v>
      </c>
      <c r="V32" s="6">
        <v>17812500</v>
      </c>
      <c r="W32" s="6">
        <v>367.89</v>
      </c>
      <c r="X32" s="7"/>
      <c r="Y32" s="5">
        <v>40771</v>
      </c>
      <c r="Z32" s="6">
        <v>2190.14</v>
      </c>
      <c r="AA32" s="6">
        <v>2211.9</v>
      </c>
      <c r="AB32" s="6">
        <v>2165.04</v>
      </c>
      <c r="AC32" s="6">
        <v>2194.27</v>
      </c>
      <c r="AD32" s="6">
        <v>2074370000</v>
      </c>
      <c r="AE32" s="6">
        <v>2194.27</v>
      </c>
    </row>
    <row r="33" spans="17:31">
      <c r="Q33" s="5">
        <v>40770</v>
      </c>
      <c r="R33" s="6">
        <v>379.63</v>
      </c>
      <c r="S33" s="6">
        <v>384.97</v>
      </c>
      <c r="T33" s="6">
        <v>378.09</v>
      </c>
      <c r="U33" s="6">
        <v>383.41</v>
      </c>
      <c r="V33" s="6">
        <v>16448000</v>
      </c>
      <c r="W33" s="6">
        <v>370.72</v>
      </c>
      <c r="X33" s="7"/>
      <c r="Y33" s="5">
        <v>40770</v>
      </c>
      <c r="Z33" s="6">
        <v>2189.4899999999998</v>
      </c>
      <c r="AA33" s="6">
        <v>2214.12</v>
      </c>
      <c r="AB33" s="6">
        <v>2180.86</v>
      </c>
      <c r="AC33" s="6">
        <v>2214.12</v>
      </c>
      <c r="AD33" s="6">
        <v>1945850000</v>
      </c>
      <c r="AE33" s="6">
        <v>2214.12</v>
      </c>
    </row>
    <row r="34" spans="17:31">
      <c r="Q34" s="5">
        <v>40767</v>
      </c>
      <c r="R34" s="6">
        <v>378.07</v>
      </c>
      <c r="S34" s="6">
        <v>379.64</v>
      </c>
      <c r="T34" s="6">
        <v>374.23</v>
      </c>
      <c r="U34" s="6">
        <v>376.99</v>
      </c>
      <c r="V34" s="6">
        <v>18892000</v>
      </c>
      <c r="W34" s="6">
        <v>364.51</v>
      </c>
      <c r="X34" s="7"/>
      <c r="Y34" s="5">
        <v>40767</v>
      </c>
      <c r="Z34" s="6">
        <v>2176.54</v>
      </c>
      <c r="AA34" s="6">
        <v>2195.25</v>
      </c>
      <c r="AB34" s="6">
        <v>2154.86</v>
      </c>
      <c r="AC34" s="6">
        <v>2182.0500000000002</v>
      </c>
      <c r="AD34" s="6">
        <v>2232470000</v>
      </c>
      <c r="AE34" s="6">
        <v>2182.0500000000002</v>
      </c>
    </row>
    <row r="35" spans="17:31">
      <c r="Q35" s="5">
        <v>40766</v>
      </c>
      <c r="R35" s="6">
        <v>370.52</v>
      </c>
      <c r="S35" s="6">
        <v>375.45</v>
      </c>
      <c r="T35" s="6">
        <v>364.72</v>
      </c>
      <c r="U35" s="6">
        <v>373.7</v>
      </c>
      <c r="V35" s="6">
        <v>26498900</v>
      </c>
      <c r="W35" s="6">
        <v>361.33</v>
      </c>
      <c r="X35" s="7"/>
      <c r="Y35" s="5">
        <v>40766</v>
      </c>
      <c r="Z35" s="6">
        <v>2108.92</v>
      </c>
      <c r="AA35" s="6">
        <v>2187.48</v>
      </c>
      <c r="AB35" s="6">
        <v>2091.91</v>
      </c>
      <c r="AC35" s="6">
        <v>2167.0700000000002</v>
      </c>
      <c r="AD35" s="6">
        <v>3134140000</v>
      </c>
      <c r="AE35" s="6">
        <v>2167.0700000000002</v>
      </c>
    </row>
    <row r="36" spans="17:31">
      <c r="Q36" s="5">
        <v>40765</v>
      </c>
      <c r="R36" s="6">
        <v>371.15</v>
      </c>
      <c r="S36" s="6">
        <v>374.65</v>
      </c>
      <c r="T36" s="6">
        <v>362.5</v>
      </c>
      <c r="U36" s="6">
        <v>363.69</v>
      </c>
      <c r="V36" s="6">
        <v>31380600</v>
      </c>
      <c r="W36" s="6">
        <v>351.65</v>
      </c>
      <c r="X36" s="7"/>
      <c r="Y36" s="5">
        <v>40765</v>
      </c>
      <c r="Z36" s="6">
        <v>2110.14</v>
      </c>
      <c r="AA36" s="6">
        <v>2142.31</v>
      </c>
      <c r="AB36" s="6">
        <v>2070.2399999999998</v>
      </c>
      <c r="AC36" s="6">
        <v>2073.09</v>
      </c>
      <c r="AD36" s="6">
        <v>3397010000</v>
      </c>
      <c r="AE36" s="6">
        <v>2073.09</v>
      </c>
    </row>
    <row r="37" spans="17:31">
      <c r="Q37" s="5">
        <v>40764</v>
      </c>
      <c r="R37" s="6">
        <v>361.3</v>
      </c>
      <c r="S37" s="6">
        <v>374.61</v>
      </c>
      <c r="T37" s="6">
        <v>355</v>
      </c>
      <c r="U37" s="6">
        <v>374.01</v>
      </c>
      <c r="V37" s="6">
        <v>38663700</v>
      </c>
      <c r="W37" s="6">
        <v>361.63</v>
      </c>
      <c r="X37" s="7"/>
      <c r="Y37" s="5">
        <v>40764</v>
      </c>
      <c r="Z37" s="6">
        <v>2095.9899999999998</v>
      </c>
      <c r="AA37" s="6">
        <v>2161.75</v>
      </c>
      <c r="AB37" s="6">
        <v>2034.92</v>
      </c>
      <c r="AC37" s="6">
        <v>2160.79</v>
      </c>
      <c r="AD37" s="6">
        <v>3803050000</v>
      </c>
      <c r="AE37" s="6">
        <v>2160.79</v>
      </c>
    </row>
    <row r="38" spans="17:31">
      <c r="Q38" s="5">
        <v>40763</v>
      </c>
      <c r="R38" s="6">
        <v>361.69</v>
      </c>
      <c r="S38" s="6">
        <v>367.77</v>
      </c>
      <c r="T38" s="6">
        <v>353.02</v>
      </c>
      <c r="U38" s="6">
        <v>353.21</v>
      </c>
      <c r="V38" s="6">
        <v>40851200</v>
      </c>
      <c r="W38" s="6">
        <v>341.52</v>
      </c>
      <c r="X38" s="7"/>
      <c r="Y38" s="5">
        <v>40763</v>
      </c>
      <c r="Z38" s="6">
        <v>2127.87</v>
      </c>
      <c r="AA38" s="6">
        <v>2162.7800000000002</v>
      </c>
      <c r="AB38" s="6">
        <v>2060.29</v>
      </c>
      <c r="AC38" s="6">
        <v>2060.29</v>
      </c>
      <c r="AD38" s="6">
        <v>3987990000</v>
      </c>
      <c r="AE38" s="6">
        <v>2060.29</v>
      </c>
    </row>
    <row r="39" spans="17:31">
      <c r="Q39" s="5">
        <v>40760</v>
      </c>
      <c r="R39" s="6">
        <v>380.44</v>
      </c>
      <c r="S39" s="6">
        <v>383.5</v>
      </c>
      <c r="T39" s="6">
        <v>362.57</v>
      </c>
      <c r="U39" s="6">
        <v>373.62</v>
      </c>
      <c r="V39" s="6">
        <v>43021100</v>
      </c>
      <c r="W39" s="6">
        <v>361.26</v>
      </c>
      <c r="X39" s="7"/>
      <c r="Y39" s="5">
        <v>40760</v>
      </c>
      <c r="Z39" s="6">
        <v>2227.4899999999998</v>
      </c>
      <c r="AA39" s="6">
        <v>2240.6799999999998</v>
      </c>
      <c r="AB39" s="6">
        <v>2131.52</v>
      </c>
      <c r="AC39" s="6">
        <v>2194.38</v>
      </c>
      <c r="AD39" s="6">
        <v>3750150000</v>
      </c>
      <c r="AE39" s="6">
        <v>2194.38</v>
      </c>
    </row>
    <row r="40" spans="17:31">
      <c r="Q40" s="5">
        <v>40759</v>
      </c>
      <c r="R40" s="6">
        <v>389.41</v>
      </c>
      <c r="S40" s="6">
        <v>391.32</v>
      </c>
      <c r="T40" s="6">
        <v>377.35</v>
      </c>
      <c r="U40" s="6">
        <v>377.37</v>
      </c>
      <c r="V40" s="6">
        <v>31121700</v>
      </c>
      <c r="W40" s="6">
        <v>364.88</v>
      </c>
      <c r="X40" s="7"/>
      <c r="Y40" s="5">
        <v>40759</v>
      </c>
      <c r="Z40" s="6">
        <v>2275.3000000000002</v>
      </c>
      <c r="AA40" s="6">
        <v>2284.3000000000002</v>
      </c>
      <c r="AB40" s="6">
        <v>2207.0500000000002</v>
      </c>
      <c r="AC40" s="6">
        <v>2207.1999999999998</v>
      </c>
      <c r="AD40" s="6">
        <v>3272990000</v>
      </c>
      <c r="AE40" s="6">
        <v>2207.1999999999998</v>
      </c>
    </row>
    <row r="41" spans="17:31">
      <c r="Q41" s="5">
        <v>40758</v>
      </c>
      <c r="R41" s="6">
        <v>390.98</v>
      </c>
      <c r="S41" s="6">
        <v>393.55</v>
      </c>
      <c r="T41" s="6">
        <v>382.24</v>
      </c>
      <c r="U41" s="6">
        <v>392.57</v>
      </c>
      <c r="V41" s="6">
        <v>26161000</v>
      </c>
      <c r="W41" s="6">
        <v>379.58</v>
      </c>
      <c r="X41" s="7"/>
      <c r="Y41" s="5">
        <v>40758</v>
      </c>
      <c r="Z41" s="6">
        <v>2294.94</v>
      </c>
      <c r="AA41" s="6">
        <v>2316.73</v>
      </c>
      <c r="AB41" s="6">
        <v>2254.91</v>
      </c>
      <c r="AC41" s="6">
        <v>2312.7800000000002</v>
      </c>
      <c r="AD41" s="6">
        <v>2601310000</v>
      </c>
      <c r="AE41" s="6">
        <v>2312.7800000000002</v>
      </c>
    </row>
    <row r="42" spans="17:31">
      <c r="Q42" s="5">
        <v>40757</v>
      </c>
      <c r="R42" s="6">
        <v>397.65</v>
      </c>
      <c r="S42" s="6">
        <v>397.9</v>
      </c>
      <c r="T42" s="6">
        <v>388.35</v>
      </c>
      <c r="U42" s="6">
        <v>388.91</v>
      </c>
      <c r="V42" s="6">
        <v>22840700</v>
      </c>
      <c r="W42" s="6">
        <v>376.04</v>
      </c>
      <c r="X42" s="7"/>
      <c r="Y42" s="5">
        <v>40757</v>
      </c>
      <c r="Z42" s="6">
        <v>2340.73</v>
      </c>
      <c r="AA42" s="6">
        <v>2352.48</v>
      </c>
      <c r="AB42" s="6">
        <v>2291.37</v>
      </c>
      <c r="AC42" s="6">
        <v>2292.85</v>
      </c>
      <c r="AD42" s="6">
        <v>2377250000</v>
      </c>
      <c r="AE42" s="6">
        <v>2292.85</v>
      </c>
    </row>
    <row r="43" spans="17:31">
      <c r="Q43" s="5">
        <v>40756</v>
      </c>
      <c r="R43" s="6">
        <v>397.78</v>
      </c>
      <c r="S43" s="6">
        <v>399.5</v>
      </c>
      <c r="T43" s="6">
        <v>392.37</v>
      </c>
      <c r="U43" s="6">
        <v>396.75</v>
      </c>
      <c r="V43" s="6">
        <v>21887000</v>
      </c>
      <c r="W43" s="6">
        <v>383.62</v>
      </c>
      <c r="X43" s="7"/>
      <c r="Y43" s="5">
        <v>40756</v>
      </c>
      <c r="Z43" s="6">
        <v>2391.42</v>
      </c>
      <c r="AA43" s="6">
        <v>2396.5</v>
      </c>
      <c r="AB43" s="6">
        <v>2325.17</v>
      </c>
      <c r="AC43" s="6">
        <v>2354.0500000000002</v>
      </c>
      <c r="AD43" s="6">
        <v>2209790000</v>
      </c>
      <c r="AE43" s="6">
        <v>2354.0500000000002</v>
      </c>
    </row>
    <row r="44" spans="17:31">
      <c r="Q44" s="5">
        <v>40753</v>
      </c>
      <c r="R44" s="6">
        <v>387.64</v>
      </c>
      <c r="S44" s="6">
        <v>395.15</v>
      </c>
      <c r="T44" s="6">
        <v>384</v>
      </c>
      <c r="U44" s="6">
        <v>390.48</v>
      </c>
      <c r="V44" s="6">
        <v>22592300</v>
      </c>
      <c r="W44" s="6">
        <v>377.56</v>
      </c>
      <c r="X44" s="7"/>
      <c r="Y44" s="5">
        <v>40753</v>
      </c>
      <c r="Z44" s="6">
        <v>2349.3000000000002</v>
      </c>
      <c r="AA44" s="6">
        <v>2388.2399999999998</v>
      </c>
      <c r="AB44" s="6">
        <v>2341.8200000000002</v>
      </c>
      <c r="AC44" s="6">
        <v>2362.81</v>
      </c>
      <c r="AD44" s="6">
        <v>2301210000</v>
      </c>
      <c r="AE44" s="6">
        <v>2362.81</v>
      </c>
    </row>
    <row r="45" spans="17:31">
      <c r="Q45" s="5">
        <v>40752</v>
      </c>
      <c r="R45" s="6">
        <v>391.62</v>
      </c>
      <c r="S45" s="6">
        <v>396.99</v>
      </c>
      <c r="T45" s="6">
        <v>388.13</v>
      </c>
      <c r="U45" s="6">
        <v>391.82</v>
      </c>
      <c r="V45" s="6">
        <v>21215500</v>
      </c>
      <c r="W45" s="6">
        <v>378.85</v>
      </c>
      <c r="X45" s="7"/>
      <c r="Y45" s="5">
        <v>40752</v>
      </c>
      <c r="Z45" s="6">
        <v>2367.44</v>
      </c>
      <c r="AA45" s="6">
        <v>2401.25</v>
      </c>
      <c r="AB45" s="6">
        <v>2359.87</v>
      </c>
      <c r="AC45" s="6">
        <v>2371.77</v>
      </c>
      <c r="AD45" s="6">
        <v>2067020000</v>
      </c>
      <c r="AE45" s="6">
        <v>2371.77</v>
      </c>
    </row>
    <row r="46" spans="17:31">
      <c r="Q46" s="5">
        <v>40751</v>
      </c>
      <c r="R46" s="6">
        <v>400.59</v>
      </c>
      <c r="S46" s="6">
        <v>402.64</v>
      </c>
      <c r="T46" s="6">
        <v>392.15</v>
      </c>
      <c r="U46" s="6">
        <v>392.59</v>
      </c>
      <c r="V46" s="6">
        <v>23547300</v>
      </c>
      <c r="W46" s="6">
        <v>379.6</v>
      </c>
      <c r="X46" s="7"/>
      <c r="Y46" s="5">
        <v>40751</v>
      </c>
      <c r="Z46" s="6">
        <v>2414.36</v>
      </c>
      <c r="AA46" s="6">
        <v>2416.2199999999998</v>
      </c>
      <c r="AB46" s="6">
        <v>2362.12</v>
      </c>
      <c r="AC46" s="6">
        <v>2367.16</v>
      </c>
      <c r="AD46" s="6">
        <v>2367470000</v>
      </c>
      <c r="AE46" s="6">
        <v>2367.16</v>
      </c>
    </row>
    <row r="47" spans="17:31">
      <c r="Q47" s="5">
        <v>40750</v>
      </c>
      <c r="R47" s="6">
        <v>400</v>
      </c>
      <c r="S47" s="6">
        <v>404.5</v>
      </c>
      <c r="T47" s="6">
        <v>399.68</v>
      </c>
      <c r="U47" s="6">
        <v>403.41</v>
      </c>
      <c r="V47" s="6">
        <v>17020800</v>
      </c>
      <c r="W47" s="6">
        <v>390.06</v>
      </c>
      <c r="X47" s="7"/>
      <c r="Y47" s="5">
        <v>40750</v>
      </c>
      <c r="Z47" s="6">
        <v>2423.16</v>
      </c>
      <c r="AA47" s="6">
        <v>2438.44</v>
      </c>
      <c r="AB47" s="6">
        <v>2418.52</v>
      </c>
      <c r="AC47" s="6">
        <v>2429.4499999999998</v>
      </c>
      <c r="AD47" s="6">
        <v>1739980000</v>
      </c>
      <c r="AE47" s="6">
        <v>2429.4499999999998</v>
      </c>
    </row>
    <row r="48" spans="17:31">
      <c r="Q48" s="5">
        <v>40749</v>
      </c>
      <c r="R48" s="6">
        <v>390.35</v>
      </c>
      <c r="S48" s="6">
        <v>400</v>
      </c>
      <c r="T48" s="6">
        <v>389.62</v>
      </c>
      <c r="U48" s="6">
        <v>398.5</v>
      </c>
      <c r="V48" s="6">
        <v>21064500</v>
      </c>
      <c r="W48" s="6">
        <v>385.31</v>
      </c>
      <c r="X48" s="7"/>
      <c r="Y48" s="5">
        <v>40749</v>
      </c>
      <c r="Z48" s="6">
        <v>2408.65</v>
      </c>
      <c r="AA48" s="6">
        <v>2437.42</v>
      </c>
      <c r="AB48" s="6">
        <v>2406.17</v>
      </c>
      <c r="AC48" s="6">
        <v>2424.15</v>
      </c>
      <c r="AD48" s="6">
        <v>1613240000</v>
      </c>
      <c r="AE48" s="6">
        <v>2424.15</v>
      </c>
    </row>
    <row r="49" spans="17:31">
      <c r="Q49" s="5">
        <v>40746</v>
      </c>
      <c r="R49" s="6">
        <v>388.32</v>
      </c>
      <c r="S49" s="6">
        <v>395.05</v>
      </c>
      <c r="T49" s="6">
        <v>387.75</v>
      </c>
      <c r="U49" s="6">
        <v>393.3</v>
      </c>
      <c r="V49" s="6">
        <v>18454600</v>
      </c>
      <c r="W49" s="6">
        <v>380.28</v>
      </c>
      <c r="X49" s="7"/>
      <c r="Y49" s="5">
        <v>40746</v>
      </c>
      <c r="Z49" s="6">
        <v>2403.1999999999998</v>
      </c>
      <c r="AA49" s="6">
        <v>2432.84</v>
      </c>
      <c r="AB49" s="6">
        <v>2402.06</v>
      </c>
      <c r="AC49" s="6">
        <v>2429.5</v>
      </c>
      <c r="AD49" s="6">
        <v>1665220000</v>
      </c>
      <c r="AE49" s="6">
        <v>2429.5</v>
      </c>
    </row>
    <row r="50" spans="17:31">
      <c r="Q50" s="5">
        <v>40745</v>
      </c>
      <c r="R50" s="6">
        <v>386.95</v>
      </c>
      <c r="S50" s="6">
        <v>390.06</v>
      </c>
      <c r="T50" s="6">
        <v>383.9</v>
      </c>
      <c r="U50" s="6">
        <v>387.29</v>
      </c>
      <c r="V50" s="6">
        <v>18804800</v>
      </c>
      <c r="W50" s="6">
        <v>374.47</v>
      </c>
      <c r="X50" s="7"/>
      <c r="Y50" s="5">
        <v>40745</v>
      </c>
      <c r="Z50" s="6">
        <v>2389.56</v>
      </c>
      <c r="AA50" s="6">
        <v>2417.13</v>
      </c>
      <c r="AB50" s="6">
        <v>2377.8200000000002</v>
      </c>
      <c r="AC50" s="6">
        <v>2404.2399999999998</v>
      </c>
      <c r="AD50" s="6">
        <v>2284150000</v>
      </c>
      <c r="AE50" s="6">
        <v>2404.2399999999998</v>
      </c>
    </row>
    <row r="51" spans="17:31">
      <c r="Q51" s="5">
        <v>40744</v>
      </c>
      <c r="R51" s="6">
        <v>396.12</v>
      </c>
      <c r="S51" s="6">
        <v>396.27</v>
      </c>
      <c r="T51" s="6">
        <v>386</v>
      </c>
      <c r="U51" s="6">
        <v>386.9</v>
      </c>
      <c r="V51" s="6">
        <v>33619300</v>
      </c>
      <c r="W51" s="6">
        <v>374.1</v>
      </c>
      <c r="X51" s="7"/>
      <c r="Y51" s="5">
        <v>40744</v>
      </c>
      <c r="Z51" s="6">
        <v>2411.71</v>
      </c>
      <c r="AA51" s="6">
        <v>2412.39</v>
      </c>
      <c r="AB51" s="6">
        <v>2384.5</v>
      </c>
      <c r="AC51" s="6">
        <v>2387.8000000000002</v>
      </c>
      <c r="AD51" s="6">
        <v>1863670000</v>
      </c>
      <c r="AE51" s="6">
        <v>2387.8000000000002</v>
      </c>
    </row>
    <row r="52" spans="17:31">
      <c r="Q52" s="5">
        <v>40743</v>
      </c>
      <c r="R52" s="6">
        <v>378</v>
      </c>
      <c r="S52" s="6">
        <v>378.65</v>
      </c>
      <c r="T52" s="6">
        <v>373.32</v>
      </c>
      <c r="U52" s="6">
        <v>376.85</v>
      </c>
      <c r="V52" s="6">
        <v>29255200</v>
      </c>
      <c r="W52" s="6">
        <v>364.38</v>
      </c>
      <c r="X52" s="7"/>
      <c r="Y52" s="5">
        <v>40743</v>
      </c>
      <c r="Z52" s="6">
        <v>2367.81</v>
      </c>
      <c r="AA52" s="6">
        <v>2400.58</v>
      </c>
      <c r="AB52" s="6">
        <v>2367.81</v>
      </c>
      <c r="AC52" s="6">
        <v>2398.17</v>
      </c>
      <c r="AD52" s="6">
        <v>1882760000</v>
      </c>
      <c r="AE52" s="6">
        <v>2398.17</v>
      </c>
    </row>
    <row r="53" spans="17:31">
      <c r="Q53" s="5">
        <v>40742</v>
      </c>
      <c r="R53" s="6">
        <v>365.43</v>
      </c>
      <c r="S53" s="6">
        <v>374.65</v>
      </c>
      <c r="T53" s="6">
        <v>365.28</v>
      </c>
      <c r="U53" s="6">
        <v>373.8</v>
      </c>
      <c r="V53" s="6">
        <v>20451900</v>
      </c>
      <c r="W53" s="6">
        <v>361.43</v>
      </c>
      <c r="X53" s="7"/>
      <c r="Y53" s="5">
        <v>40742</v>
      </c>
      <c r="Z53" s="6">
        <v>2346.5300000000002</v>
      </c>
      <c r="AA53" s="6">
        <v>2354.56</v>
      </c>
      <c r="AB53" s="6">
        <v>2322.62</v>
      </c>
      <c r="AC53" s="6">
        <v>2344.0100000000002</v>
      </c>
      <c r="AD53" s="6">
        <v>1752220000</v>
      </c>
      <c r="AE53" s="6">
        <v>2344.0100000000002</v>
      </c>
    </row>
    <row r="54" spans="17:31">
      <c r="Q54" s="5">
        <v>40739</v>
      </c>
      <c r="R54" s="6">
        <v>361.17</v>
      </c>
      <c r="S54" s="6">
        <v>365</v>
      </c>
      <c r="T54" s="6">
        <v>359.17</v>
      </c>
      <c r="U54" s="6">
        <v>364.92</v>
      </c>
      <c r="V54" s="6">
        <v>17302400</v>
      </c>
      <c r="W54" s="6">
        <v>352.84</v>
      </c>
      <c r="X54" s="7"/>
      <c r="Y54" s="5">
        <v>40739</v>
      </c>
      <c r="Z54" s="6">
        <v>2351.81</v>
      </c>
      <c r="AA54" s="6">
        <v>2357.36</v>
      </c>
      <c r="AB54" s="6">
        <v>2336.13</v>
      </c>
      <c r="AC54" s="6">
        <v>2356.67</v>
      </c>
      <c r="AD54" s="6">
        <v>1804380000</v>
      </c>
      <c r="AE54" s="6">
        <v>2356.67</v>
      </c>
    </row>
    <row r="55" spans="17:31">
      <c r="Q55" s="5">
        <v>40738</v>
      </c>
      <c r="R55" s="6">
        <v>361.01</v>
      </c>
      <c r="S55" s="6">
        <v>361.61</v>
      </c>
      <c r="T55" s="6">
        <v>356.34</v>
      </c>
      <c r="U55" s="6">
        <v>357.77</v>
      </c>
      <c r="V55" s="6">
        <v>15376200</v>
      </c>
      <c r="W55" s="6">
        <v>345.93</v>
      </c>
      <c r="X55" s="7"/>
      <c r="Y55" s="5">
        <v>40738</v>
      </c>
      <c r="Z55" s="6">
        <v>2358.89</v>
      </c>
      <c r="AA55" s="6">
        <v>2370.7199999999998</v>
      </c>
      <c r="AB55" s="6">
        <v>2318.1999999999998</v>
      </c>
      <c r="AC55" s="6">
        <v>2325.06</v>
      </c>
      <c r="AD55" s="6">
        <v>1946500000</v>
      </c>
      <c r="AE55" s="6">
        <v>2325.06</v>
      </c>
    </row>
    <row r="56" spans="17:31">
      <c r="Q56" s="5">
        <v>40737</v>
      </c>
      <c r="R56" s="6">
        <v>358.33</v>
      </c>
      <c r="S56" s="6">
        <v>360</v>
      </c>
      <c r="T56" s="6">
        <v>356.38</v>
      </c>
      <c r="U56" s="6">
        <v>358.02</v>
      </c>
      <c r="V56" s="6">
        <v>13987100</v>
      </c>
      <c r="W56" s="6">
        <v>346.17</v>
      </c>
      <c r="X56" s="7"/>
      <c r="Y56" s="5">
        <v>40737</v>
      </c>
      <c r="Z56" s="6">
        <v>2360.4299999999998</v>
      </c>
      <c r="AA56" s="6">
        <v>2377.34</v>
      </c>
      <c r="AB56" s="6">
        <v>2345.8000000000002</v>
      </c>
      <c r="AC56" s="6">
        <v>2352.4299999999998</v>
      </c>
      <c r="AD56" s="6">
        <v>1885510000</v>
      </c>
      <c r="AE56" s="6">
        <v>2352.4299999999998</v>
      </c>
    </row>
    <row r="57" spans="17:31">
      <c r="Q57" s="5">
        <v>40736</v>
      </c>
      <c r="R57" s="6">
        <v>353.53</v>
      </c>
      <c r="S57" s="6">
        <v>357.68</v>
      </c>
      <c r="T57" s="6">
        <v>348.62</v>
      </c>
      <c r="U57" s="6">
        <v>353.75</v>
      </c>
      <c r="V57" s="6">
        <v>16128900</v>
      </c>
      <c r="W57" s="6">
        <v>342.04</v>
      </c>
      <c r="X57" s="7"/>
      <c r="Y57" s="5">
        <v>40736</v>
      </c>
      <c r="Z57" s="6">
        <v>2362.19</v>
      </c>
      <c r="AA57" s="6">
        <v>2366.35</v>
      </c>
      <c r="AB57" s="6">
        <v>2342.13</v>
      </c>
      <c r="AC57" s="6">
        <v>2343.79</v>
      </c>
      <c r="AD57" s="6">
        <v>2015410000</v>
      </c>
      <c r="AE57" s="6">
        <v>2343.79</v>
      </c>
    </row>
    <row r="58" spans="17:31">
      <c r="Q58" s="5">
        <v>40735</v>
      </c>
      <c r="R58" s="6">
        <v>356.34</v>
      </c>
      <c r="S58" s="6">
        <v>359.77</v>
      </c>
      <c r="T58" s="6">
        <v>352.82</v>
      </c>
      <c r="U58" s="6">
        <v>354</v>
      </c>
      <c r="V58" s="6">
        <v>15809800</v>
      </c>
      <c r="W58" s="6">
        <v>342.29</v>
      </c>
      <c r="X58" s="7"/>
      <c r="Y58" s="5">
        <v>40735</v>
      </c>
      <c r="Z58" s="6">
        <v>2380.56</v>
      </c>
      <c r="AA58" s="6">
        <v>2392.09</v>
      </c>
      <c r="AB58" s="6">
        <v>2354.12</v>
      </c>
      <c r="AC58" s="6">
        <v>2362</v>
      </c>
      <c r="AD58" s="6">
        <v>1765920000</v>
      </c>
      <c r="AE58" s="6">
        <v>2362</v>
      </c>
    </row>
    <row r="59" spans="17:31">
      <c r="Q59" s="5">
        <v>40732</v>
      </c>
      <c r="R59" s="6">
        <v>353.34</v>
      </c>
      <c r="S59" s="6">
        <v>360</v>
      </c>
      <c r="T59" s="6">
        <v>352.2</v>
      </c>
      <c r="U59" s="6">
        <v>359.71</v>
      </c>
      <c r="V59" s="6">
        <v>17497400</v>
      </c>
      <c r="W59" s="6">
        <v>347.81</v>
      </c>
      <c r="X59" s="7"/>
      <c r="Y59" s="5">
        <v>40732</v>
      </c>
      <c r="Z59" s="6">
        <v>2390.16</v>
      </c>
      <c r="AA59" s="6">
        <v>2405.92</v>
      </c>
      <c r="AB59" s="6">
        <v>2379.14</v>
      </c>
      <c r="AC59" s="6">
        <v>2405.89</v>
      </c>
      <c r="AD59" s="6">
        <v>1612120000</v>
      </c>
      <c r="AE59" s="6">
        <v>2405.89</v>
      </c>
    </row>
    <row r="60" spans="17:31">
      <c r="Q60" s="5">
        <v>40731</v>
      </c>
      <c r="R60" s="6">
        <v>354.67</v>
      </c>
      <c r="S60" s="6">
        <v>358</v>
      </c>
      <c r="T60" s="6">
        <v>354</v>
      </c>
      <c r="U60" s="6">
        <v>357.2</v>
      </c>
      <c r="V60" s="6">
        <v>14273700</v>
      </c>
      <c r="W60" s="6">
        <v>345.38</v>
      </c>
      <c r="X60" s="7"/>
      <c r="Y60" s="5">
        <v>40731</v>
      </c>
      <c r="Z60" s="6">
        <v>2396.64</v>
      </c>
      <c r="AA60" s="6">
        <v>2418.9899999999998</v>
      </c>
      <c r="AB60" s="6">
        <v>2394.5500000000002</v>
      </c>
      <c r="AC60" s="6">
        <v>2412.89</v>
      </c>
      <c r="AD60" s="6">
        <v>1873710000</v>
      </c>
      <c r="AE60" s="6">
        <v>2412.89</v>
      </c>
    </row>
    <row r="61" spans="17:31">
      <c r="Q61" s="5">
        <v>40730</v>
      </c>
      <c r="R61" s="6">
        <v>348.95</v>
      </c>
      <c r="S61" s="6">
        <v>354.1</v>
      </c>
      <c r="T61" s="6">
        <v>346.71</v>
      </c>
      <c r="U61" s="6">
        <v>351.76</v>
      </c>
      <c r="V61" s="6">
        <v>15879500</v>
      </c>
      <c r="W61" s="6">
        <v>340.12</v>
      </c>
      <c r="X61" s="7"/>
      <c r="Y61" s="5">
        <v>40730</v>
      </c>
      <c r="Z61" s="6">
        <v>2368.75</v>
      </c>
      <c r="AA61" s="6">
        <v>2383.77</v>
      </c>
      <c r="AB61" s="6">
        <v>2361.4699999999998</v>
      </c>
      <c r="AC61" s="6">
        <v>2378.58</v>
      </c>
      <c r="AD61" s="6">
        <v>1639490000</v>
      </c>
      <c r="AE61" s="6">
        <v>2378.58</v>
      </c>
    </row>
    <row r="62" spans="17:31">
      <c r="Q62" s="5">
        <v>40729</v>
      </c>
      <c r="R62" s="6">
        <v>343</v>
      </c>
      <c r="S62" s="6">
        <v>349.83</v>
      </c>
      <c r="T62" s="6">
        <v>342.5</v>
      </c>
      <c r="U62" s="6">
        <v>349.43</v>
      </c>
      <c r="V62" s="6">
        <v>12680500</v>
      </c>
      <c r="W62" s="6">
        <v>337.87</v>
      </c>
      <c r="X62" s="7"/>
      <c r="Y62" s="5">
        <v>40729</v>
      </c>
      <c r="Z62" s="6">
        <v>2363.08</v>
      </c>
      <c r="AA62" s="6">
        <v>2374.41</v>
      </c>
      <c r="AB62" s="6">
        <v>2357.31</v>
      </c>
      <c r="AC62" s="6">
        <v>2371.21</v>
      </c>
      <c r="AD62" s="6">
        <v>1556620000</v>
      </c>
      <c r="AE62" s="6">
        <v>2371.21</v>
      </c>
    </row>
    <row r="63" spans="17:31">
      <c r="Q63" s="5">
        <v>40725</v>
      </c>
      <c r="R63" s="6">
        <v>335.95</v>
      </c>
      <c r="S63" s="6">
        <v>343.5</v>
      </c>
      <c r="T63" s="6">
        <v>334.2</v>
      </c>
      <c r="U63" s="6">
        <v>343.26</v>
      </c>
      <c r="V63" s="6">
        <v>15546900</v>
      </c>
      <c r="W63" s="6">
        <v>331.9</v>
      </c>
      <c r="X63" s="7"/>
      <c r="Y63" s="5">
        <v>40725</v>
      </c>
      <c r="Z63" s="6">
        <v>2326.16</v>
      </c>
      <c r="AA63" s="6">
        <v>2363.36</v>
      </c>
      <c r="AB63" s="6">
        <v>2320.5700000000002</v>
      </c>
      <c r="AC63" s="6">
        <v>2361.39</v>
      </c>
      <c r="AD63" s="6">
        <v>1646380000</v>
      </c>
      <c r="AE63" s="6">
        <v>2361.39</v>
      </c>
    </row>
    <row r="64" spans="17:31">
      <c r="Q64" s="5">
        <v>40724</v>
      </c>
      <c r="R64" s="6">
        <v>334.7</v>
      </c>
      <c r="S64" s="6">
        <v>336.13</v>
      </c>
      <c r="T64" s="6">
        <v>332.84</v>
      </c>
      <c r="U64" s="6">
        <v>335.67</v>
      </c>
      <c r="V64" s="6">
        <v>11534100</v>
      </c>
      <c r="W64" s="6">
        <v>324.56</v>
      </c>
      <c r="X64" s="7"/>
      <c r="Y64" s="5">
        <v>40724</v>
      </c>
      <c r="Z64" s="6">
        <v>2303</v>
      </c>
      <c r="AA64" s="6">
        <v>2327.36</v>
      </c>
      <c r="AB64" s="6">
        <v>2302.67</v>
      </c>
      <c r="AC64" s="6">
        <v>2325.0700000000002</v>
      </c>
      <c r="AD64" s="6">
        <v>1859130000</v>
      </c>
      <c r="AE64" s="6">
        <v>2325.0700000000002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6"/>
  <sheetViews>
    <sheetView workbookViewId="0">
      <selection activeCell="Q16" sqref="Q16"/>
    </sheetView>
  </sheetViews>
  <sheetFormatPr defaultRowHeight="15"/>
  <cols>
    <col min="1" max="1" width="11.625" style="20" customWidth="1"/>
    <col min="2" max="5" width="7.5" style="20" hidden="1" customWidth="1"/>
    <col min="6" max="6" width="9.5" style="20" hidden="1" customWidth="1"/>
    <col min="7" max="8" width="9" style="20"/>
    <col min="9" max="9" width="12.5" style="20" customWidth="1"/>
    <col min="10" max="13" width="8.5" style="20" hidden="1" customWidth="1"/>
    <col min="14" max="14" width="11.625" style="20" hidden="1" customWidth="1"/>
    <col min="15" max="16" width="9" style="20"/>
    <col min="17" max="17" width="11.625" style="20" bestFit="1" customWidth="1"/>
    <col min="18" max="21" width="7.5" style="20" hidden="1" customWidth="1"/>
    <col min="22" max="22" width="9.5" style="20" hidden="1" customWidth="1"/>
    <col min="23" max="24" width="9" style="20"/>
    <col min="25" max="25" width="11.5" style="20" customWidth="1"/>
    <col min="26" max="29" width="8.5" style="20" hidden="1" customWidth="1"/>
    <col min="30" max="30" width="11.625" style="20" hidden="1" customWidth="1"/>
    <col min="31" max="16384" width="9" style="20"/>
  </cols>
  <sheetData>
    <row r="1" spans="1:4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39</v>
      </c>
      <c r="I1" s="23" t="s">
        <v>0</v>
      </c>
      <c r="J1" s="23" t="s">
        <v>1</v>
      </c>
      <c r="K1" s="23" t="s">
        <v>2</v>
      </c>
      <c r="L1" s="23" t="s">
        <v>3</v>
      </c>
      <c r="M1" s="23" t="s">
        <v>4</v>
      </c>
      <c r="N1" s="23" t="s">
        <v>5</v>
      </c>
      <c r="O1" s="23" t="s">
        <v>6</v>
      </c>
      <c r="P1" s="20" t="s">
        <v>36</v>
      </c>
      <c r="Q1" s="23" t="s">
        <v>0</v>
      </c>
      <c r="R1" s="23" t="s">
        <v>1</v>
      </c>
      <c r="S1" s="23" t="s">
        <v>2</v>
      </c>
      <c r="T1" s="23" t="s">
        <v>3</v>
      </c>
      <c r="U1" s="23" t="s">
        <v>4</v>
      </c>
      <c r="V1" s="23" t="s">
        <v>5</v>
      </c>
      <c r="W1" s="23" t="s">
        <v>6</v>
      </c>
      <c r="X1" s="9"/>
      <c r="Y1" s="23" t="s">
        <v>0</v>
      </c>
      <c r="Z1" s="23" t="s">
        <v>1</v>
      </c>
      <c r="AA1" s="23" t="s">
        <v>2</v>
      </c>
      <c r="AB1" s="23" t="s">
        <v>3</v>
      </c>
      <c r="AC1" s="23" t="s">
        <v>4</v>
      </c>
      <c r="AD1" s="23" t="s">
        <v>5</v>
      </c>
      <c r="AE1" s="23" t="s">
        <v>6</v>
      </c>
      <c r="AG1" s="20" t="s">
        <v>12</v>
      </c>
    </row>
    <row r="2" spans="1:41" ht="15.75" thickBot="1">
      <c r="A2" s="29">
        <v>41187</v>
      </c>
      <c r="B2" s="23">
        <v>665.2</v>
      </c>
      <c r="C2" s="23">
        <v>666</v>
      </c>
      <c r="D2" s="23">
        <v>651.28</v>
      </c>
      <c r="E2" s="23">
        <v>652.59</v>
      </c>
      <c r="F2" s="23">
        <v>21214500</v>
      </c>
      <c r="G2" s="23">
        <v>637.4</v>
      </c>
      <c r="H2" s="9"/>
      <c r="I2" s="29">
        <v>41187</v>
      </c>
      <c r="J2" s="23">
        <v>2840.19</v>
      </c>
      <c r="K2" s="23">
        <v>2845.97</v>
      </c>
      <c r="L2" s="23">
        <v>2806.44</v>
      </c>
      <c r="M2" s="23">
        <v>2811.94</v>
      </c>
      <c r="N2" s="23">
        <v>1607940000</v>
      </c>
      <c r="O2" s="23">
        <v>2811.94</v>
      </c>
      <c r="P2" s="20">
        <f>G2-$AH$17-$AH$18*O2</f>
        <v>-13.188477201869205</v>
      </c>
      <c r="Q2" s="29">
        <v>41158</v>
      </c>
      <c r="R2" s="23">
        <v>673.17</v>
      </c>
      <c r="S2" s="23">
        <v>678.29</v>
      </c>
      <c r="T2" s="23">
        <v>670.8</v>
      </c>
      <c r="U2" s="23">
        <v>676.27</v>
      </c>
      <c r="V2" s="23">
        <v>13971300</v>
      </c>
      <c r="W2" s="23">
        <v>656.7</v>
      </c>
      <c r="X2" s="9"/>
      <c r="Y2" s="29">
        <v>41158</v>
      </c>
      <c r="Z2" s="23">
        <v>2785.01</v>
      </c>
      <c r="AA2" s="23">
        <v>2829.71</v>
      </c>
      <c r="AB2" s="23">
        <v>2784.81</v>
      </c>
      <c r="AC2" s="23">
        <v>2829.71</v>
      </c>
      <c r="AD2" s="23">
        <v>1918900000</v>
      </c>
      <c r="AE2" s="23">
        <v>2829.71</v>
      </c>
    </row>
    <row r="3" spans="1:41">
      <c r="A3" s="29">
        <v>41186</v>
      </c>
      <c r="B3" s="23">
        <v>671.25</v>
      </c>
      <c r="C3" s="23">
        <v>674.25</v>
      </c>
      <c r="D3" s="23">
        <v>665.55</v>
      </c>
      <c r="E3" s="23">
        <v>666.8</v>
      </c>
      <c r="F3" s="23">
        <v>13240200</v>
      </c>
      <c r="G3" s="23">
        <v>651.28</v>
      </c>
      <c r="H3" s="9"/>
      <c r="I3" s="29">
        <v>41186</v>
      </c>
      <c r="J3" s="23">
        <v>2824.89</v>
      </c>
      <c r="K3" s="23">
        <v>2835.33</v>
      </c>
      <c r="L3" s="23">
        <v>2814.45</v>
      </c>
      <c r="M3" s="23">
        <v>2828.6</v>
      </c>
      <c r="N3" s="23">
        <v>1585190000</v>
      </c>
      <c r="O3" s="23">
        <v>2828.6</v>
      </c>
      <c r="P3" s="20">
        <f t="shared" ref="P3:P22" si="0">G3-$AH$17-$AH$18*O3</f>
        <v>-5.2121817476484011</v>
      </c>
      <c r="Q3" s="29">
        <v>41157</v>
      </c>
      <c r="R3" s="23">
        <v>675.57</v>
      </c>
      <c r="S3" s="23">
        <v>676.35</v>
      </c>
      <c r="T3" s="23">
        <v>669.6</v>
      </c>
      <c r="U3" s="23">
        <v>670.23</v>
      </c>
      <c r="V3" s="23">
        <v>12013400</v>
      </c>
      <c r="W3" s="23">
        <v>650.83000000000004</v>
      </c>
      <c r="X3" s="9"/>
      <c r="Y3" s="29">
        <v>41157</v>
      </c>
      <c r="Z3" s="23">
        <v>2769.19</v>
      </c>
      <c r="AA3" s="23">
        <v>2780.56</v>
      </c>
      <c r="AB3" s="23">
        <v>2760.66</v>
      </c>
      <c r="AC3" s="23">
        <v>2766.95</v>
      </c>
      <c r="AD3" s="23">
        <v>1495030000</v>
      </c>
      <c r="AE3" s="23">
        <v>2766.95</v>
      </c>
      <c r="AG3" s="25" t="s">
        <v>13</v>
      </c>
      <c r="AH3" s="25"/>
    </row>
    <row r="4" spans="1:41">
      <c r="A4" s="29">
        <v>41185</v>
      </c>
      <c r="B4" s="23">
        <v>664.86</v>
      </c>
      <c r="C4" s="23">
        <v>671.86</v>
      </c>
      <c r="D4" s="23">
        <v>662.63</v>
      </c>
      <c r="E4" s="23">
        <v>671.45</v>
      </c>
      <c r="F4" s="23">
        <v>15152900</v>
      </c>
      <c r="G4" s="23">
        <v>655.82</v>
      </c>
      <c r="H4" s="9"/>
      <c r="I4" s="29">
        <v>41185</v>
      </c>
      <c r="J4" s="23">
        <v>2810.16</v>
      </c>
      <c r="K4" s="23">
        <v>2822.56</v>
      </c>
      <c r="L4" s="23">
        <v>2797.28</v>
      </c>
      <c r="M4" s="23">
        <v>2818.84</v>
      </c>
      <c r="N4" s="23">
        <v>1704050000</v>
      </c>
      <c r="O4" s="23">
        <v>2818.84</v>
      </c>
      <c r="P4" s="20">
        <f t="shared" si="0"/>
        <v>2.7864110714875778</v>
      </c>
      <c r="Q4" s="29">
        <v>41156</v>
      </c>
      <c r="R4" s="23">
        <v>665.76</v>
      </c>
      <c r="S4" s="23">
        <v>675.14</v>
      </c>
      <c r="T4" s="23">
        <v>664.5</v>
      </c>
      <c r="U4" s="23">
        <v>674.97</v>
      </c>
      <c r="V4" s="23">
        <v>13139000</v>
      </c>
      <c r="W4" s="23">
        <v>655.44</v>
      </c>
      <c r="X4" s="9"/>
      <c r="Y4" s="29">
        <v>41156</v>
      </c>
      <c r="Z4" s="23">
        <v>2766.93</v>
      </c>
      <c r="AA4" s="23">
        <v>2781.08</v>
      </c>
      <c r="AB4" s="23">
        <v>2744.29</v>
      </c>
      <c r="AC4" s="23">
        <v>2772.03</v>
      </c>
      <c r="AD4" s="23">
        <v>1505960000</v>
      </c>
      <c r="AE4" s="23">
        <v>2772.03</v>
      </c>
      <c r="AG4" s="26" t="s">
        <v>14</v>
      </c>
      <c r="AH4" s="26">
        <v>0.93363605775967007</v>
      </c>
    </row>
    <row r="5" spans="1:41">
      <c r="A5" s="29">
        <v>41184</v>
      </c>
      <c r="B5" s="23">
        <v>661.81</v>
      </c>
      <c r="C5" s="23">
        <v>666.35</v>
      </c>
      <c r="D5" s="23">
        <v>650.65</v>
      </c>
      <c r="E5" s="23">
        <v>661.31</v>
      </c>
      <c r="F5" s="23">
        <v>22428300</v>
      </c>
      <c r="G5" s="23">
        <v>645.91999999999996</v>
      </c>
      <c r="H5" s="9"/>
      <c r="I5" s="29">
        <v>41184</v>
      </c>
      <c r="J5" s="23">
        <v>2807.08</v>
      </c>
      <c r="K5" s="23">
        <v>2812.21</v>
      </c>
      <c r="L5" s="23">
        <v>2779.01</v>
      </c>
      <c r="M5" s="23">
        <v>2799.29</v>
      </c>
      <c r="N5" s="23">
        <v>1609570000</v>
      </c>
      <c r="O5" s="23">
        <v>2799.29</v>
      </c>
      <c r="P5" s="20">
        <f t="shared" si="0"/>
        <v>-0.18577236968985744</v>
      </c>
      <c r="Q5" s="29">
        <v>41152</v>
      </c>
      <c r="R5" s="23">
        <v>667.25</v>
      </c>
      <c r="S5" s="23">
        <v>668.6</v>
      </c>
      <c r="T5" s="23">
        <v>657.25</v>
      </c>
      <c r="U5" s="23">
        <v>665.24</v>
      </c>
      <c r="V5" s="23">
        <v>12082900</v>
      </c>
      <c r="W5" s="23">
        <v>645.99</v>
      </c>
      <c r="X5" s="9"/>
      <c r="Y5" s="29">
        <v>41152</v>
      </c>
      <c r="Z5" s="23">
        <v>2773.24</v>
      </c>
      <c r="AA5" s="23">
        <v>2785.08</v>
      </c>
      <c r="AB5" s="23">
        <v>2746.68</v>
      </c>
      <c r="AC5" s="23">
        <v>2772.24</v>
      </c>
      <c r="AD5" s="23">
        <v>1394760000</v>
      </c>
      <c r="AE5" s="23">
        <v>2772.24</v>
      </c>
      <c r="AG5" s="26" t="s">
        <v>15</v>
      </c>
      <c r="AH5" s="26">
        <v>0.871676288349018</v>
      </c>
    </row>
    <row r="6" spans="1:41">
      <c r="A6" s="29">
        <v>41183</v>
      </c>
      <c r="B6" s="23">
        <v>671.16</v>
      </c>
      <c r="C6" s="23">
        <v>676.75</v>
      </c>
      <c r="D6" s="23">
        <v>656.5</v>
      </c>
      <c r="E6" s="23">
        <v>659.39</v>
      </c>
      <c r="F6" s="23">
        <v>19414100</v>
      </c>
      <c r="G6" s="23">
        <v>644.04999999999995</v>
      </c>
      <c r="H6" s="9"/>
      <c r="I6" s="29">
        <v>41183</v>
      </c>
      <c r="J6" s="23">
        <v>2811.45</v>
      </c>
      <c r="K6" s="23">
        <v>2827.61</v>
      </c>
      <c r="L6" s="23">
        <v>2784.54</v>
      </c>
      <c r="M6" s="23">
        <v>2794.28</v>
      </c>
      <c r="N6" s="23">
        <v>1758170000</v>
      </c>
      <c r="O6" s="23">
        <v>2794.28</v>
      </c>
      <c r="P6" s="20">
        <f t="shared" si="0"/>
        <v>-0.28040863773594538</v>
      </c>
      <c r="Q6" s="29">
        <v>41151</v>
      </c>
      <c r="R6" s="23">
        <v>670.64</v>
      </c>
      <c r="S6" s="23">
        <v>671.55</v>
      </c>
      <c r="T6" s="23">
        <v>662.85</v>
      </c>
      <c r="U6" s="23">
        <v>663.87</v>
      </c>
      <c r="V6" s="23">
        <v>10810700</v>
      </c>
      <c r="W6" s="23">
        <v>644.66</v>
      </c>
      <c r="X6" s="9"/>
      <c r="Y6" s="29">
        <v>41151</v>
      </c>
      <c r="Z6" s="23">
        <v>2771.44</v>
      </c>
      <c r="AA6" s="23">
        <v>2772.62</v>
      </c>
      <c r="AB6" s="23">
        <v>2751.53</v>
      </c>
      <c r="AC6" s="23">
        <v>2753.74</v>
      </c>
      <c r="AD6" s="23">
        <v>1216640000</v>
      </c>
      <c r="AE6" s="23">
        <v>2753.74</v>
      </c>
      <c r="AG6" s="26" t="s">
        <v>16</v>
      </c>
      <c r="AH6" s="26">
        <v>0.86953755982150172</v>
      </c>
    </row>
    <row r="7" spans="1:41">
      <c r="A7" s="29">
        <v>41180</v>
      </c>
      <c r="B7" s="23">
        <v>678.75</v>
      </c>
      <c r="C7" s="23">
        <v>681.11</v>
      </c>
      <c r="D7" s="23">
        <v>666.75</v>
      </c>
      <c r="E7" s="23">
        <v>667.1</v>
      </c>
      <c r="F7" s="23">
        <v>19111100</v>
      </c>
      <c r="G7" s="23">
        <v>651.58000000000004</v>
      </c>
      <c r="H7" s="9"/>
      <c r="I7" s="29">
        <v>41180</v>
      </c>
      <c r="J7" s="23">
        <v>2812.82</v>
      </c>
      <c r="K7" s="23">
        <v>2820.36</v>
      </c>
      <c r="L7" s="23">
        <v>2795.54</v>
      </c>
      <c r="M7" s="23">
        <v>2799.19</v>
      </c>
      <c r="N7" s="23">
        <v>1864640000</v>
      </c>
      <c r="O7" s="23">
        <v>2799.19</v>
      </c>
      <c r="P7" s="20">
        <f t="shared" si="0"/>
        <v>5.5096640321455652</v>
      </c>
      <c r="Q7" s="29">
        <v>41150</v>
      </c>
      <c r="R7" s="23">
        <v>675.25</v>
      </c>
      <c r="S7" s="23">
        <v>677.67</v>
      </c>
      <c r="T7" s="23">
        <v>672.6</v>
      </c>
      <c r="U7" s="23">
        <v>673.47</v>
      </c>
      <c r="V7" s="23">
        <v>7243100</v>
      </c>
      <c r="W7" s="23">
        <v>653.98</v>
      </c>
      <c r="X7" s="9"/>
      <c r="Y7" s="29">
        <v>41150</v>
      </c>
      <c r="Z7" s="23">
        <v>2782.98</v>
      </c>
      <c r="AA7" s="23">
        <v>2790.17</v>
      </c>
      <c r="AB7" s="23">
        <v>2771.99</v>
      </c>
      <c r="AC7" s="23">
        <v>2784</v>
      </c>
      <c r="AD7" s="23">
        <v>1282900000</v>
      </c>
      <c r="AE7" s="23">
        <v>2784</v>
      </c>
      <c r="AG7" s="26" t="s">
        <v>17</v>
      </c>
      <c r="AH7" s="26">
        <v>12.156801596861392</v>
      </c>
    </row>
    <row r="8" spans="1:41" ht="15.75" thickBot="1">
      <c r="A8" s="29">
        <v>41179</v>
      </c>
      <c r="B8" s="23">
        <v>664.29</v>
      </c>
      <c r="C8" s="23">
        <v>682.17</v>
      </c>
      <c r="D8" s="23">
        <v>660.35</v>
      </c>
      <c r="E8" s="23">
        <v>681.32</v>
      </c>
      <c r="F8" s="23">
        <v>21217500</v>
      </c>
      <c r="G8" s="23">
        <v>665.46</v>
      </c>
      <c r="H8" s="9"/>
      <c r="I8" s="29">
        <v>41179</v>
      </c>
      <c r="J8" s="23">
        <v>2790.78</v>
      </c>
      <c r="K8" s="23">
        <v>2827</v>
      </c>
      <c r="L8" s="23">
        <v>2784.62</v>
      </c>
      <c r="M8" s="23">
        <v>2821.6</v>
      </c>
      <c r="N8" s="23">
        <v>1691800000</v>
      </c>
      <c r="O8" s="23">
        <v>2821.6</v>
      </c>
      <c r="P8" s="20">
        <f t="shared" si="0"/>
        <v>11.448366380830294</v>
      </c>
      <c r="Q8" s="29">
        <v>41149</v>
      </c>
      <c r="R8" s="23">
        <v>674.98</v>
      </c>
      <c r="S8" s="23">
        <v>676.1</v>
      </c>
      <c r="T8" s="23">
        <v>670.67</v>
      </c>
      <c r="U8" s="23">
        <v>674.8</v>
      </c>
      <c r="V8" s="23">
        <v>9550600</v>
      </c>
      <c r="W8" s="23">
        <v>655.27</v>
      </c>
      <c r="X8" s="9"/>
      <c r="Y8" s="29">
        <v>41149</v>
      </c>
      <c r="Z8" s="23">
        <v>2779.17</v>
      </c>
      <c r="AA8" s="23">
        <v>2790.51</v>
      </c>
      <c r="AB8" s="23">
        <v>2772.25</v>
      </c>
      <c r="AC8" s="23">
        <v>2782.69</v>
      </c>
      <c r="AD8" s="23">
        <v>1364740000</v>
      </c>
      <c r="AE8" s="23">
        <v>2782.69</v>
      </c>
      <c r="AG8" s="27" t="s">
        <v>18</v>
      </c>
      <c r="AH8" s="27">
        <v>62</v>
      </c>
    </row>
    <row r="9" spans="1:41">
      <c r="A9" s="29">
        <v>41178</v>
      </c>
      <c r="B9" s="23">
        <v>668.74</v>
      </c>
      <c r="C9" s="23">
        <v>672.69</v>
      </c>
      <c r="D9" s="23">
        <v>661.2</v>
      </c>
      <c r="E9" s="23">
        <v>665.18</v>
      </c>
      <c r="F9" s="23">
        <v>20589400</v>
      </c>
      <c r="G9" s="23">
        <v>649.70000000000005</v>
      </c>
      <c r="H9" s="9"/>
      <c r="I9" s="29">
        <v>41178</v>
      </c>
      <c r="J9" s="23">
        <v>2798.93</v>
      </c>
      <c r="K9" s="23">
        <v>2802.28</v>
      </c>
      <c r="L9" s="23">
        <v>2768.58</v>
      </c>
      <c r="M9" s="23">
        <v>2781.63</v>
      </c>
      <c r="N9" s="23">
        <v>1738010000</v>
      </c>
      <c r="O9" s="23">
        <v>2781.63</v>
      </c>
      <c r="P9" s="20">
        <f t="shared" si="0"/>
        <v>9.852296194443511</v>
      </c>
      <c r="Q9" s="29">
        <v>41148</v>
      </c>
      <c r="R9" s="23">
        <v>679.99</v>
      </c>
      <c r="S9" s="23">
        <v>680.87</v>
      </c>
      <c r="T9" s="23">
        <v>673.54</v>
      </c>
      <c r="U9" s="23">
        <v>675.68</v>
      </c>
      <c r="V9" s="23">
        <v>15250300</v>
      </c>
      <c r="W9" s="23">
        <v>656.13</v>
      </c>
      <c r="X9" s="9"/>
      <c r="Y9" s="29">
        <v>41148</v>
      </c>
      <c r="Z9" s="23">
        <v>2792</v>
      </c>
      <c r="AA9" s="23">
        <v>2794.27</v>
      </c>
      <c r="AB9" s="23">
        <v>2777.36</v>
      </c>
      <c r="AC9" s="23">
        <v>2782.55</v>
      </c>
      <c r="AD9" s="23">
        <v>1383530000</v>
      </c>
      <c r="AE9" s="23">
        <v>2782.55</v>
      </c>
    </row>
    <row r="10" spans="1:41" ht="15.75" thickBot="1">
      <c r="A10" s="29">
        <v>41177</v>
      </c>
      <c r="B10" s="23">
        <v>688.26</v>
      </c>
      <c r="C10" s="23">
        <v>692.78</v>
      </c>
      <c r="D10" s="23">
        <v>673</v>
      </c>
      <c r="E10" s="23">
        <v>673.54</v>
      </c>
      <c r="F10" s="23">
        <v>18528200</v>
      </c>
      <c r="G10" s="23">
        <v>657.87</v>
      </c>
      <c r="H10" s="9"/>
      <c r="I10" s="29">
        <v>41177</v>
      </c>
      <c r="J10" s="23">
        <v>2851.65</v>
      </c>
      <c r="K10" s="23">
        <v>2858.68</v>
      </c>
      <c r="L10" s="23">
        <v>2804.13</v>
      </c>
      <c r="M10" s="23">
        <v>2804.53</v>
      </c>
      <c r="N10" s="23">
        <v>1975470000</v>
      </c>
      <c r="O10" s="23">
        <v>2804.53</v>
      </c>
      <c r="P10" s="20">
        <f t="shared" si="0"/>
        <v>9.9073601741346238</v>
      </c>
      <c r="Q10" s="29">
        <v>41145</v>
      </c>
      <c r="R10" s="23">
        <v>659.51</v>
      </c>
      <c r="S10" s="23">
        <v>669.48</v>
      </c>
      <c r="T10" s="23">
        <v>655.55</v>
      </c>
      <c r="U10" s="23">
        <v>663.22</v>
      </c>
      <c r="V10" s="23">
        <v>15619300</v>
      </c>
      <c r="W10" s="23">
        <v>644.03</v>
      </c>
      <c r="X10" s="9"/>
      <c r="Y10" s="29">
        <v>41145</v>
      </c>
      <c r="Z10" s="23">
        <v>2754.43</v>
      </c>
      <c r="AA10" s="23">
        <v>2785.34</v>
      </c>
      <c r="AB10" s="23">
        <v>2750.64</v>
      </c>
      <c r="AC10" s="23">
        <v>2778.05</v>
      </c>
      <c r="AD10" s="23">
        <v>1349740000</v>
      </c>
      <c r="AE10" s="23">
        <v>2778.05</v>
      </c>
      <c r="AG10" s="20" t="s">
        <v>19</v>
      </c>
    </row>
    <row r="11" spans="1:41">
      <c r="A11" s="29">
        <v>41176</v>
      </c>
      <c r="B11" s="23">
        <v>686.86</v>
      </c>
      <c r="C11" s="23">
        <v>695.12</v>
      </c>
      <c r="D11" s="23">
        <v>683</v>
      </c>
      <c r="E11" s="23">
        <v>690.79</v>
      </c>
      <c r="F11" s="23">
        <v>22848800</v>
      </c>
      <c r="G11" s="23">
        <v>674.71</v>
      </c>
      <c r="H11" s="9"/>
      <c r="I11" s="29">
        <v>41176</v>
      </c>
      <c r="J11" s="23">
        <v>2836.35</v>
      </c>
      <c r="K11" s="23">
        <v>2849.61</v>
      </c>
      <c r="L11" s="23">
        <v>2832.53</v>
      </c>
      <c r="M11" s="23">
        <v>2843.98</v>
      </c>
      <c r="N11" s="23">
        <v>1704860000</v>
      </c>
      <c r="O11" s="23">
        <v>2843.98</v>
      </c>
      <c r="P11" s="20">
        <f t="shared" si="0"/>
        <v>12.767699650065538</v>
      </c>
      <c r="Q11" s="29">
        <v>41144</v>
      </c>
      <c r="R11" s="23">
        <v>666.11</v>
      </c>
      <c r="S11" s="23">
        <v>669.9</v>
      </c>
      <c r="T11" s="23">
        <v>661.15</v>
      </c>
      <c r="U11" s="23">
        <v>662.63</v>
      </c>
      <c r="V11" s="23">
        <v>15004600</v>
      </c>
      <c r="W11" s="23">
        <v>643.45000000000005</v>
      </c>
      <c r="X11" s="9"/>
      <c r="Y11" s="29">
        <v>41144</v>
      </c>
      <c r="Z11" s="23">
        <v>2773.98</v>
      </c>
      <c r="AA11" s="23">
        <v>2780.71</v>
      </c>
      <c r="AB11" s="23">
        <v>2755.14</v>
      </c>
      <c r="AC11" s="23">
        <v>2762.02</v>
      </c>
      <c r="AD11" s="23">
        <v>1383860000</v>
      </c>
      <c r="AE11" s="23">
        <v>2762.02</v>
      </c>
      <c r="AG11" s="28"/>
      <c r="AH11" s="28" t="s">
        <v>24</v>
      </c>
      <c r="AI11" s="28" t="s">
        <v>25</v>
      </c>
      <c r="AJ11" s="28" t="s">
        <v>26</v>
      </c>
      <c r="AK11" s="28" t="s">
        <v>27</v>
      </c>
      <c r="AL11" s="28" t="s">
        <v>28</v>
      </c>
    </row>
    <row r="12" spans="1:41">
      <c r="A12" s="29">
        <v>41173</v>
      </c>
      <c r="B12" s="23">
        <v>702.41</v>
      </c>
      <c r="C12" s="23">
        <v>705.07</v>
      </c>
      <c r="D12" s="23">
        <v>699.36</v>
      </c>
      <c r="E12" s="23">
        <v>700.09</v>
      </c>
      <c r="F12" s="23">
        <v>20413900</v>
      </c>
      <c r="G12" s="23">
        <v>683.8</v>
      </c>
      <c r="H12" s="9"/>
      <c r="I12" s="29">
        <v>41173</v>
      </c>
      <c r="J12" s="23">
        <v>2874.53</v>
      </c>
      <c r="K12" s="23">
        <v>2878.38</v>
      </c>
      <c r="L12" s="23">
        <v>2859.55</v>
      </c>
      <c r="M12" s="23">
        <v>2861.64</v>
      </c>
      <c r="N12" s="23">
        <v>2526250000</v>
      </c>
      <c r="O12" s="23">
        <v>2861.64</v>
      </c>
      <c r="P12" s="20">
        <f t="shared" si="0"/>
        <v>15.599631085932174</v>
      </c>
      <c r="Q12" s="29">
        <v>41143</v>
      </c>
      <c r="R12" s="23">
        <v>654.41999999999996</v>
      </c>
      <c r="S12" s="23">
        <v>669</v>
      </c>
      <c r="T12" s="23">
        <v>648.11</v>
      </c>
      <c r="U12" s="23">
        <v>668.87</v>
      </c>
      <c r="V12" s="23">
        <v>20190100</v>
      </c>
      <c r="W12" s="23">
        <v>649.51</v>
      </c>
      <c r="X12" s="9"/>
      <c r="Y12" s="29">
        <v>41143</v>
      </c>
      <c r="Z12" s="23">
        <v>2765.1</v>
      </c>
      <c r="AA12" s="23">
        <v>2790.3</v>
      </c>
      <c r="AB12" s="23">
        <v>2759.14</v>
      </c>
      <c r="AC12" s="23">
        <v>2783.42</v>
      </c>
      <c r="AD12" s="23">
        <v>1459130000</v>
      </c>
      <c r="AE12" s="23">
        <v>2783.42</v>
      </c>
      <c r="AG12" s="26" t="s">
        <v>20</v>
      </c>
      <c r="AH12" s="26">
        <v>1</v>
      </c>
      <c r="AI12" s="26">
        <v>60233.517792847131</v>
      </c>
      <c r="AJ12" s="26">
        <v>60233.517792847131</v>
      </c>
      <c r="AK12" s="26">
        <v>407.56752300922727</v>
      </c>
      <c r="AL12" s="26">
        <v>1.9456259488912677E-28</v>
      </c>
    </row>
    <row r="13" spans="1:41">
      <c r="A13" s="29">
        <v>41172</v>
      </c>
      <c r="B13" s="23">
        <v>699.16</v>
      </c>
      <c r="C13" s="23">
        <v>700.06</v>
      </c>
      <c r="D13" s="23">
        <v>693.62</v>
      </c>
      <c r="E13" s="23">
        <v>698.7</v>
      </c>
      <c r="F13" s="23">
        <v>12020300</v>
      </c>
      <c r="G13" s="23">
        <v>682.44</v>
      </c>
      <c r="H13" s="9"/>
      <c r="I13" s="29">
        <v>41172</v>
      </c>
      <c r="J13" s="23">
        <v>2850.44</v>
      </c>
      <c r="K13" s="23">
        <v>2863.67</v>
      </c>
      <c r="L13" s="23">
        <v>2842.59</v>
      </c>
      <c r="M13" s="23">
        <v>2861.7</v>
      </c>
      <c r="N13" s="23">
        <v>1809130000</v>
      </c>
      <c r="O13" s="23">
        <v>2861.7</v>
      </c>
      <c r="P13" s="20">
        <f t="shared" si="0"/>
        <v>14.218369244831024</v>
      </c>
      <c r="Q13" s="29">
        <v>41142</v>
      </c>
      <c r="R13" s="23">
        <v>670.82</v>
      </c>
      <c r="S13" s="23">
        <v>674.88</v>
      </c>
      <c r="T13" s="23">
        <v>650.33000000000004</v>
      </c>
      <c r="U13" s="23">
        <v>656.06</v>
      </c>
      <c r="V13" s="23">
        <v>29025700</v>
      </c>
      <c r="W13" s="23">
        <v>637.07000000000005</v>
      </c>
      <c r="X13" s="9"/>
      <c r="Y13" s="29">
        <v>41142</v>
      </c>
      <c r="Z13" s="23">
        <v>2791.74</v>
      </c>
      <c r="AA13" s="23">
        <v>2802.91</v>
      </c>
      <c r="AB13" s="23">
        <v>2762.9</v>
      </c>
      <c r="AC13" s="23">
        <v>2772.2</v>
      </c>
      <c r="AD13" s="23">
        <v>1574220000</v>
      </c>
      <c r="AE13" s="23">
        <v>2772.2</v>
      </c>
      <c r="AG13" s="26" t="s">
        <v>21</v>
      </c>
      <c r="AH13" s="26">
        <v>60</v>
      </c>
      <c r="AI13" s="26">
        <v>8867.2695039271002</v>
      </c>
      <c r="AJ13" s="26">
        <v>147.78782506545167</v>
      </c>
      <c r="AK13" s="26"/>
      <c r="AL13" s="26"/>
    </row>
    <row r="14" spans="1:41" ht="15.75" thickBot="1">
      <c r="A14" s="29">
        <v>41171</v>
      </c>
      <c r="B14" s="23">
        <v>700.26</v>
      </c>
      <c r="C14" s="23">
        <v>703.99</v>
      </c>
      <c r="D14" s="23">
        <v>699.57</v>
      </c>
      <c r="E14" s="23">
        <v>702.1</v>
      </c>
      <c r="F14" s="23">
        <v>11674100</v>
      </c>
      <c r="G14" s="23">
        <v>685.76</v>
      </c>
      <c r="H14" s="9"/>
      <c r="I14" s="29">
        <v>41171</v>
      </c>
      <c r="J14" s="23">
        <v>2858.54</v>
      </c>
      <c r="K14" s="23">
        <v>2871.1</v>
      </c>
      <c r="L14" s="23">
        <v>2850.32</v>
      </c>
      <c r="M14" s="23">
        <v>2864.03</v>
      </c>
      <c r="N14" s="23">
        <v>1850920000</v>
      </c>
      <c r="O14" s="23">
        <v>2864.03</v>
      </c>
      <c r="P14" s="20">
        <f t="shared" si="0"/>
        <v>16.712701082065792</v>
      </c>
      <c r="Q14" s="29">
        <v>41141</v>
      </c>
      <c r="R14" s="23">
        <v>650.01</v>
      </c>
      <c r="S14" s="23">
        <v>665.15</v>
      </c>
      <c r="T14" s="23">
        <v>649.9</v>
      </c>
      <c r="U14" s="23">
        <v>665.15</v>
      </c>
      <c r="V14" s="23">
        <v>21906600</v>
      </c>
      <c r="W14" s="23">
        <v>645.9</v>
      </c>
      <c r="X14" s="9"/>
      <c r="Y14" s="29">
        <v>41141</v>
      </c>
      <c r="Z14" s="23">
        <v>2777.71</v>
      </c>
      <c r="AA14" s="23">
        <v>2784.57</v>
      </c>
      <c r="AB14" s="23">
        <v>2767.73</v>
      </c>
      <c r="AC14" s="23">
        <v>2784.33</v>
      </c>
      <c r="AD14" s="23">
        <v>1451550000</v>
      </c>
      <c r="AE14" s="23">
        <v>2784.33</v>
      </c>
      <c r="AG14" s="27" t="s">
        <v>22</v>
      </c>
      <c r="AH14" s="27">
        <v>61</v>
      </c>
      <c r="AI14" s="27">
        <v>69100.78729677423</v>
      </c>
      <c r="AJ14" s="27"/>
      <c r="AK14" s="27"/>
      <c r="AL14" s="27"/>
    </row>
    <row r="15" spans="1:41" ht="15.75" thickBot="1">
      <c r="A15" s="29">
        <v>41170</v>
      </c>
      <c r="B15" s="23">
        <v>699.88</v>
      </c>
      <c r="C15" s="23">
        <v>702.33</v>
      </c>
      <c r="D15" s="23">
        <v>696.42</v>
      </c>
      <c r="E15" s="23">
        <v>701.91</v>
      </c>
      <c r="F15" s="23">
        <v>13339400</v>
      </c>
      <c r="G15" s="23">
        <v>685.58</v>
      </c>
      <c r="H15" s="9"/>
      <c r="I15" s="29">
        <v>41170</v>
      </c>
      <c r="J15" s="23">
        <v>2852.42</v>
      </c>
      <c r="K15" s="23">
        <v>2859.34</v>
      </c>
      <c r="L15" s="23">
        <v>2848.91</v>
      </c>
      <c r="M15" s="23">
        <v>2857.38</v>
      </c>
      <c r="N15" s="23">
        <v>1707200000</v>
      </c>
      <c r="O15" s="23">
        <v>2857.38</v>
      </c>
      <c r="P15" s="20">
        <f t="shared" si="0"/>
        <v>18.889221804120552</v>
      </c>
      <c r="Q15" s="29">
        <v>41138</v>
      </c>
      <c r="R15" s="23">
        <v>640</v>
      </c>
      <c r="S15" s="23">
        <v>648.19000000000005</v>
      </c>
      <c r="T15" s="23">
        <v>638.80999999999995</v>
      </c>
      <c r="U15" s="23">
        <v>648.11</v>
      </c>
      <c r="V15" s="23">
        <v>15812900</v>
      </c>
      <c r="W15" s="23">
        <v>629.35</v>
      </c>
      <c r="X15" s="9"/>
      <c r="Y15" s="29">
        <v>41138</v>
      </c>
      <c r="Z15" s="23">
        <v>2775.53</v>
      </c>
      <c r="AA15" s="23">
        <v>2780.77</v>
      </c>
      <c r="AB15" s="23">
        <v>2767.04</v>
      </c>
      <c r="AC15" s="23">
        <v>2780.3</v>
      </c>
      <c r="AD15" s="23">
        <v>1640640000</v>
      </c>
      <c r="AE15" s="23">
        <v>2780.3</v>
      </c>
    </row>
    <row r="16" spans="1:41">
      <c r="A16" s="29">
        <v>41169</v>
      </c>
      <c r="B16" s="23">
        <v>699.35</v>
      </c>
      <c r="C16" s="23">
        <v>699.8</v>
      </c>
      <c r="D16" s="23">
        <v>694.61</v>
      </c>
      <c r="E16" s="23">
        <v>699.78</v>
      </c>
      <c r="F16" s="23">
        <v>14215400</v>
      </c>
      <c r="G16" s="23">
        <v>683.5</v>
      </c>
      <c r="H16" s="9"/>
      <c r="I16" s="29">
        <v>41169</v>
      </c>
      <c r="J16" s="23">
        <v>2857.52</v>
      </c>
      <c r="K16" s="23">
        <v>2857.52</v>
      </c>
      <c r="L16" s="23">
        <v>2846.17</v>
      </c>
      <c r="M16" s="23">
        <v>2856.44</v>
      </c>
      <c r="N16" s="23">
        <v>1485390000</v>
      </c>
      <c r="O16" s="23">
        <v>2856.44</v>
      </c>
      <c r="P16" s="20">
        <f t="shared" si="0"/>
        <v>17.142323981373465</v>
      </c>
      <c r="Q16" s="29">
        <v>41137</v>
      </c>
      <c r="R16" s="23">
        <v>631.21</v>
      </c>
      <c r="S16" s="23">
        <v>636.76</v>
      </c>
      <c r="T16" s="23">
        <v>630.5</v>
      </c>
      <c r="U16" s="23">
        <v>636.34</v>
      </c>
      <c r="V16" s="23">
        <v>9090500</v>
      </c>
      <c r="W16" s="23">
        <v>617.91999999999996</v>
      </c>
      <c r="X16" s="9"/>
      <c r="Y16" s="29">
        <v>41137</v>
      </c>
      <c r="Z16" s="23">
        <v>2743.88</v>
      </c>
      <c r="AA16" s="23">
        <v>2774.22</v>
      </c>
      <c r="AB16" s="23">
        <v>2742.82</v>
      </c>
      <c r="AC16" s="23">
        <v>2768.09</v>
      </c>
      <c r="AD16" s="23">
        <v>1937430000</v>
      </c>
      <c r="AE16" s="23">
        <v>2768.09</v>
      </c>
      <c r="AG16" s="28"/>
      <c r="AH16" s="28" t="s">
        <v>29</v>
      </c>
      <c r="AI16" s="28" t="s">
        <v>17</v>
      </c>
      <c r="AJ16" s="28" t="s">
        <v>30</v>
      </c>
      <c r="AK16" s="28" t="s">
        <v>31</v>
      </c>
      <c r="AL16" s="28" t="s">
        <v>32</v>
      </c>
      <c r="AM16" s="28" t="s">
        <v>33</v>
      </c>
      <c r="AN16" s="28" t="s">
        <v>34</v>
      </c>
      <c r="AO16" s="28" t="s">
        <v>35</v>
      </c>
    </row>
    <row r="17" spans="1:41">
      <c r="A17" s="29">
        <v>41166</v>
      </c>
      <c r="B17" s="23">
        <v>689.96</v>
      </c>
      <c r="C17" s="23">
        <v>696.98</v>
      </c>
      <c r="D17" s="23">
        <v>687.89</v>
      </c>
      <c r="E17" s="23">
        <v>691.28</v>
      </c>
      <c r="F17" s="23">
        <v>21445500</v>
      </c>
      <c r="G17" s="23">
        <v>675.19</v>
      </c>
      <c r="H17" s="9"/>
      <c r="I17" s="29">
        <v>41166</v>
      </c>
      <c r="J17" s="23">
        <v>2841.82</v>
      </c>
      <c r="K17" s="23">
        <v>2865.37</v>
      </c>
      <c r="L17" s="23">
        <v>2839.48</v>
      </c>
      <c r="M17" s="23">
        <v>2855.23</v>
      </c>
      <c r="N17" s="23">
        <v>1984720000</v>
      </c>
      <c r="O17" s="23">
        <v>2855.23</v>
      </c>
      <c r="P17" s="20">
        <f t="shared" si="0"/>
        <v>9.2611044435819849</v>
      </c>
      <c r="Q17" s="29">
        <v>41136</v>
      </c>
      <c r="R17" s="23">
        <v>631.29999999999995</v>
      </c>
      <c r="S17" s="23">
        <v>634</v>
      </c>
      <c r="T17" s="23">
        <v>627.75</v>
      </c>
      <c r="U17" s="23">
        <v>630.83000000000004</v>
      </c>
      <c r="V17" s="23">
        <v>9190800</v>
      </c>
      <c r="W17" s="23">
        <v>612.57000000000005</v>
      </c>
      <c r="X17" s="9"/>
      <c r="Y17" s="29">
        <v>41136</v>
      </c>
      <c r="Z17" s="23">
        <v>2724.71</v>
      </c>
      <c r="AA17" s="23">
        <v>2739.14</v>
      </c>
      <c r="AB17" s="23">
        <v>2724.71</v>
      </c>
      <c r="AC17" s="23">
        <v>2735.47</v>
      </c>
      <c r="AD17" s="23">
        <v>1536730000</v>
      </c>
      <c r="AE17" s="23">
        <v>2735.47</v>
      </c>
      <c r="AG17" s="26" t="s">
        <v>23</v>
      </c>
      <c r="AH17" s="26">
        <v>-345.86188056875153</v>
      </c>
      <c r="AI17" s="26">
        <v>46.617436660305735</v>
      </c>
      <c r="AJ17" s="26">
        <v>-7.4191526893465882</v>
      </c>
      <c r="AK17" s="26">
        <v>4.8132041522690612E-10</v>
      </c>
      <c r="AL17" s="26">
        <v>-439.11063758824884</v>
      </c>
      <c r="AM17" s="26">
        <v>-252.61312354925423</v>
      </c>
      <c r="AN17" s="26">
        <v>-439.11063758824884</v>
      </c>
      <c r="AO17" s="26">
        <v>-252.61312354925423</v>
      </c>
    </row>
    <row r="18" spans="1:41" ht="15.75" thickBot="1">
      <c r="A18" s="29">
        <v>41165</v>
      </c>
      <c r="B18" s="23">
        <v>677.37</v>
      </c>
      <c r="C18" s="23">
        <v>685.5</v>
      </c>
      <c r="D18" s="23">
        <v>674.77</v>
      </c>
      <c r="E18" s="23">
        <v>682.98</v>
      </c>
      <c r="F18" s="23">
        <v>21370000</v>
      </c>
      <c r="G18" s="23">
        <v>667.09</v>
      </c>
      <c r="H18" s="9"/>
      <c r="I18" s="29">
        <v>41165</v>
      </c>
      <c r="J18" s="23">
        <v>2796.72</v>
      </c>
      <c r="K18" s="23">
        <v>2841.68</v>
      </c>
      <c r="L18" s="23">
        <v>2792.18</v>
      </c>
      <c r="M18" s="23">
        <v>2831.35</v>
      </c>
      <c r="N18" s="23">
        <v>1870050000</v>
      </c>
      <c r="O18" s="23">
        <v>2831.35</v>
      </c>
      <c r="P18" s="20">
        <f t="shared" si="0"/>
        <v>9.6233172018778532</v>
      </c>
      <c r="Q18" s="29">
        <v>41135</v>
      </c>
      <c r="R18" s="23">
        <v>631.87</v>
      </c>
      <c r="S18" s="23">
        <v>638.61</v>
      </c>
      <c r="T18" s="23">
        <v>630.21</v>
      </c>
      <c r="U18" s="23">
        <v>631.69000000000005</v>
      </c>
      <c r="V18" s="23">
        <v>12148900</v>
      </c>
      <c r="W18" s="23">
        <v>613.41</v>
      </c>
      <c r="X18" s="9"/>
      <c r="Y18" s="29">
        <v>41135</v>
      </c>
      <c r="Z18" s="23">
        <v>2737.85</v>
      </c>
      <c r="AA18" s="23">
        <v>2742.83</v>
      </c>
      <c r="AB18" s="23">
        <v>2721.12</v>
      </c>
      <c r="AC18" s="23">
        <v>2727.79</v>
      </c>
      <c r="AD18" s="23">
        <v>1567830000</v>
      </c>
      <c r="AE18" s="23">
        <v>2727.79</v>
      </c>
      <c r="AG18" s="27" t="s">
        <v>6</v>
      </c>
      <c r="AH18" s="27">
        <v>0.35436401835409742</v>
      </c>
      <c r="AI18" s="27">
        <v>1.7552938563923433E-2</v>
      </c>
      <c r="AJ18" s="27">
        <v>20.188301637562958</v>
      </c>
      <c r="AK18" s="27">
        <v>1.9456259488912677E-28</v>
      </c>
      <c r="AL18" s="27">
        <v>0.31925291357473123</v>
      </c>
      <c r="AM18" s="27">
        <v>0.38947512313346361</v>
      </c>
      <c r="AN18" s="27">
        <v>0.31925291357473123</v>
      </c>
      <c r="AO18" s="27">
        <v>0.38947512313346361</v>
      </c>
    </row>
    <row r="19" spans="1:41">
      <c r="A19" s="29">
        <v>41164</v>
      </c>
      <c r="B19" s="23">
        <v>666.85</v>
      </c>
      <c r="C19" s="23">
        <v>669.9</v>
      </c>
      <c r="D19" s="23">
        <v>656</v>
      </c>
      <c r="E19" s="23">
        <v>669.79</v>
      </c>
      <c r="F19" s="23">
        <v>25436900</v>
      </c>
      <c r="G19" s="23">
        <v>654.20000000000005</v>
      </c>
      <c r="H19" s="9"/>
      <c r="I19" s="29">
        <v>41164</v>
      </c>
      <c r="J19" s="23">
        <v>2794.38</v>
      </c>
      <c r="K19" s="23">
        <v>2798.97</v>
      </c>
      <c r="L19" s="23">
        <v>2775.4</v>
      </c>
      <c r="M19" s="23">
        <v>2791.68</v>
      </c>
      <c r="N19" s="23">
        <v>1689140000</v>
      </c>
      <c r="O19" s="23">
        <v>2791.68</v>
      </c>
      <c r="P19" s="20">
        <f t="shared" si="0"/>
        <v>10.790937809984939</v>
      </c>
      <c r="Q19" s="29">
        <v>41134</v>
      </c>
      <c r="R19" s="23">
        <v>623.39</v>
      </c>
      <c r="S19" s="23">
        <v>630</v>
      </c>
      <c r="T19" s="23">
        <v>623.25</v>
      </c>
      <c r="U19" s="23">
        <v>630</v>
      </c>
      <c r="V19" s="23">
        <v>9958300</v>
      </c>
      <c r="W19" s="23">
        <v>611.77</v>
      </c>
      <c r="X19" s="9"/>
      <c r="Y19" s="29">
        <v>41134</v>
      </c>
      <c r="Z19" s="23">
        <v>2721.49</v>
      </c>
      <c r="AA19" s="23">
        <v>2728.88</v>
      </c>
      <c r="AB19" s="23">
        <v>2708.38</v>
      </c>
      <c r="AC19" s="23">
        <v>2728.68</v>
      </c>
      <c r="AD19" s="23">
        <v>1353380000</v>
      </c>
      <c r="AE19" s="23">
        <v>2728.68</v>
      </c>
    </row>
    <row r="20" spans="1:41">
      <c r="A20" s="29">
        <v>41163</v>
      </c>
      <c r="B20" s="23">
        <v>665.11</v>
      </c>
      <c r="C20" s="23">
        <v>670.1</v>
      </c>
      <c r="D20" s="23">
        <v>656.5</v>
      </c>
      <c r="E20" s="23">
        <v>660.59</v>
      </c>
      <c r="F20" s="23">
        <v>17999400</v>
      </c>
      <c r="G20" s="23">
        <v>645.22</v>
      </c>
      <c r="H20" s="9"/>
      <c r="I20" s="29">
        <v>41163</v>
      </c>
      <c r="J20" s="23">
        <v>2789.09</v>
      </c>
      <c r="K20" s="23">
        <v>2799.85</v>
      </c>
      <c r="L20" s="23">
        <v>2780.24</v>
      </c>
      <c r="M20" s="23">
        <v>2784.89</v>
      </c>
      <c r="N20" s="23">
        <v>1586250000</v>
      </c>
      <c r="O20" s="23">
        <v>2784.89</v>
      </c>
      <c r="P20" s="20">
        <f t="shared" si="0"/>
        <v>4.2170694946092908</v>
      </c>
      <c r="Q20" s="29">
        <v>41131</v>
      </c>
      <c r="R20" s="23">
        <v>618.71</v>
      </c>
      <c r="S20" s="23">
        <v>621.76</v>
      </c>
      <c r="T20" s="23">
        <v>618.70000000000005</v>
      </c>
      <c r="U20" s="23">
        <v>621.70000000000005</v>
      </c>
      <c r="V20" s="23">
        <v>6962100</v>
      </c>
      <c r="W20" s="23">
        <v>603.71</v>
      </c>
      <c r="X20" s="9"/>
      <c r="Y20" s="29">
        <v>41131</v>
      </c>
      <c r="Z20" s="23">
        <v>2710.55</v>
      </c>
      <c r="AA20" s="23">
        <v>2722.96</v>
      </c>
      <c r="AB20" s="23">
        <v>2704.91</v>
      </c>
      <c r="AC20" s="23">
        <v>2722.96</v>
      </c>
      <c r="AD20" s="23">
        <v>1556460000</v>
      </c>
      <c r="AE20" s="23">
        <v>2722.96</v>
      </c>
    </row>
    <row r="21" spans="1:41">
      <c r="A21" s="29">
        <v>41162</v>
      </c>
      <c r="B21" s="23">
        <v>680.45</v>
      </c>
      <c r="C21" s="23">
        <v>683.29</v>
      </c>
      <c r="D21" s="23">
        <v>662.1</v>
      </c>
      <c r="E21" s="23">
        <v>662.74</v>
      </c>
      <c r="F21" s="23">
        <v>17428500</v>
      </c>
      <c r="G21" s="23">
        <v>647.32000000000005</v>
      </c>
      <c r="H21" s="9"/>
      <c r="I21" s="29">
        <v>41162</v>
      </c>
      <c r="J21" s="23">
        <v>2821.03</v>
      </c>
      <c r="K21" s="23">
        <v>2823.34</v>
      </c>
      <c r="L21" s="23">
        <v>2787.33</v>
      </c>
      <c r="M21" s="23">
        <v>2788.35</v>
      </c>
      <c r="N21" s="23">
        <v>1575370000</v>
      </c>
      <c r="O21" s="23">
        <v>2788.35</v>
      </c>
      <c r="P21" s="20">
        <f t="shared" si="0"/>
        <v>5.0909699911040889</v>
      </c>
      <c r="Q21" s="29">
        <v>41130</v>
      </c>
      <c r="R21" s="23">
        <v>617.85</v>
      </c>
      <c r="S21" s="23">
        <v>621.73</v>
      </c>
      <c r="T21" s="23">
        <v>617.79999999999995</v>
      </c>
      <c r="U21" s="23">
        <v>620.73</v>
      </c>
      <c r="V21" s="23">
        <v>7915800</v>
      </c>
      <c r="W21" s="23">
        <v>602.77</v>
      </c>
      <c r="X21" s="9"/>
      <c r="Y21" s="29">
        <v>41130</v>
      </c>
      <c r="Z21" s="23">
        <v>2712.97</v>
      </c>
      <c r="AA21" s="23">
        <v>2724.43</v>
      </c>
      <c r="AB21" s="23">
        <v>2708.24</v>
      </c>
      <c r="AC21" s="23">
        <v>2719.61</v>
      </c>
      <c r="AD21" s="23">
        <v>1677970000</v>
      </c>
      <c r="AE21" s="23">
        <v>2719.61</v>
      </c>
    </row>
    <row r="22" spans="1:41">
      <c r="A22" s="29">
        <v>41159</v>
      </c>
      <c r="B22" s="23">
        <v>678.05</v>
      </c>
      <c r="C22" s="23">
        <v>682.48</v>
      </c>
      <c r="D22" s="23">
        <v>675.77</v>
      </c>
      <c r="E22" s="23">
        <v>680.44</v>
      </c>
      <c r="F22" s="23">
        <v>11773800</v>
      </c>
      <c r="G22" s="23">
        <v>664.61</v>
      </c>
      <c r="H22" s="9"/>
      <c r="I22" s="29">
        <v>41159</v>
      </c>
      <c r="J22" s="23">
        <v>2823.22</v>
      </c>
      <c r="K22" s="23">
        <v>2829.95</v>
      </c>
      <c r="L22" s="23">
        <v>2817.48</v>
      </c>
      <c r="M22" s="23">
        <v>2825.11</v>
      </c>
      <c r="N22" s="23">
        <v>1740640000</v>
      </c>
      <c r="O22" s="23">
        <v>2825.11</v>
      </c>
      <c r="P22" s="20">
        <f t="shared" si="0"/>
        <v>9.3545486764073758</v>
      </c>
      <c r="Q22" s="29">
        <v>41129</v>
      </c>
      <c r="R22" s="23">
        <v>619.39</v>
      </c>
      <c r="S22" s="23">
        <v>623.88</v>
      </c>
      <c r="T22" s="23">
        <v>617.1</v>
      </c>
      <c r="U22" s="23">
        <v>619.86</v>
      </c>
      <c r="V22" s="23">
        <v>8739500</v>
      </c>
      <c r="W22" s="23">
        <v>599.35</v>
      </c>
      <c r="X22" s="9"/>
      <c r="Y22" s="29">
        <v>41129</v>
      </c>
      <c r="Z22" s="23">
        <v>2707.29</v>
      </c>
      <c r="AA22" s="23">
        <v>2721.02</v>
      </c>
      <c r="AB22" s="23">
        <v>2705.47</v>
      </c>
      <c r="AC22" s="23">
        <v>2714.02</v>
      </c>
      <c r="AD22" s="23">
        <v>1874580000</v>
      </c>
      <c r="AE22" s="23">
        <v>2714.02</v>
      </c>
    </row>
    <row r="23" spans="1:41">
      <c r="O23" s="20" t="s">
        <v>37</v>
      </c>
      <c r="P23" s="20">
        <f>SUM(P2:P22)</f>
        <v>164.30515236205224</v>
      </c>
      <c r="Q23" s="29">
        <v>41128</v>
      </c>
      <c r="R23" s="23">
        <v>622.77</v>
      </c>
      <c r="S23" s="23">
        <v>625</v>
      </c>
      <c r="T23" s="23">
        <v>618.04</v>
      </c>
      <c r="U23" s="23">
        <v>620.91</v>
      </c>
      <c r="V23" s="23">
        <v>10373100</v>
      </c>
      <c r="W23" s="23">
        <v>600.36</v>
      </c>
      <c r="X23" s="9"/>
      <c r="Y23" s="29">
        <v>41128</v>
      </c>
      <c r="Z23" s="23">
        <v>2705.97</v>
      </c>
      <c r="AA23" s="23">
        <v>2727.31</v>
      </c>
      <c r="AB23" s="23">
        <v>2701.9</v>
      </c>
      <c r="AC23" s="23">
        <v>2717.16</v>
      </c>
      <c r="AD23" s="23">
        <v>1899240000</v>
      </c>
      <c r="AE23" s="23">
        <v>2717.16</v>
      </c>
    </row>
    <row r="24" spans="1:41">
      <c r="Q24" s="29">
        <v>41127</v>
      </c>
      <c r="R24" s="23">
        <v>617.29</v>
      </c>
      <c r="S24" s="23">
        <v>624.87</v>
      </c>
      <c r="T24" s="23">
        <v>615.26</v>
      </c>
      <c r="U24" s="23">
        <v>622.54999999999995</v>
      </c>
      <c r="V24" s="23">
        <v>10789400</v>
      </c>
      <c r="W24" s="23">
        <v>601.95000000000005</v>
      </c>
      <c r="X24" s="9"/>
      <c r="Y24" s="29">
        <v>41127</v>
      </c>
      <c r="Z24" s="23">
        <v>2686.38</v>
      </c>
      <c r="AA24" s="23">
        <v>2705.71</v>
      </c>
      <c r="AB24" s="23">
        <v>2681.72</v>
      </c>
      <c r="AC24" s="23">
        <v>2694.09</v>
      </c>
      <c r="AD24" s="23">
        <v>1528260000</v>
      </c>
      <c r="AE24" s="23">
        <v>2694.09</v>
      </c>
    </row>
    <row r="25" spans="1:41">
      <c r="Q25" s="29">
        <v>41124</v>
      </c>
      <c r="R25" s="23">
        <v>613.63</v>
      </c>
      <c r="S25" s="23">
        <v>617.98</v>
      </c>
      <c r="T25" s="23">
        <v>611.55999999999995</v>
      </c>
      <c r="U25" s="23">
        <v>615.70000000000005</v>
      </c>
      <c r="V25" s="23">
        <v>12318600</v>
      </c>
      <c r="W25" s="23">
        <v>595.33000000000004</v>
      </c>
      <c r="X25" s="9"/>
      <c r="Y25" s="29">
        <v>41124</v>
      </c>
      <c r="Z25" s="23">
        <v>2664.69</v>
      </c>
      <c r="AA25" s="23">
        <v>2684.58</v>
      </c>
      <c r="AB25" s="23">
        <v>2657.5</v>
      </c>
      <c r="AC25" s="23">
        <v>2676</v>
      </c>
      <c r="AD25" s="23">
        <v>1730210000</v>
      </c>
      <c r="AE25" s="23">
        <v>2676</v>
      </c>
    </row>
    <row r="26" spans="1:41">
      <c r="Q26" s="29">
        <v>41123</v>
      </c>
      <c r="R26" s="23">
        <v>602.84</v>
      </c>
      <c r="S26" s="23">
        <v>610.69000000000005</v>
      </c>
      <c r="T26" s="23">
        <v>600.25</v>
      </c>
      <c r="U26" s="23">
        <v>607.79</v>
      </c>
      <c r="V26" s="23">
        <v>11862800</v>
      </c>
      <c r="W26" s="23">
        <v>587.67999999999995</v>
      </c>
      <c r="X26" s="9"/>
      <c r="Y26" s="29">
        <v>41123</v>
      </c>
      <c r="Z26" s="23">
        <v>2616.04</v>
      </c>
      <c r="AA26" s="23">
        <v>2650.98</v>
      </c>
      <c r="AB26" s="23">
        <v>2606.54</v>
      </c>
      <c r="AC26" s="23">
        <v>2625.52</v>
      </c>
      <c r="AD26" s="23">
        <v>1822620000</v>
      </c>
      <c r="AE26" s="23">
        <v>2625.52</v>
      </c>
    </row>
    <row r="27" spans="1:41">
      <c r="Q27" s="29">
        <v>41122</v>
      </c>
      <c r="R27" s="23">
        <v>615.91</v>
      </c>
      <c r="S27" s="23">
        <v>616.4</v>
      </c>
      <c r="T27" s="23">
        <v>603</v>
      </c>
      <c r="U27" s="23">
        <v>606.80999999999995</v>
      </c>
      <c r="V27" s="23">
        <v>13732200</v>
      </c>
      <c r="W27" s="23">
        <v>586.73</v>
      </c>
      <c r="X27" s="9"/>
      <c r="Y27" s="29">
        <v>41122</v>
      </c>
      <c r="Z27" s="23">
        <v>2660.49</v>
      </c>
      <c r="AA27" s="23">
        <v>2661.84</v>
      </c>
      <c r="AB27" s="23">
        <v>2625.08</v>
      </c>
      <c r="AC27" s="23">
        <v>2635.13</v>
      </c>
      <c r="AD27" s="23">
        <v>1722530000</v>
      </c>
      <c r="AE27" s="23">
        <v>2635.13</v>
      </c>
    </row>
    <row r="28" spans="1:41">
      <c r="Q28" s="29">
        <v>41121</v>
      </c>
      <c r="R28" s="23">
        <v>603.23</v>
      </c>
      <c r="S28" s="23">
        <v>611.70000000000005</v>
      </c>
      <c r="T28" s="23">
        <v>602.72</v>
      </c>
      <c r="U28" s="23">
        <v>610.76</v>
      </c>
      <c r="V28" s="23">
        <v>16511700</v>
      </c>
      <c r="W28" s="23">
        <v>590.54999999999995</v>
      </c>
      <c r="X28" s="9"/>
      <c r="Y28" s="29">
        <v>41121</v>
      </c>
      <c r="Z28" s="23">
        <v>2643.28</v>
      </c>
      <c r="AA28" s="23">
        <v>2657.27</v>
      </c>
      <c r="AB28" s="23">
        <v>2640.26</v>
      </c>
      <c r="AC28" s="23">
        <v>2642.53</v>
      </c>
      <c r="AD28" s="23">
        <v>1801440000</v>
      </c>
      <c r="AE28" s="23">
        <v>2642.53</v>
      </c>
    </row>
    <row r="29" spans="1:41">
      <c r="Q29" s="29">
        <v>41120</v>
      </c>
      <c r="R29" s="23">
        <v>590.91999999999996</v>
      </c>
      <c r="S29" s="23">
        <v>599.44000000000005</v>
      </c>
      <c r="T29" s="23">
        <v>587.82000000000005</v>
      </c>
      <c r="U29" s="23">
        <v>595.03</v>
      </c>
      <c r="V29" s="23">
        <v>13540800</v>
      </c>
      <c r="W29" s="23">
        <v>575.34</v>
      </c>
      <c r="X29" s="9"/>
      <c r="Y29" s="29">
        <v>41120</v>
      </c>
      <c r="Z29" s="23">
        <v>2649.78</v>
      </c>
      <c r="AA29" s="23">
        <v>2662.62</v>
      </c>
      <c r="AB29" s="23">
        <v>2634.5</v>
      </c>
      <c r="AC29" s="23">
        <v>2642.12</v>
      </c>
      <c r="AD29" s="23">
        <v>1483990000</v>
      </c>
      <c r="AE29" s="23">
        <v>2642.12</v>
      </c>
    </row>
    <row r="30" spans="1:41">
      <c r="Q30" s="29">
        <v>41117</v>
      </c>
      <c r="R30" s="23">
        <v>575.01</v>
      </c>
      <c r="S30" s="23">
        <v>585.83000000000004</v>
      </c>
      <c r="T30" s="23">
        <v>571.59</v>
      </c>
      <c r="U30" s="23">
        <v>585.16</v>
      </c>
      <c r="V30" s="23">
        <v>14426300</v>
      </c>
      <c r="W30" s="23">
        <v>565.79999999999995</v>
      </c>
      <c r="X30" s="9"/>
      <c r="Y30" s="29">
        <v>41117</v>
      </c>
      <c r="Z30" s="23">
        <v>2600.0300000000002</v>
      </c>
      <c r="AA30" s="23">
        <v>2649.98</v>
      </c>
      <c r="AB30" s="23">
        <v>2594.84</v>
      </c>
      <c r="AC30" s="23">
        <v>2647.03</v>
      </c>
      <c r="AD30" s="23">
        <v>2102610000</v>
      </c>
      <c r="AE30" s="23">
        <v>2647.03</v>
      </c>
    </row>
    <row r="31" spans="1:41">
      <c r="Q31" s="29">
        <v>41116</v>
      </c>
      <c r="R31" s="23">
        <v>579.76</v>
      </c>
      <c r="S31" s="23">
        <v>580.4</v>
      </c>
      <c r="T31" s="23">
        <v>570.36</v>
      </c>
      <c r="U31" s="23">
        <v>574.88</v>
      </c>
      <c r="V31" s="23">
        <v>14522600</v>
      </c>
      <c r="W31" s="23">
        <v>555.86</v>
      </c>
      <c r="X31" s="9"/>
      <c r="Y31" s="29">
        <v>41116</v>
      </c>
      <c r="Z31" s="23">
        <v>2588.1999999999998</v>
      </c>
      <c r="AA31" s="23">
        <v>2598.36</v>
      </c>
      <c r="AB31" s="23">
        <v>2568.33</v>
      </c>
      <c r="AC31" s="23">
        <v>2584.85</v>
      </c>
      <c r="AD31" s="23">
        <v>1981520000</v>
      </c>
      <c r="AE31" s="23">
        <v>2584.85</v>
      </c>
    </row>
    <row r="32" spans="1:41">
      <c r="Q32" s="29">
        <v>41115</v>
      </c>
      <c r="R32" s="23">
        <v>574.46</v>
      </c>
      <c r="S32" s="23">
        <v>580.79999999999995</v>
      </c>
      <c r="T32" s="23">
        <v>570</v>
      </c>
      <c r="U32" s="23">
        <v>574.97</v>
      </c>
      <c r="V32" s="23">
        <v>31332600</v>
      </c>
      <c r="W32" s="23">
        <v>555.94000000000005</v>
      </c>
      <c r="X32" s="9"/>
      <c r="Y32" s="29">
        <v>41115</v>
      </c>
      <c r="Z32" s="23">
        <v>2551.6999999999998</v>
      </c>
      <c r="AA32" s="23">
        <v>2566.46</v>
      </c>
      <c r="AB32" s="23">
        <v>2535.04</v>
      </c>
      <c r="AC32" s="23">
        <v>2549.1999999999998</v>
      </c>
      <c r="AD32" s="23">
        <v>1784150000</v>
      </c>
      <c r="AE32" s="23">
        <v>2549.1999999999998</v>
      </c>
    </row>
    <row r="33" spans="17:31">
      <c r="Q33" s="29">
        <v>41114</v>
      </c>
      <c r="R33" s="23">
        <v>607.38</v>
      </c>
      <c r="S33" s="23">
        <v>609.67999999999995</v>
      </c>
      <c r="T33" s="23">
        <v>598.51</v>
      </c>
      <c r="U33" s="23">
        <v>600.91999999999996</v>
      </c>
      <c r="V33" s="23">
        <v>20183300</v>
      </c>
      <c r="W33" s="23">
        <v>581.03</v>
      </c>
      <c r="X33" s="9"/>
      <c r="Y33" s="29">
        <v>41114</v>
      </c>
      <c r="Z33" s="23">
        <v>2593.39</v>
      </c>
      <c r="AA33" s="23">
        <v>2596.04</v>
      </c>
      <c r="AB33" s="23">
        <v>2551.35</v>
      </c>
      <c r="AC33" s="23">
        <v>2567.46</v>
      </c>
      <c r="AD33" s="23">
        <v>1748410000</v>
      </c>
      <c r="AE33" s="23">
        <v>2567.46</v>
      </c>
    </row>
    <row r="34" spans="17:31">
      <c r="Q34" s="29">
        <v>41113</v>
      </c>
      <c r="R34" s="23">
        <v>594.4</v>
      </c>
      <c r="S34" s="23">
        <v>605.9</v>
      </c>
      <c r="T34" s="23">
        <v>587.71</v>
      </c>
      <c r="U34" s="23">
        <v>603.83000000000004</v>
      </c>
      <c r="V34" s="23">
        <v>17427700</v>
      </c>
      <c r="W34" s="23">
        <v>583.85</v>
      </c>
      <c r="X34" s="9"/>
      <c r="Y34" s="29">
        <v>41113</v>
      </c>
      <c r="Z34" s="23">
        <v>2575.29</v>
      </c>
      <c r="AA34" s="23">
        <v>2596.61</v>
      </c>
      <c r="AB34" s="23">
        <v>2549.96</v>
      </c>
      <c r="AC34" s="23">
        <v>2589.9299999999998</v>
      </c>
      <c r="AD34" s="23">
        <v>1607140000</v>
      </c>
      <c r="AE34" s="23">
        <v>2589.9299999999998</v>
      </c>
    </row>
    <row r="35" spans="17:31">
      <c r="Q35" s="29">
        <v>41110</v>
      </c>
      <c r="R35" s="23">
        <v>613.03</v>
      </c>
      <c r="S35" s="23">
        <v>614.44000000000005</v>
      </c>
      <c r="T35" s="23">
        <v>603.70000000000005</v>
      </c>
      <c r="U35" s="23">
        <v>604.29999999999995</v>
      </c>
      <c r="V35" s="23">
        <v>14195400</v>
      </c>
      <c r="W35" s="23">
        <v>584.29999999999995</v>
      </c>
      <c r="X35" s="9"/>
      <c r="Y35" s="29">
        <v>41110</v>
      </c>
      <c r="Z35" s="23">
        <v>2654.6</v>
      </c>
      <c r="AA35" s="23">
        <v>2654.6</v>
      </c>
      <c r="AB35" s="23">
        <v>2618.04</v>
      </c>
      <c r="AC35" s="23">
        <v>2618.04</v>
      </c>
      <c r="AD35" s="23">
        <v>1810420000</v>
      </c>
      <c r="AE35" s="23">
        <v>2618.04</v>
      </c>
    </row>
    <row r="36" spans="17:31">
      <c r="Q36" s="29">
        <v>41109</v>
      </c>
      <c r="R36" s="23">
        <v>611.28</v>
      </c>
      <c r="S36" s="23">
        <v>615.35</v>
      </c>
      <c r="T36" s="23">
        <v>606</v>
      </c>
      <c r="U36" s="23">
        <v>614.32000000000005</v>
      </c>
      <c r="V36" s="23">
        <v>15602200</v>
      </c>
      <c r="W36" s="23">
        <v>593.99</v>
      </c>
      <c r="X36" s="9"/>
      <c r="Y36" s="29">
        <v>41109</v>
      </c>
      <c r="Z36" s="23">
        <v>2645.34</v>
      </c>
      <c r="AA36" s="23">
        <v>2663.12</v>
      </c>
      <c r="AB36" s="23">
        <v>2639.41</v>
      </c>
      <c r="AC36" s="23">
        <v>2655.81</v>
      </c>
      <c r="AD36" s="23">
        <v>1735920000</v>
      </c>
      <c r="AE36" s="23">
        <v>2655.81</v>
      </c>
    </row>
    <row r="37" spans="17:31">
      <c r="Q37" s="29">
        <v>41108</v>
      </c>
      <c r="R37" s="23">
        <v>606.59</v>
      </c>
      <c r="S37" s="23">
        <v>608.34</v>
      </c>
      <c r="T37" s="23">
        <v>603.55999999999995</v>
      </c>
      <c r="U37" s="23">
        <v>606.26</v>
      </c>
      <c r="V37" s="23">
        <v>9025000</v>
      </c>
      <c r="W37" s="23">
        <v>586.20000000000005</v>
      </c>
      <c r="X37" s="9"/>
      <c r="Y37" s="29">
        <v>41108</v>
      </c>
      <c r="Z37" s="23">
        <v>2586.86</v>
      </c>
      <c r="AA37" s="23">
        <v>2633.02</v>
      </c>
      <c r="AB37" s="23">
        <v>2585.48</v>
      </c>
      <c r="AC37" s="23">
        <v>2625.87</v>
      </c>
      <c r="AD37" s="23">
        <v>1817040000</v>
      </c>
      <c r="AE37" s="23">
        <v>2625.87</v>
      </c>
    </row>
    <row r="38" spans="17:31">
      <c r="Q38" s="29">
        <v>41107</v>
      </c>
      <c r="R38" s="23">
        <v>610.79</v>
      </c>
      <c r="S38" s="23">
        <v>611.5</v>
      </c>
      <c r="T38" s="23">
        <v>603.15</v>
      </c>
      <c r="U38" s="23">
        <v>606.94000000000005</v>
      </c>
      <c r="V38" s="23">
        <v>10486600</v>
      </c>
      <c r="W38" s="23">
        <v>586.86</v>
      </c>
      <c r="X38" s="9"/>
      <c r="Y38" s="29">
        <v>41107</v>
      </c>
      <c r="Z38" s="23">
        <v>2591.7800000000002</v>
      </c>
      <c r="AA38" s="23">
        <v>2598.4699999999998</v>
      </c>
      <c r="AB38" s="23">
        <v>2554.34</v>
      </c>
      <c r="AC38" s="23">
        <v>2591.65</v>
      </c>
      <c r="AD38" s="23">
        <v>1774160000</v>
      </c>
      <c r="AE38" s="23">
        <v>2591.65</v>
      </c>
    </row>
    <row r="39" spans="17:31">
      <c r="Q39" s="29">
        <v>41106</v>
      </c>
      <c r="R39" s="23">
        <v>605.12</v>
      </c>
      <c r="S39" s="23">
        <v>611.62</v>
      </c>
      <c r="T39" s="23">
        <v>605.02</v>
      </c>
      <c r="U39" s="23">
        <v>606.91</v>
      </c>
      <c r="V39" s="23">
        <v>10759300</v>
      </c>
      <c r="W39" s="23">
        <v>586.83000000000004</v>
      </c>
      <c r="X39" s="9"/>
      <c r="Y39" s="29">
        <v>41106</v>
      </c>
      <c r="Z39" s="23">
        <v>2579.96</v>
      </c>
      <c r="AA39" s="23">
        <v>2589.5700000000002</v>
      </c>
      <c r="AB39" s="23">
        <v>2567.4499999999998</v>
      </c>
      <c r="AC39" s="23">
        <v>2577.0500000000002</v>
      </c>
      <c r="AD39" s="23">
        <v>1414470000</v>
      </c>
      <c r="AE39" s="23">
        <v>2577.0500000000002</v>
      </c>
    </row>
    <row r="40" spans="17:31">
      <c r="Q40" s="29">
        <v>41103</v>
      </c>
      <c r="R40" s="23">
        <v>602.95000000000005</v>
      </c>
      <c r="S40" s="23">
        <v>607.19000000000005</v>
      </c>
      <c r="T40" s="23">
        <v>600</v>
      </c>
      <c r="U40" s="23">
        <v>604.97</v>
      </c>
      <c r="V40" s="23">
        <v>11122400</v>
      </c>
      <c r="W40" s="23">
        <v>584.95000000000005</v>
      </c>
      <c r="X40" s="9"/>
      <c r="Y40" s="29">
        <v>41103</v>
      </c>
      <c r="Z40" s="23">
        <v>2545.98</v>
      </c>
      <c r="AA40" s="23">
        <v>2589.9299999999998</v>
      </c>
      <c r="AB40" s="23">
        <v>2545.98</v>
      </c>
      <c r="AC40" s="23">
        <v>2584.9699999999998</v>
      </c>
      <c r="AD40" s="23">
        <v>1373620000</v>
      </c>
      <c r="AE40" s="23">
        <v>2584.9699999999998</v>
      </c>
    </row>
    <row r="41" spans="17:31">
      <c r="Q41" s="29">
        <v>41102</v>
      </c>
      <c r="R41" s="23">
        <v>600.24</v>
      </c>
      <c r="S41" s="23">
        <v>603.47</v>
      </c>
      <c r="T41" s="23">
        <v>592.67999999999995</v>
      </c>
      <c r="U41" s="23">
        <v>598.9</v>
      </c>
      <c r="V41" s="23">
        <v>15287200</v>
      </c>
      <c r="W41" s="23">
        <v>579.08000000000004</v>
      </c>
      <c r="X41" s="9"/>
      <c r="Y41" s="29">
        <v>41102</v>
      </c>
      <c r="Z41" s="23">
        <v>2561.6799999999998</v>
      </c>
      <c r="AA41" s="23">
        <v>2561.6799999999998</v>
      </c>
      <c r="AB41" s="23">
        <v>2522.89</v>
      </c>
      <c r="AC41" s="23">
        <v>2545.3000000000002</v>
      </c>
      <c r="AD41" s="23">
        <v>1719460000</v>
      </c>
      <c r="AE41" s="23">
        <v>2545.3000000000002</v>
      </c>
    </row>
    <row r="42" spans="17:31">
      <c r="Q42" s="29">
        <v>41101</v>
      </c>
      <c r="R42" s="23">
        <v>606.12</v>
      </c>
      <c r="S42" s="23">
        <v>607.66</v>
      </c>
      <c r="T42" s="23">
        <v>597.22</v>
      </c>
      <c r="U42" s="23">
        <v>604.42999999999995</v>
      </c>
      <c r="V42" s="23">
        <v>16761500</v>
      </c>
      <c r="W42" s="23">
        <v>584.42999999999995</v>
      </c>
      <c r="X42" s="9"/>
      <c r="Y42" s="29">
        <v>41101</v>
      </c>
      <c r="Z42" s="23">
        <v>2580.0700000000002</v>
      </c>
      <c r="AA42" s="23">
        <v>2587.02</v>
      </c>
      <c r="AB42" s="23">
        <v>2549.0500000000002</v>
      </c>
      <c r="AC42" s="23">
        <v>2570.9899999999998</v>
      </c>
      <c r="AD42" s="23">
        <v>1635120000</v>
      </c>
      <c r="AE42" s="23">
        <v>2570.9899999999998</v>
      </c>
    </row>
    <row r="43" spans="17:31">
      <c r="Q43" s="29">
        <v>41100</v>
      </c>
      <c r="R43" s="23">
        <v>617.97</v>
      </c>
      <c r="S43" s="23">
        <v>619.87</v>
      </c>
      <c r="T43" s="23">
        <v>605.30999999999995</v>
      </c>
      <c r="U43" s="23">
        <v>608.21</v>
      </c>
      <c r="V43" s="23">
        <v>18284200</v>
      </c>
      <c r="W43" s="23">
        <v>588.08000000000004</v>
      </c>
      <c r="X43" s="9"/>
      <c r="Y43" s="29">
        <v>41100</v>
      </c>
      <c r="Z43" s="23">
        <v>2620.33</v>
      </c>
      <c r="AA43" s="23">
        <v>2630.03</v>
      </c>
      <c r="AB43" s="23">
        <v>2574.2600000000002</v>
      </c>
      <c r="AC43" s="23">
        <v>2585.52</v>
      </c>
      <c r="AD43" s="23">
        <v>1725730000</v>
      </c>
      <c r="AE43" s="23">
        <v>2585.52</v>
      </c>
    </row>
    <row r="44" spans="17:31">
      <c r="Q44" s="29">
        <v>41099</v>
      </c>
      <c r="R44" s="23">
        <v>605.29999999999995</v>
      </c>
      <c r="S44" s="23">
        <v>613.9</v>
      </c>
      <c r="T44" s="23">
        <v>604.11</v>
      </c>
      <c r="U44" s="23">
        <v>613.89</v>
      </c>
      <c r="V44" s="23">
        <v>13550200</v>
      </c>
      <c r="W44" s="23">
        <v>593.58000000000004</v>
      </c>
      <c r="X44" s="9"/>
      <c r="Y44" s="29">
        <v>41099</v>
      </c>
      <c r="Z44" s="23">
        <v>2610.38</v>
      </c>
      <c r="AA44" s="23">
        <v>2620.2199999999998</v>
      </c>
      <c r="AB44" s="23">
        <v>2597.27</v>
      </c>
      <c r="AC44" s="23">
        <v>2610.31</v>
      </c>
      <c r="AD44" s="23">
        <v>1455500000</v>
      </c>
      <c r="AE44" s="23">
        <v>2610.31</v>
      </c>
    </row>
    <row r="45" spans="17:31">
      <c r="Q45" s="29">
        <v>41096</v>
      </c>
      <c r="R45" s="23">
        <v>607.09</v>
      </c>
      <c r="S45" s="23">
        <v>608.44000000000005</v>
      </c>
      <c r="T45" s="23">
        <v>601.58000000000004</v>
      </c>
      <c r="U45" s="23">
        <v>605.88</v>
      </c>
      <c r="V45" s="23">
        <v>14961800</v>
      </c>
      <c r="W45" s="23">
        <v>585.83000000000004</v>
      </c>
      <c r="X45" s="9"/>
      <c r="Y45" s="29">
        <v>41096</v>
      </c>
      <c r="Z45" s="23">
        <v>2635.65</v>
      </c>
      <c r="AA45" s="23">
        <v>2636.96</v>
      </c>
      <c r="AB45" s="23">
        <v>2596.1</v>
      </c>
      <c r="AC45" s="23">
        <v>2612.29</v>
      </c>
      <c r="AD45" s="23">
        <v>1437420000</v>
      </c>
      <c r="AE45" s="23">
        <v>2612.29</v>
      </c>
    </row>
    <row r="46" spans="17:31">
      <c r="Q46" s="29">
        <v>41095</v>
      </c>
      <c r="R46" s="23">
        <v>600.55999999999995</v>
      </c>
      <c r="S46" s="23">
        <v>614.34</v>
      </c>
      <c r="T46" s="23">
        <v>599.65</v>
      </c>
      <c r="U46" s="23">
        <v>609.94000000000005</v>
      </c>
      <c r="V46" s="23">
        <v>17299400</v>
      </c>
      <c r="W46" s="23">
        <v>589.76</v>
      </c>
      <c r="X46" s="9"/>
      <c r="Y46" s="29">
        <v>41095</v>
      </c>
      <c r="Z46" s="23">
        <v>2643.63</v>
      </c>
      <c r="AA46" s="23">
        <v>2660.26</v>
      </c>
      <c r="AB46" s="23">
        <v>2629.91</v>
      </c>
      <c r="AC46" s="23">
        <v>2647.47</v>
      </c>
      <c r="AD46" s="23">
        <v>1423990000</v>
      </c>
      <c r="AE46" s="23">
        <v>2647.47</v>
      </c>
    </row>
    <row r="47" spans="17:31">
      <c r="Q47" s="29">
        <v>41093</v>
      </c>
      <c r="R47" s="23">
        <v>594.88</v>
      </c>
      <c r="S47" s="23">
        <v>600</v>
      </c>
      <c r="T47" s="23">
        <v>594</v>
      </c>
      <c r="U47" s="23">
        <v>599.41</v>
      </c>
      <c r="V47" s="23">
        <v>8632600</v>
      </c>
      <c r="W47" s="23">
        <v>579.57000000000005</v>
      </c>
      <c r="X47" s="9"/>
      <c r="Y47" s="29">
        <v>41093</v>
      </c>
      <c r="Z47" s="23">
        <v>2623.46</v>
      </c>
      <c r="AA47" s="23">
        <v>2645.84</v>
      </c>
      <c r="AB47" s="23">
        <v>2621.77</v>
      </c>
      <c r="AC47" s="23">
        <v>2645.84</v>
      </c>
      <c r="AD47" s="23">
        <v>1009330000</v>
      </c>
      <c r="AE47" s="23">
        <v>2645.84</v>
      </c>
    </row>
    <row r="48" spans="17:31">
      <c r="Q48" s="29">
        <v>41092</v>
      </c>
      <c r="R48" s="23">
        <v>584.73</v>
      </c>
      <c r="S48" s="23">
        <v>593.47</v>
      </c>
      <c r="T48" s="23">
        <v>583.6</v>
      </c>
      <c r="U48" s="23">
        <v>592.52</v>
      </c>
      <c r="V48" s="23">
        <v>14289000</v>
      </c>
      <c r="W48" s="23">
        <v>572.91</v>
      </c>
      <c r="X48" s="9"/>
      <c r="Y48" s="29">
        <v>41092</v>
      </c>
      <c r="Z48" s="23">
        <v>2616.52</v>
      </c>
      <c r="AA48" s="23">
        <v>2625.26</v>
      </c>
      <c r="AB48" s="23">
        <v>2604.9</v>
      </c>
      <c r="AC48" s="23">
        <v>2625.03</v>
      </c>
      <c r="AD48" s="23">
        <v>1845240000</v>
      </c>
      <c r="AE48" s="23">
        <v>2625.03</v>
      </c>
    </row>
    <row r="49" spans="17:31">
      <c r="Q49" s="29">
        <v>41089</v>
      </c>
      <c r="R49" s="23">
        <v>578</v>
      </c>
      <c r="S49" s="23">
        <v>584</v>
      </c>
      <c r="T49" s="23">
        <v>574.25</v>
      </c>
      <c r="U49" s="23">
        <v>584</v>
      </c>
      <c r="V49" s="23">
        <v>15053600</v>
      </c>
      <c r="W49" s="23">
        <v>564.66999999999996</v>
      </c>
      <c r="X49" s="9"/>
      <c r="Y49" s="29">
        <v>41089</v>
      </c>
      <c r="Z49" s="23">
        <v>2566.84</v>
      </c>
      <c r="AA49" s="23">
        <v>2615.8200000000002</v>
      </c>
      <c r="AB49" s="23">
        <v>2566.84</v>
      </c>
      <c r="AC49" s="23">
        <v>2615.7199999999998</v>
      </c>
      <c r="AD49" s="23">
        <v>2021190000</v>
      </c>
      <c r="AE49" s="23">
        <v>2615.7199999999998</v>
      </c>
    </row>
    <row r="50" spans="17:31">
      <c r="Q50" s="29">
        <v>41088</v>
      </c>
      <c r="R50" s="23">
        <v>571.66999999999996</v>
      </c>
      <c r="S50" s="23">
        <v>574</v>
      </c>
      <c r="T50" s="23">
        <v>565.61</v>
      </c>
      <c r="U50" s="23">
        <v>569.04999999999995</v>
      </c>
      <c r="V50" s="23">
        <v>10101300</v>
      </c>
      <c r="W50" s="23">
        <v>550.22</v>
      </c>
      <c r="X50" s="9"/>
      <c r="Y50" s="29">
        <v>41088</v>
      </c>
      <c r="Z50" s="23">
        <v>2565.5300000000002</v>
      </c>
      <c r="AA50" s="23">
        <v>2565.5300000000002</v>
      </c>
      <c r="AB50" s="23">
        <v>2510.37</v>
      </c>
      <c r="AC50" s="23">
        <v>2536.65</v>
      </c>
      <c r="AD50" s="23">
        <v>1795850000</v>
      </c>
      <c r="AE50" s="23">
        <v>2536.65</v>
      </c>
    </row>
    <row r="51" spans="17:31">
      <c r="Q51" s="29">
        <v>41087</v>
      </c>
      <c r="R51" s="23">
        <v>575</v>
      </c>
      <c r="S51" s="23">
        <v>576.74</v>
      </c>
      <c r="T51" s="23">
        <v>571.91999999999996</v>
      </c>
      <c r="U51" s="23">
        <v>574.5</v>
      </c>
      <c r="V51" s="23">
        <v>7249900</v>
      </c>
      <c r="W51" s="23">
        <v>555.49</v>
      </c>
      <c r="X51" s="9"/>
      <c r="Y51" s="29">
        <v>41087</v>
      </c>
      <c r="Z51" s="23">
        <v>2558.67</v>
      </c>
      <c r="AA51" s="23">
        <v>2576.09</v>
      </c>
      <c r="AB51" s="23">
        <v>2557.09</v>
      </c>
      <c r="AC51" s="23">
        <v>2565.5300000000002</v>
      </c>
      <c r="AD51" s="23">
        <v>1668580000</v>
      </c>
      <c r="AE51" s="23">
        <v>2565.5300000000002</v>
      </c>
    </row>
    <row r="52" spans="17:31">
      <c r="Q52" s="29">
        <v>41086</v>
      </c>
      <c r="R52" s="23">
        <v>571.33000000000004</v>
      </c>
      <c r="S52" s="23">
        <v>574.49</v>
      </c>
      <c r="T52" s="23">
        <v>567.33000000000004</v>
      </c>
      <c r="U52" s="23">
        <v>572.03</v>
      </c>
      <c r="V52" s="23">
        <v>9876300</v>
      </c>
      <c r="W52" s="23">
        <v>553.1</v>
      </c>
      <c r="X52" s="9"/>
      <c r="Y52" s="29">
        <v>41086</v>
      </c>
      <c r="Z52" s="23">
        <v>2541.21</v>
      </c>
      <c r="AA52" s="23">
        <v>2556.92</v>
      </c>
      <c r="AB52" s="23">
        <v>2531.6</v>
      </c>
      <c r="AC52" s="23">
        <v>2549.84</v>
      </c>
      <c r="AD52" s="23">
        <v>1623160000</v>
      </c>
      <c r="AE52" s="23">
        <v>2549.84</v>
      </c>
    </row>
    <row r="53" spans="17:31">
      <c r="Q53" s="29">
        <v>41085</v>
      </c>
      <c r="R53" s="23">
        <v>577.29999999999995</v>
      </c>
      <c r="S53" s="23">
        <v>579.79999999999995</v>
      </c>
      <c r="T53" s="23">
        <v>570.37</v>
      </c>
      <c r="U53" s="23">
        <v>570.77</v>
      </c>
      <c r="V53" s="23">
        <v>10870800</v>
      </c>
      <c r="W53" s="23">
        <v>551.88</v>
      </c>
      <c r="X53" s="9"/>
      <c r="Y53" s="29">
        <v>41085</v>
      </c>
      <c r="Z53" s="23">
        <v>2562.98</v>
      </c>
      <c r="AA53" s="23">
        <v>2563.09</v>
      </c>
      <c r="AB53" s="23">
        <v>2527.0100000000002</v>
      </c>
      <c r="AC53" s="23">
        <v>2533.54</v>
      </c>
      <c r="AD53" s="23">
        <v>1514430000</v>
      </c>
      <c r="AE53" s="23">
        <v>2533.54</v>
      </c>
    </row>
    <row r="54" spans="17:31">
      <c r="Q54" s="29">
        <v>41082</v>
      </c>
      <c r="R54" s="23">
        <v>579.04</v>
      </c>
      <c r="S54" s="23">
        <v>582.19000000000005</v>
      </c>
      <c r="T54" s="23">
        <v>575.41999999999996</v>
      </c>
      <c r="U54" s="23">
        <v>582.1</v>
      </c>
      <c r="V54" s="23">
        <v>10159700</v>
      </c>
      <c r="W54" s="23">
        <v>562.84</v>
      </c>
      <c r="X54" s="9"/>
      <c r="Y54" s="29">
        <v>41082</v>
      </c>
      <c r="Z54" s="23">
        <v>2562.2800000000002</v>
      </c>
      <c r="AA54" s="23">
        <v>2587</v>
      </c>
      <c r="AB54" s="23">
        <v>2559.2600000000002</v>
      </c>
      <c r="AC54" s="23">
        <v>2585.5300000000002</v>
      </c>
      <c r="AD54" s="23">
        <v>3544010000</v>
      </c>
      <c r="AE54" s="23">
        <v>2585.5300000000002</v>
      </c>
    </row>
    <row r="55" spans="17:31">
      <c r="Q55" s="29">
        <v>41081</v>
      </c>
      <c r="R55" s="23">
        <v>585.44000000000005</v>
      </c>
      <c r="S55" s="23">
        <v>588.22</v>
      </c>
      <c r="T55" s="23">
        <v>577.44000000000005</v>
      </c>
      <c r="U55" s="23">
        <v>577.66999999999996</v>
      </c>
      <c r="V55" s="23">
        <v>11655400</v>
      </c>
      <c r="W55" s="23">
        <v>558.54999999999995</v>
      </c>
      <c r="X55" s="9"/>
      <c r="Y55" s="29">
        <v>41081</v>
      </c>
      <c r="Z55" s="23">
        <v>2619.98</v>
      </c>
      <c r="AA55" s="23">
        <v>2622.76</v>
      </c>
      <c r="AB55" s="23">
        <v>2554.65</v>
      </c>
      <c r="AC55" s="23">
        <v>2556.96</v>
      </c>
      <c r="AD55" s="23">
        <v>1822200000</v>
      </c>
      <c r="AE55" s="23">
        <v>2556.96</v>
      </c>
    </row>
    <row r="56" spans="17:31">
      <c r="Q56" s="29">
        <v>41080</v>
      </c>
      <c r="R56" s="23">
        <v>588.21</v>
      </c>
      <c r="S56" s="23">
        <v>589.25</v>
      </c>
      <c r="T56" s="23">
        <v>580.79999999999995</v>
      </c>
      <c r="U56" s="23">
        <v>585.74</v>
      </c>
      <c r="V56" s="23">
        <v>12819400</v>
      </c>
      <c r="W56" s="23">
        <v>566.36</v>
      </c>
      <c r="X56" s="9"/>
      <c r="Y56" s="29">
        <v>41080</v>
      </c>
      <c r="Z56" s="23">
        <v>2625</v>
      </c>
      <c r="AA56" s="23">
        <v>2633.21</v>
      </c>
      <c r="AB56" s="23">
        <v>2603.3200000000002</v>
      </c>
      <c r="AC56" s="23">
        <v>2623.33</v>
      </c>
      <c r="AD56" s="23">
        <v>1563080000</v>
      </c>
      <c r="AE56" s="23">
        <v>2623.33</v>
      </c>
    </row>
    <row r="57" spans="17:31">
      <c r="Q57" s="29">
        <v>41079</v>
      </c>
      <c r="R57" s="23">
        <v>583.4</v>
      </c>
      <c r="S57" s="23">
        <v>590</v>
      </c>
      <c r="T57" s="23">
        <v>583.1</v>
      </c>
      <c r="U57" s="23">
        <v>587.41</v>
      </c>
      <c r="V57" s="23">
        <v>12907300</v>
      </c>
      <c r="W57" s="23">
        <v>567.97</v>
      </c>
      <c r="X57" s="9"/>
      <c r="Y57" s="29">
        <v>41079</v>
      </c>
      <c r="Z57" s="23">
        <v>2606.4299999999998</v>
      </c>
      <c r="AA57" s="23">
        <v>2630.86</v>
      </c>
      <c r="AB57" s="23">
        <v>2605.16</v>
      </c>
      <c r="AC57" s="23">
        <v>2620.83</v>
      </c>
      <c r="AD57" s="23">
        <v>1835480000</v>
      </c>
      <c r="AE57" s="23">
        <v>2620.83</v>
      </c>
    </row>
    <row r="58" spans="17:31">
      <c r="Q58" s="29">
        <v>41078</v>
      </c>
      <c r="R58" s="23">
        <v>570.96</v>
      </c>
      <c r="S58" s="23">
        <v>587.89</v>
      </c>
      <c r="T58" s="23">
        <v>570.37</v>
      </c>
      <c r="U58" s="23">
        <v>585.78</v>
      </c>
      <c r="V58" s="23">
        <v>15729000</v>
      </c>
      <c r="W58" s="23">
        <v>566.4</v>
      </c>
      <c r="X58" s="9"/>
      <c r="Y58" s="29">
        <v>41078</v>
      </c>
      <c r="Z58" s="23">
        <v>2570.98</v>
      </c>
      <c r="AA58" s="23">
        <v>2599.52</v>
      </c>
      <c r="AB58" s="23">
        <v>2554.83</v>
      </c>
      <c r="AC58" s="23">
        <v>2592.52</v>
      </c>
      <c r="AD58" s="23">
        <v>1586190000</v>
      </c>
      <c r="AE58" s="23">
        <v>2592.52</v>
      </c>
    </row>
    <row r="59" spans="17:31">
      <c r="Q59" s="29">
        <v>41075</v>
      </c>
      <c r="R59" s="23">
        <v>571</v>
      </c>
      <c r="S59" s="23">
        <v>574.62</v>
      </c>
      <c r="T59" s="23">
        <v>569.54999999999995</v>
      </c>
      <c r="U59" s="23">
        <v>574.13</v>
      </c>
      <c r="V59" s="23">
        <v>11973400</v>
      </c>
      <c r="W59" s="23">
        <v>555.13</v>
      </c>
      <c r="X59" s="9"/>
      <c r="Y59" s="29">
        <v>41075</v>
      </c>
      <c r="Z59" s="23">
        <v>2543.85</v>
      </c>
      <c r="AA59" s="23">
        <v>2572.84</v>
      </c>
      <c r="AB59" s="23">
        <v>2542.5100000000002</v>
      </c>
      <c r="AC59" s="23">
        <v>2571.23</v>
      </c>
      <c r="AD59" s="23">
        <v>2020100000</v>
      </c>
      <c r="AE59" s="23">
        <v>2571.23</v>
      </c>
    </row>
    <row r="60" spans="17:31">
      <c r="Q60" s="29">
        <v>41074</v>
      </c>
      <c r="R60" s="23">
        <v>571.24</v>
      </c>
      <c r="S60" s="23">
        <v>573.5</v>
      </c>
      <c r="T60" s="23">
        <v>567.26</v>
      </c>
      <c r="U60" s="23">
        <v>571.53</v>
      </c>
      <c r="V60" s="23">
        <v>12341900</v>
      </c>
      <c r="W60" s="23">
        <v>552.62</v>
      </c>
      <c r="X60" s="9"/>
      <c r="Y60" s="29">
        <v>41074</v>
      </c>
      <c r="Z60" s="23">
        <v>2529.2800000000002</v>
      </c>
      <c r="AA60" s="23">
        <v>2547.31</v>
      </c>
      <c r="AB60" s="23">
        <v>2515.17</v>
      </c>
      <c r="AC60" s="23">
        <v>2539.9699999999998</v>
      </c>
      <c r="AD60" s="23">
        <v>1633370000</v>
      </c>
      <c r="AE60" s="23">
        <v>2539.9699999999998</v>
      </c>
    </row>
    <row r="61" spans="17:31">
      <c r="Q61" s="29">
        <v>41073</v>
      </c>
      <c r="R61" s="23">
        <v>574.52</v>
      </c>
      <c r="S61" s="23">
        <v>578.48</v>
      </c>
      <c r="T61" s="23">
        <v>570.38</v>
      </c>
      <c r="U61" s="23">
        <v>572.16</v>
      </c>
      <c r="V61" s="23">
        <v>10485000</v>
      </c>
      <c r="W61" s="23">
        <v>553.23</v>
      </c>
      <c r="X61" s="9"/>
      <c r="Y61" s="29">
        <v>41073</v>
      </c>
      <c r="Z61" s="23">
        <v>2541.7199999999998</v>
      </c>
      <c r="AA61" s="23">
        <v>2557.31</v>
      </c>
      <c r="AB61" s="23">
        <v>2519.69</v>
      </c>
      <c r="AC61" s="23">
        <v>2527.44</v>
      </c>
      <c r="AD61" s="23">
        <v>1602080000</v>
      </c>
      <c r="AE61" s="23">
        <v>2527.44</v>
      </c>
    </row>
    <row r="62" spans="17:31">
      <c r="Q62" s="29">
        <v>41072</v>
      </c>
      <c r="R62" s="23">
        <v>574.46</v>
      </c>
      <c r="S62" s="23">
        <v>576.62</v>
      </c>
      <c r="T62" s="23">
        <v>566.70000000000005</v>
      </c>
      <c r="U62" s="23">
        <v>576.16</v>
      </c>
      <c r="V62" s="23">
        <v>15549300</v>
      </c>
      <c r="W62" s="23">
        <v>557.09</v>
      </c>
      <c r="X62" s="9"/>
      <c r="Y62" s="29">
        <v>41072</v>
      </c>
      <c r="Z62" s="23">
        <v>2523.0100000000002</v>
      </c>
      <c r="AA62" s="23">
        <v>2546.83</v>
      </c>
      <c r="AB62" s="23">
        <v>2510.75</v>
      </c>
      <c r="AC62" s="23">
        <v>2546.1999999999998</v>
      </c>
      <c r="AD62" s="23">
        <v>1594310000</v>
      </c>
      <c r="AE62" s="23">
        <v>2546.1999999999998</v>
      </c>
    </row>
    <row r="63" spans="17:31">
      <c r="Q63" s="29">
        <v>41071</v>
      </c>
      <c r="R63" s="23">
        <v>587.72</v>
      </c>
      <c r="S63" s="23">
        <v>588.5</v>
      </c>
      <c r="T63" s="23">
        <v>570.63</v>
      </c>
      <c r="U63" s="23">
        <v>571.16999999999996</v>
      </c>
      <c r="V63" s="23">
        <v>21116600</v>
      </c>
      <c r="W63" s="23">
        <v>552.27</v>
      </c>
      <c r="X63" s="9"/>
      <c r="Y63" s="29">
        <v>41071</v>
      </c>
      <c r="Z63" s="23">
        <v>2578.73</v>
      </c>
      <c r="AA63" s="23">
        <v>2579.23</v>
      </c>
      <c r="AB63" s="23">
        <v>2513.67</v>
      </c>
      <c r="AC63" s="23">
        <v>2517.1799999999998</v>
      </c>
      <c r="AD63" s="23">
        <v>1480220000</v>
      </c>
      <c r="AE63" s="23">
        <v>2517.1799999999998</v>
      </c>
    </row>
    <row r="64" spans="17:31">
      <c r="Q64" s="29">
        <v>41068</v>
      </c>
      <c r="R64" s="23">
        <v>571.6</v>
      </c>
      <c r="S64" s="23">
        <v>580.58000000000004</v>
      </c>
      <c r="T64" s="23">
        <v>569</v>
      </c>
      <c r="U64" s="23">
        <v>580.32000000000005</v>
      </c>
      <c r="V64" s="23">
        <v>12411300</v>
      </c>
      <c r="W64" s="23">
        <v>561.12</v>
      </c>
      <c r="X64" s="9"/>
      <c r="Y64" s="29">
        <v>41068</v>
      </c>
      <c r="Z64" s="23">
        <v>2529.42</v>
      </c>
      <c r="AA64" s="23">
        <v>2561.5700000000002</v>
      </c>
      <c r="AB64" s="23">
        <v>2522.39</v>
      </c>
      <c r="AC64" s="23">
        <v>2559.21</v>
      </c>
      <c r="AD64" s="23">
        <v>1390260000</v>
      </c>
      <c r="AE64" s="23">
        <v>2559.21</v>
      </c>
    </row>
    <row r="65" spans="17:31">
      <c r="Q65" s="29">
        <v>41067</v>
      </c>
      <c r="R65" s="23">
        <v>577.29</v>
      </c>
      <c r="S65" s="23">
        <v>577.32000000000005</v>
      </c>
      <c r="T65" s="23">
        <v>570.5</v>
      </c>
      <c r="U65" s="23">
        <v>571.72</v>
      </c>
      <c r="V65" s="23">
        <v>13563100</v>
      </c>
      <c r="W65" s="23">
        <v>552.79999999999995</v>
      </c>
      <c r="X65" s="9"/>
      <c r="Y65" s="29">
        <v>41067</v>
      </c>
      <c r="Z65" s="23">
        <v>2569.2399999999998</v>
      </c>
      <c r="AA65" s="23">
        <v>2570.48</v>
      </c>
      <c r="AB65" s="23">
        <v>2531.9499999999998</v>
      </c>
      <c r="AC65" s="23">
        <v>2535.41</v>
      </c>
      <c r="AD65" s="23">
        <v>1655370000</v>
      </c>
      <c r="AE65" s="23">
        <v>2535.41</v>
      </c>
    </row>
    <row r="66" spans="17:31">
      <c r="Q66" s="29">
        <v>41066</v>
      </c>
      <c r="R66" s="23">
        <v>567.77</v>
      </c>
      <c r="S66" s="23">
        <v>573.85</v>
      </c>
      <c r="T66" s="23">
        <v>565.5</v>
      </c>
      <c r="U66" s="23">
        <v>571.46</v>
      </c>
      <c r="V66" s="23">
        <v>14337700</v>
      </c>
      <c r="W66" s="23">
        <v>552.54999999999995</v>
      </c>
      <c r="X66" s="9"/>
      <c r="Y66" s="29">
        <v>41066</v>
      </c>
      <c r="Z66" s="23">
        <v>2504.08</v>
      </c>
      <c r="AA66" s="23">
        <v>2546.3200000000002</v>
      </c>
      <c r="AB66" s="23">
        <v>2504.08</v>
      </c>
      <c r="AC66" s="23">
        <v>2546.3200000000002</v>
      </c>
      <c r="AD66" s="23">
        <v>1761050000</v>
      </c>
      <c r="AE66" s="23">
        <v>2546.3200000000002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Events</vt:lpstr>
      <vt:lpstr>Over All Reaction</vt:lpstr>
      <vt:lpstr>Apple Apr 5, 2010</vt:lpstr>
      <vt:lpstr>Apple Mar 16, 2012</vt:lpstr>
      <vt:lpstr>Apple Mar 11, 2011</vt:lpstr>
      <vt:lpstr>GOOG Jul 16, 2012</vt:lpstr>
      <vt:lpstr>AMZN Nov 15, 2011</vt:lpstr>
      <vt:lpstr>Apple Oct 14, 2011</vt:lpstr>
      <vt:lpstr>Apple Sep 21, 2012</vt:lpstr>
      <vt:lpstr>Apple Nov 2, 2012</vt:lpstr>
      <vt:lpstr>AMZN Sep 14, 2012</vt:lpstr>
      <vt:lpstr>GOOG Nov 13, 2012</vt:lpstr>
      <vt:lpstr>DELL Jan 6, 2011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Edge Gao</dc:creator>
  <cp:lastModifiedBy>An Shi</cp:lastModifiedBy>
  <dcterms:created xsi:type="dcterms:W3CDTF">2013-11-08T20:50:34Z</dcterms:created>
  <dcterms:modified xsi:type="dcterms:W3CDTF">2013-11-27T03:59:25Z</dcterms:modified>
</cp:coreProperties>
</file>