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xr:revisionPtr revIDLastSave="8" documentId="8_{AC4B2A9E-8474-46B8-B251-6B6B5F269277}" xr6:coauthVersionLast="47" xr6:coauthVersionMax="47" xr10:uidLastSave="{1000F0D2-062B-4C5A-8AAC-2409746F76BB}"/>
  <bookViews>
    <workbookView xWindow="-108" yWindow="-108" windowWidth="23256" windowHeight="12456" xr2:uid="{00000000-000D-0000-FFFF-FFFF00000000}"/>
  </bookViews>
  <sheets>
    <sheet name="ProjectSchedule" sheetId="11" r:id="rId1"/>
    <sheet name="Acerca de" sheetId="12" r:id="rId2"/>
  </sheets>
  <definedNames>
    <definedName name="hoy" localSheetId="0">TODAY()</definedName>
    <definedName name="Inicio_del_proyecto">ProjectSchedule!$D$3</definedName>
    <definedName name="Semana_para_mostrar">ProjectSchedule!$D$4</definedName>
    <definedName name="task_end" localSheetId="0">ProjectSchedule!$E1</definedName>
    <definedName name="task_progress" localSheetId="0">ProjectSchedule!$C1</definedName>
    <definedName name="task_start" localSheetId="0">ProjectSchedule!$D1</definedName>
    <definedName name="_xlnm.Print_Titles" localSheetId="0">ProjectSchedule!$4:$6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7" i="11" l="1"/>
  <c r="G66" i="11"/>
  <c r="E65" i="11"/>
  <c r="E64" i="11"/>
  <c r="D84" i="11"/>
  <c r="D83" i="11"/>
  <c r="D82" i="11"/>
  <c r="E81" i="11"/>
  <c r="D81" i="11"/>
  <c r="G79" i="11"/>
  <c r="E79" i="11"/>
  <c r="E74" i="11"/>
  <c r="D76" i="11" s="1"/>
  <c r="D73" i="11"/>
  <c r="D74" i="11" s="1"/>
  <c r="E72" i="11"/>
  <c r="D72" i="11"/>
  <c r="G68" i="11"/>
  <c r="G63" i="11"/>
  <c r="G50" i="11"/>
  <c r="G32" i="11"/>
  <c r="D22" i="11"/>
  <c r="D10" i="11"/>
  <c r="G74" i="11" l="1"/>
  <c r="D75" i="11"/>
  <c r="E75" i="11" s="1"/>
  <c r="G75" i="11" s="1"/>
  <c r="E69" i="11"/>
  <c r="E71" i="11" s="1"/>
  <c r="D70" i="11"/>
  <c r="D71" i="11"/>
  <c r="E76" i="11"/>
  <c r="D77" i="11" s="1"/>
  <c r="E77" i="11" s="1"/>
  <c r="E22" i="11"/>
  <c r="G22" i="11" s="1"/>
  <c r="G69" i="11" l="1"/>
  <c r="G71" i="11"/>
  <c r="D78" i="11"/>
  <c r="G77" i="11"/>
  <c r="E73" i="11"/>
  <c r="G73" i="11" s="1"/>
  <c r="G72" i="11"/>
  <c r="E70" i="11"/>
  <c r="G70" i="11" s="1"/>
  <c r="G76" i="11"/>
  <c r="G7" i="11"/>
  <c r="E78" i="11" l="1"/>
  <c r="D79" i="11" s="1"/>
  <c r="D80" i="11" s="1"/>
  <c r="D9" i="11"/>
  <c r="E9" i="11" s="1"/>
  <c r="E80" i="11" l="1"/>
  <c r="G78" i="11"/>
  <c r="G15" i="11"/>
  <c r="G8" i="11"/>
  <c r="G80" i="11" l="1"/>
  <c r="H6" i="11"/>
  <c r="E82" i="11" l="1"/>
  <c r="G81" i="11"/>
  <c r="E10" i="11"/>
  <c r="D11" i="11" s="1"/>
  <c r="G9" i="11"/>
  <c r="I5" i="11"/>
  <c r="J5" i="11" s="1"/>
  <c r="K5" i="11" s="1"/>
  <c r="L5" i="11" s="1"/>
  <c r="H4" i="11"/>
  <c r="E83" i="11" l="1"/>
  <c r="G82" i="11"/>
  <c r="E11" i="11"/>
  <c r="G11" i="11" s="1"/>
  <c r="G10" i="11"/>
  <c r="I6" i="11"/>
  <c r="E84" i="11" l="1"/>
  <c r="G84" i="11" s="1"/>
  <c r="G83" i="11"/>
  <c r="D12" i="11"/>
  <c r="E12" i="11" s="1"/>
  <c r="D13" i="11" s="1"/>
  <c r="D14" i="11"/>
  <c r="D16" i="11" s="1"/>
  <c r="D19" i="11" s="1"/>
  <c r="E19" i="11" s="1"/>
  <c r="D20" i="11" s="1"/>
  <c r="J6" i="11"/>
  <c r="E14" i="11" l="1"/>
  <c r="G14" i="11" s="1"/>
  <c r="E16" i="11"/>
  <c r="G16" i="11" s="1"/>
  <c r="D17" i="11"/>
  <c r="D18" i="11"/>
  <c r="G12" i="11"/>
  <c r="E13" i="11"/>
  <c r="G13" i="11" s="1"/>
  <c r="G19" i="11"/>
  <c r="D21" i="11"/>
  <c r="E20" i="11"/>
  <c r="K6" i="11"/>
  <c r="E18" i="11" l="1"/>
  <c r="G18" i="11" s="1"/>
  <c r="E17" i="11"/>
  <c r="G17" i="11" s="1"/>
  <c r="G20" i="11"/>
  <c r="M5" i="11"/>
  <c r="N5" i="11" s="1"/>
  <c r="O5" i="11" s="1"/>
  <c r="P5" i="11" s="1"/>
  <c r="Q5" i="11" s="1"/>
  <c r="L4" i="11"/>
  <c r="D23" i="11" l="1"/>
  <c r="E23" i="11" s="1"/>
  <c r="D24" i="11" s="1"/>
  <c r="E24" i="11" s="1"/>
  <c r="D25" i="11" l="1"/>
  <c r="E25" i="11" s="1"/>
  <c r="Q4" i="11"/>
  <c r="R5" i="11"/>
  <c r="S5" i="11" s="1"/>
  <c r="T5" i="11" s="1"/>
  <c r="U5" i="11" s="1"/>
  <c r="V5" i="11" s="1"/>
  <c r="L6" i="11"/>
  <c r="G24" i="11" l="1"/>
  <c r="G25" i="11"/>
  <c r="D26" i="11"/>
  <c r="E26" i="11" s="1"/>
  <c r="G23" i="11"/>
  <c r="V4" i="11"/>
  <c r="W5" i="11"/>
  <c r="X5" i="11" s="1"/>
  <c r="Y5" i="11" s="1"/>
  <c r="Z5" i="11" s="1"/>
  <c r="AA5" i="11" s="1"/>
  <c r="N6" i="11"/>
  <c r="D27" i="11" l="1"/>
  <c r="E27" i="11" s="1"/>
  <c r="D29" i="11" s="1"/>
  <c r="AB5" i="11"/>
  <c r="AC5" i="11" s="1"/>
  <c r="AD5" i="11" s="1"/>
  <c r="AE5" i="11" s="1"/>
  <c r="AA4" i="11"/>
  <c r="O6" i="11"/>
  <c r="AA6" i="11"/>
  <c r="Z6" i="11"/>
  <c r="Y6" i="11"/>
  <c r="X6" i="11"/>
  <c r="W6" i="11"/>
  <c r="V6" i="11"/>
  <c r="U6" i="11"/>
  <c r="T6" i="11"/>
  <c r="S6" i="11"/>
  <c r="R6" i="11"/>
  <c r="Q6" i="11"/>
  <c r="P6" i="11"/>
  <c r="M6" i="11"/>
  <c r="E29" i="11" l="1"/>
  <c r="D30" i="11" s="1"/>
  <c r="E30" i="11" s="1"/>
  <c r="AF5" i="11"/>
  <c r="AF6" i="11" s="1"/>
  <c r="G27" i="11"/>
  <c r="D28" i="11"/>
  <c r="AB6" i="11"/>
  <c r="AC6" i="11"/>
  <c r="AE6" i="11"/>
  <c r="AD6" i="11"/>
  <c r="G29" i="11" l="1"/>
  <c r="D34" i="11"/>
  <c r="D31" i="11"/>
  <c r="G30" i="11"/>
  <c r="AF4" i="11"/>
  <c r="AG5" i="11"/>
  <c r="AH5" i="11" s="1"/>
  <c r="E28" i="11"/>
  <c r="E31" i="11" l="1"/>
  <c r="G31" i="11" s="1"/>
  <c r="AG6" i="11"/>
  <c r="G28" i="11"/>
  <c r="AH6" i="11"/>
  <c r="AI5" i="11"/>
  <c r="E34" i="11" l="1"/>
  <c r="D35" i="11" s="1"/>
  <c r="D33" i="11"/>
  <c r="AJ5" i="11"/>
  <c r="AK5" i="11" s="1"/>
  <c r="AI6" i="11"/>
  <c r="G34" i="11" l="1"/>
  <c r="E35" i="11"/>
  <c r="D36" i="11" s="1"/>
  <c r="E33" i="11"/>
  <c r="G33" i="11" s="1"/>
  <c r="AJ6" i="11"/>
  <c r="G35" i="11" l="1"/>
  <c r="E36" i="11"/>
  <c r="D37" i="11" s="1"/>
  <c r="AL5" i="11"/>
  <c r="AK4" i="11"/>
  <c r="AK6" i="11"/>
  <c r="G36" i="11" l="1"/>
  <c r="E37" i="11"/>
  <c r="G37" i="11" s="1"/>
  <c r="AM5" i="11"/>
  <c r="AL6" i="11"/>
  <c r="D38" i="11" l="1"/>
  <c r="D41" i="11"/>
  <c r="E41" i="11" s="1"/>
  <c r="D42" i="11" s="1"/>
  <c r="E42" i="11" s="1"/>
  <c r="D43" i="11" s="1"/>
  <c r="AN5" i="11"/>
  <c r="AM6" i="11"/>
  <c r="E43" i="11" l="1"/>
  <c r="D44" i="11" s="1"/>
  <c r="E44" i="11" s="1"/>
  <c r="D45" i="11" s="1"/>
  <c r="E38" i="11"/>
  <c r="D39" i="11" s="1"/>
  <c r="AN6" i="11"/>
  <c r="AO5" i="11"/>
  <c r="AP5" i="11" s="1"/>
  <c r="G44" i="11" l="1"/>
  <c r="E45" i="11"/>
  <c r="D46" i="11" s="1"/>
  <c r="G38" i="11"/>
  <c r="E39" i="11"/>
  <c r="D40" i="11" s="1"/>
  <c r="AO6" i="11"/>
  <c r="G45" i="11" l="1"/>
  <c r="E46" i="11"/>
  <c r="D47" i="11" s="1"/>
  <c r="G39" i="11"/>
  <c r="E40" i="11"/>
  <c r="G40" i="11" s="1"/>
  <c r="AP4" i="11"/>
  <c r="AQ5" i="11"/>
  <c r="AP6" i="11"/>
  <c r="E47" i="11" l="1"/>
  <c r="D48" i="11" s="1"/>
  <c r="E48" i="11" s="1"/>
  <c r="G46" i="11"/>
  <c r="AR5" i="11"/>
  <c r="AQ6" i="11"/>
  <c r="G48" i="11" l="1"/>
  <c r="D49" i="11"/>
  <c r="G47" i="11"/>
  <c r="AS5" i="11"/>
  <c r="AR6" i="11"/>
  <c r="E49" i="11" l="1"/>
  <c r="E67" i="11" s="1"/>
  <c r="AT5" i="11"/>
  <c r="AU5" i="11" s="1"/>
  <c r="AS6" i="11"/>
  <c r="G49" i="11" l="1"/>
  <c r="D51" i="11"/>
  <c r="AU6" i="11"/>
  <c r="AU4" i="11"/>
  <c r="AV5" i="11"/>
  <c r="AT6" i="11"/>
  <c r="E51" i="11" l="1"/>
  <c r="AW5" i="11"/>
  <c r="AV6" i="11"/>
  <c r="G51" i="11" l="1"/>
  <c r="D52" i="11"/>
  <c r="AW6" i="11"/>
  <c r="AX5" i="11"/>
  <c r="E52" i="11" l="1"/>
  <c r="D53" i="11" s="1"/>
  <c r="AX6" i="11"/>
  <c r="AY5" i="11"/>
  <c r="AY6" i="11" s="1"/>
  <c r="G52" i="11" l="1"/>
  <c r="E53" i="11"/>
  <c r="D54" i="11" s="1"/>
  <c r="G53" i="11" l="1"/>
  <c r="E54" i="11"/>
  <c r="D55" i="11" s="1"/>
  <c r="E55" i="11" s="1"/>
  <c r="G55" i="11" l="1"/>
  <c r="D56" i="11"/>
  <c r="E56" i="11" s="1"/>
  <c r="D57" i="11" s="1"/>
  <c r="G54" i="11"/>
  <c r="E57" i="11" l="1"/>
  <c r="D58" i="11" s="1"/>
  <c r="E58" i="11" s="1"/>
  <c r="G58" i="11" l="1"/>
  <c r="D59" i="11"/>
  <c r="G57" i="11"/>
  <c r="E59" i="11" l="1"/>
  <c r="D60" i="11" s="1"/>
  <c r="E60" i="11" s="1"/>
  <c r="G60" i="11" l="1"/>
  <c r="D61" i="11"/>
  <c r="E61" i="11" s="1"/>
  <c r="G59" i="11"/>
  <c r="G61" i="11" l="1"/>
  <c r="D62" i="11"/>
  <c r="E62" i="11" s="1"/>
  <c r="D64" i="11" s="1"/>
  <c r="D65" i="11" l="1"/>
  <c r="D66" i="11" s="1"/>
  <c r="E66" i="11" s="1"/>
  <c r="G64" i="11"/>
  <c r="G65" i="11" l="1"/>
</calcChain>
</file>

<file path=xl/sharedStrings.xml><?xml version="1.0" encoding="utf-8"?>
<sst xmlns="http://schemas.openxmlformats.org/spreadsheetml/2006/main" count="123" uniqueCount="95">
  <si>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</si>
  <si>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</si>
  <si>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</si>
  <si>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</si>
  <si>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</si>
  <si>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</si>
  <si>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</si>
  <si>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</si>
  <si>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</si>
  <si>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</si>
  <si>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Bloque de título fase de ejemplo</t>
  </si>
  <si>
    <t>Esta es una fila vacía.</t>
  </si>
  <si>
    <t>Nombre de la compañía</t>
  </si>
  <si>
    <t>Responsable del proyecto</t>
  </si>
  <si>
    <t>TAREA</t>
  </si>
  <si>
    <t>Inicio del proyecto:</t>
  </si>
  <si>
    <t>Semana para mostrar:</t>
  </si>
  <si>
    <t>PROGRESO</t>
  </si>
  <si>
    <t>INICIO</t>
  </si>
  <si>
    <t>FIN</t>
  </si>
  <si>
    <t>DÍAS</t>
  </si>
  <si>
    <t>GRÁFICO GANTT SIMPLE de Vertex42.com</t>
  </si>
  <si>
    <t>https://www.vertex42.com/ExcelTemplates/simple-gantt-chart.html</t>
  </si>
  <si>
    <t>Información sobre esta plantilla</t>
  </si>
  <si>
    <t>Esta plantilla proporciona una forma sencilla de crear un diagrama de Gantt para ayudarle a visualizar su proyecto y realizar un seguimiento de este. Simplemente escriba sus tareas y fechas de inicio y finalización, no necesita fórmulas. Las barras del gráfico de Gantt representan la duración de la tarea y se muestran con formato condicional. Para insertar nuevas tareas, inserte filas nuevas.</t>
  </si>
  <si>
    <t>Guía para lectores de pantalla</t>
  </si>
  <si>
    <t>Hay 2 hojas de cálculo en este libro. 
ParteDeHoras
Información
Las instrucciones de las hojas de cálculo se encuentran en la columna A de cada hoja, a partir de la celda A1. Están escritas con texto oculto. Cada paso le guiará a través de la información de esa fila. Los pasos posteriores continúan en la celda A2, A3, y así sucesivamente, a menos que se indique de forma explícita. Por ejemplo, el texto de una instrucción podría ser “Vaya a la celda A6” para continuar con el siguiente paso. 
Este texto oculto no se imprimirá.
Para quitar las instrucciones de la hoja de cálculo, es suficiente con eliminar la columna A.</t>
  </si>
  <si>
    <t>Ayuda adicional</t>
  </si>
  <si>
    <t>Haga clic en el vínculo siguiente para visitar vertex42.com y obtener más información sobre cómo usar esta plantilla, como la forma de calcular los días laborales, crear dependencias de tareas, cambiar los colores de las barras, agregar una barra de desplazamiento para que sea más fácil cambiar la semana que se muestra, ampliar el intervalo de fechas que se muestran en el gráfico, etcétera.</t>
  </si>
  <si>
    <t>Cómo usar el gráfico de Gantt simple</t>
  </si>
  <si>
    <t>Más plantillas de administración de proyectos</t>
  </si>
  <si>
    <t>Visite Vertex42.com para descargar otras plantillas de administración de proyectos, como distintas programaciones de proyectos, diagramas de Gantt, listas de tareas, etcétera.</t>
  </si>
  <si>
    <t>Plantillas de administración de proyectos</t>
  </si>
  <si>
    <t>Información sobre Vertex42</t>
  </si>
  <si>
    <t>Vertex42.com ofrece más de 300 plantillas de hojas de cálculo de diseño profesional para empresas, hogares y centros educativos (la mayoría se puede descargar de forma gratuita). Su colección incluye una amplia variedad de calendarios, planificadores y programaciones, así como hojas de cálculo para las finanzas personales: para la administración de presupuestos, la reducción de deudas y la amortización de préstamos.</t>
  </si>
  <si>
    <t>Las empresas encontrarán plantillas de facturas, partes de horas, informes financieros, planificación de proyectos y plantillas para hacer un seguimiento del inventario. Los profesores y los estudiantes encontrarán recursos como programaciones de clases, libros de calificaciones y hojas de asistencia. Organice su vida familiar con planificadores de comidas, listas y registros de ejercicio. Cada plantilla ha sido cuidadosamente diseñada, perfeccionada y mejorada a lo largo del tiempo gracias a los comentarios de miles de usuarios.</t>
  </si>
  <si>
    <t>Inducción</t>
  </si>
  <si>
    <t>Taller de Prevención de Riesgos</t>
  </si>
  <si>
    <t>Familiarización con Áreas de Trabajo</t>
  </si>
  <si>
    <t>Constructora GlassVI Construcción e Ingeniería</t>
  </si>
  <si>
    <t>Licitación ID:2675-106-LE23</t>
  </si>
  <si>
    <t>Visita a terreno - San Francisco</t>
  </si>
  <si>
    <t>Ver licitación y Leer Bases</t>
  </si>
  <si>
    <t>Creación de Informe de Visita</t>
  </si>
  <si>
    <t>Ajustar formatos anexos</t>
  </si>
  <si>
    <r>
      <rPr>
        <b/>
        <sz val="11"/>
        <color theme="1"/>
        <rFont val="Calibri"/>
        <family val="2"/>
        <scheme val="minor"/>
      </rPr>
      <t>Ingeniería</t>
    </r>
    <r>
      <rPr>
        <sz val="11"/>
        <color theme="1"/>
        <rFont val="Calibri"/>
        <family val="2"/>
        <scheme val="minor"/>
      </rPr>
      <t xml:space="preserve"> -</t>
    </r>
    <r>
      <rPr>
        <i/>
        <sz val="11"/>
        <color theme="1"/>
        <rFont val="Calibri"/>
        <family val="2"/>
        <scheme val="minor"/>
      </rPr>
      <t xml:space="preserve"> Reunión "Viabilidad técnica"</t>
    </r>
  </si>
  <si>
    <r>
      <t xml:space="preserve">Anexos Administrativos - </t>
    </r>
    <r>
      <rPr>
        <i/>
        <sz val="11"/>
        <color theme="1"/>
        <rFont val="Calibri"/>
        <family val="2"/>
        <scheme val="minor"/>
      </rPr>
      <t>Completar</t>
    </r>
  </si>
  <si>
    <r>
      <t xml:space="preserve">Anexos Técnicos - </t>
    </r>
    <r>
      <rPr>
        <i/>
        <sz val="11"/>
        <color theme="1"/>
        <rFont val="Calibri"/>
        <family val="2"/>
        <scheme val="minor"/>
      </rPr>
      <t>Completar</t>
    </r>
  </si>
  <si>
    <r>
      <t xml:space="preserve">Anexos Económicos - </t>
    </r>
    <r>
      <rPr>
        <i/>
        <sz val="11"/>
        <color theme="1"/>
        <rFont val="Calibri"/>
        <family val="2"/>
        <scheme val="minor"/>
      </rPr>
      <t>Completar</t>
    </r>
  </si>
  <si>
    <r>
      <rPr>
        <b/>
        <sz val="11"/>
        <color theme="1"/>
        <rFont val="Calibri"/>
        <family val="2"/>
        <scheme val="minor"/>
      </rPr>
      <t xml:space="preserve">Operaciones </t>
    </r>
    <r>
      <rPr>
        <sz val="11"/>
        <color theme="1"/>
        <rFont val="Calibri"/>
        <family val="2"/>
        <scheme val="minor"/>
      </rPr>
      <t xml:space="preserve">- </t>
    </r>
    <r>
      <rPr>
        <i/>
        <sz val="11"/>
        <color theme="1"/>
        <rFont val="Calibri"/>
        <family val="2"/>
        <scheme val="minor"/>
      </rPr>
      <t>Reunión "Planificación operativa"</t>
    </r>
  </si>
  <si>
    <r>
      <rPr>
        <b/>
        <sz val="11"/>
        <color theme="1"/>
        <rFont val="Calibri"/>
        <family val="2"/>
        <scheme val="minor"/>
      </rPr>
      <t>Finanzas</t>
    </r>
    <r>
      <rPr>
        <sz val="11"/>
        <color theme="1"/>
        <rFont val="Calibri"/>
        <family val="2"/>
        <scheme val="minor"/>
      </rPr>
      <t xml:space="preserve"> - Reunión "</t>
    </r>
    <r>
      <rPr>
        <i/>
        <sz val="11"/>
        <color theme="1"/>
        <rFont val="Calibri"/>
        <family val="2"/>
        <scheme val="minor"/>
      </rPr>
      <t>Evaluación financiera"</t>
    </r>
  </si>
  <si>
    <r>
      <rPr>
        <b/>
        <sz val="11"/>
        <color theme="1"/>
        <rFont val="Calibri"/>
        <family val="2"/>
        <scheme val="minor"/>
      </rPr>
      <t>Formulación de Proyectos</t>
    </r>
    <r>
      <rPr>
        <sz val="11"/>
        <color theme="1"/>
        <rFont val="Calibri"/>
        <family val="2"/>
        <scheme val="minor"/>
      </rPr>
      <t xml:space="preserve"> - </t>
    </r>
    <r>
      <rPr>
        <i/>
        <sz val="11"/>
        <color theme="1"/>
        <rFont val="Calibri"/>
        <family val="2"/>
        <scheme val="minor"/>
      </rPr>
      <t>Reunión "Seguimiento"</t>
    </r>
  </si>
  <si>
    <t>Proceso de postulación</t>
  </si>
  <si>
    <r>
      <rPr>
        <b/>
        <sz val="11"/>
        <color theme="1"/>
        <rFont val="Calibri"/>
        <family val="2"/>
        <scheme val="minor"/>
      </rPr>
      <t>Formulación de Proyectos</t>
    </r>
    <r>
      <rPr>
        <sz val="11"/>
        <color theme="1"/>
        <rFont val="Calibri"/>
        <family val="2"/>
        <scheme val="minor"/>
      </rPr>
      <t xml:space="preserve"> -</t>
    </r>
    <r>
      <rPr>
        <i/>
        <sz val="11"/>
        <color theme="1"/>
        <rFont val="Calibri"/>
        <family val="2"/>
        <scheme val="minor"/>
      </rPr>
      <t xml:space="preserve"> Reunión "Revisión y Aceptación documentación"</t>
    </r>
  </si>
  <si>
    <t>Licitación ID:2675-114-LQ23</t>
  </si>
  <si>
    <t>Mackarena Evarista Ulloa Jara</t>
  </si>
  <si>
    <t>Visita a terreno - Poder Judicial</t>
  </si>
  <si>
    <t xml:space="preserve">Informe Visita </t>
  </si>
  <si>
    <t>Gestión visitas a terreno</t>
  </si>
  <si>
    <t>F</t>
  </si>
  <si>
    <t>A</t>
  </si>
  <si>
    <t>Proceso de Adjudicación</t>
  </si>
  <si>
    <r>
      <rPr>
        <b/>
        <sz val="11"/>
        <color theme="1"/>
        <rFont val="Calibri"/>
        <family val="2"/>
        <scheme val="minor"/>
      </rPr>
      <t>Formulación de Proyectos</t>
    </r>
    <r>
      <rPr>
        <sz val="11"/>
        <color theme="1"/>
        <rFont val="Calibri"/>
        <family val="2"/>
        <scheme val="minor"/>
      </rPr>
      <t xml:space="preserve"> - </t>
    </r>
    <r>
      <rPr>
        <i/>
        <sz val="11"/>
        <color theme="1"/>
        <rFont val="Calibri"/>
        <family val="2"/>
        <scheme val="minor"/>
      </rPr>
      <t>Reunión "Revisión y Aceptación documentación"</t>
    </r>
  </si>
  <si>
    <r>
      <t xml:space="preserve">Experiencia - </t>
    </r>
    <r>
      <rPr>
        <i/>
        <sz val="11"/>
        <color theme="1"/>
        <rFont val="Calibri"/>
        <family val="2"/>
        <scheme val="minor"/>
      </rPr>
      <t>Arreglar</t>
    </r>
  </si>
  <si>
    <r>
      <t xml:space="preserve">Propuesta económica - </t>
    </r>
    <r>
      <rPr>
        <i/>
        <sz val="11"/>
        <color theme="1"/>
        <rFont val="Calibri"/>
        <family val="2"/>
        <scheme val="minor"/>
      </rPr>
      <t>Arreglar</t>
    </r>
  </si>
  <si>
    <r>
      <rPr>
        <b/>
        <sz val="11"/>
        <color theme="1"/>
        <rFont val="Calibri"/>
        <family val="2"/>
        <scheme val="minor"/>
      </rPr>
      <t>Ingeniería</t>
    </r>
    <r>
      <rPr>
        <sz val="11"/>
        <color theme="1"/>
        <rFont val="Calibri"/>
        <family val="2"/>
        <scheme val="minor"/>
      </rPr>
      <t xml:space="preserve"> - </t>
    </r>
    <r>
      <rPr>
        <i/>
        <sz val="11"/>
        <color theme="1"/>
        <rFont val="Calibri"/>
        <family val="2"/>
        <scheme val="minor"/>
      </rPr>
      <t>Reunión "Viabilidad técnica"</t>
    </r>
  </si>
  <si>
    <r>
      <rPr>
        <b/>
        <sz val="11"/>
        <color theme="1"/>
        <rFont val="Calibri"/>
        <family val="2"/>
        <scheme val="minor"/>
      </rPr>
      <t>Operaciones</t>
    </r>
    <r>
      <rPr>
        <sz val="11"/>
        <color theme="1"/>
        <rFont val="Calibri"/>
        <family val="2"/>
        <scheme val="minor"/>
      </rPr>
      <t xml:space="preserve"> - </t>
    </r>
    <r>
      <rPr>
        <i/>
        <sz val="11"/>
        <color theme="1"/>
        <rFont val="Calibri"/>
        <family val="2"/>
        <scheme val="minor"/>
      </rPr>
      <t>Reunión "Planificación operativa"</t>
    </r>
  </si>
  <si>
    <r>
      <rPr>
        <b/>
        <sz val="11"/>
        <color theme="1"/>
        <rFont val="Calibri"/>
        <family val="2"/>
        <scheme val="minor"/>
      </rPr>
      <t>Finanzas</t>
    </r>
    <r>
      <rPr>
        <sz val="11"/>
        <color theme="1"/>
        <rFont val="Calibri"/>
        <family val="2"/>
        <scheme val="minor"/>
      </rPr>
      <t xml:space="preserve"> - </t>
    </r>
    <r>
      <rPr>
        <i/>
        <sz val="11"/>
        <color theme="1"/>
        <rFont val="Calibri"/>
        <family val="2"/>
        <scheme val="minor"/>
      </rPr>
      <t>Reunión "Evaluación financiera"</t>
    </r>
  </si>
  <si>
    <t>Inicio de proyecto "Optimización de Experiencia"</t>
  </si>
  <si>
    <t>Recopilación de Facturas</t>
  </si>
  <si>
    <t>Creación de Archivo de Texto Genérico</t>
  </si>
  <si>
    <t>Extracción de Información de Facturas en PDF</t>
  </si>
  <si>
    <t>Programación del Código en Google Colab</t>
  </si>
  <si>
    <t>Creación de Base de Datos y Descarga</t>
  </si>
  <si>
    <t>Implementación en Power BI</t>
  </si>
  <si>
    <t>Creación de Manual de Uso</t>
  </si>
  <si>
    <t>Reunión de Avance</t>
  </si>
  <si>
    <t>Capacitación en el Uso de Power BI</t>
  </si>
  <si>
    <t>Proyecto "Automatización de visitas"</t>
  </si>
  <si>
    <t>Creación de espacio en Notion</t>
  </si>
  <si>
    <t xml:space="preserve">Traspaso de Visitas de Terreno </t>
  </si>
  <si>
    <t>Búsqueda Diaria de Nuevas Licitaciones</t>
  </si>
  <si>
    <r>
      <t xml:space="preserve">Reunión </t>
    </r>
    <r>
      <rPr>
        <i/>
        <sz val="11"/>
        <color theme="1"/>
        <rFont val="Calibri"/>
        <family val="2"/>
        <scheme val="minor"/>
      </rPr>
      <t>"Introducción a la Empresa"</t>
    </r>
  </si>
  <si>
    <r>
      <t xml:space="preserve">Charla </t>
    </r>
    <r>
      <rPr>
        <i/>
        <sz val="11"/>
        <color theme="1"/>
        <rFont val="Calibri"/>
        <family val="2"/>
        <scheme val="minor"/>
      </rPr>
      <t>"Derecho a Saber"</t>
    </r>
  </si>
  <si>
    <r>
      <rPr>
        <b/>
        <sz val="11"/>
        <color theme="1"/>
        <rFont val="Calibri"/>
        <family val="2"/>
        <scheme val="minor"/>
      </rPr>
      <t>Formulación de Proyectos</t>
    </r>
    <r>
      <rPr>
        <sz val="11"/>
        <color theme="1"/>
        <rFont val="Calibri"/>
        <family val="2"/>
        <scheme val="minor"/>
      </rPr>
      <t xml:space="preserve"> -</t>
    </r>
    <r>
      <rPr>
        <i/>
        <sz val="11"/>
        <color theme="1"/>
        <rFont val="Calibri"/>
        <family val="2"/>
        <scheme val="minor"/>
      </rPr>
      <t xml:space="preserve"> Reunión "Bienvenida de equipo"</t>
    </r>
  </si>
  <si>
    <r>
      <rPr>
        <b/>
        <sz val="11"/>
        <color theme="1"/>
        <rFont val="Calibri"/>
        <family val="2"/>
        <scheme val="minor"/>
      </rPr>
      <t>Capacitación</t>
    </r>
    <r>
      <rPr>
        <sz val="11"/>
        <color theme="1"/>
        <rFont val="Calibri"/>
        <family val="2"/>
        <scheme val="minor"/>
      </rPr>
      <t xml:space="preserve">  </t>
    </r>
    <r>
      <rPr>
        <i/>
        <sz val="11"/>
        <color theme="1"/>
        <rFont val="Calibri"/>
        <family val="2"/>
        <scheme val="minor"/>
      </rPr>
      <t>"Licitaciones Públicas"</t>
    </r>
  </si>
  <si>
    <r>
      <t xml:space="preserve">Reunión </t>
    </r>
    <r>
      <rPr>
        <i/>
        <sz val="11"/>
        <color theme="1"/>
        <rFont val="Calibri"/>
        <family val="2"/>
        <scheme val="minor"/>
      </rPr>
      <t>"Retroalimentación Visita"</t>
    </r>
  </si>
  <si>
    <r>
      <rPr>
        <b/>
        <sz val="11"/>
        <color theme="1"/>
        <rFont val="Calibri"/>
        <family val="2"/>
        <scheme val="minor"/>
      </rPr>
      <t xml:space="preserve">Formulación de Proyectos </t>
    </r>
    <r>
      <rPr>
        <sz val="11"/>
        <color theme="1"/>
        <rFont val="Calibri"/>
        <family val="2"/>
        <scheme val="minor"/>
      </rPr>
      <t xml:space="preserve">- </t>
    </r>
    <r>
      <rPr>
        <i/>
        <sz val="11"/>
        <color theme="1"/>
        <rFont val="Calibri"/>
        <family val="2"/>
        <scheme val="minor"/>
      </rPr>
      <t>Reunión "Revisión y Aceptación documentación"</t>
    </r>
  </si>
  <si>
    <r>
      <rPr>
        <b/>
        <sz val="11"/>
        <color theme="1"/>
        <rFont val="Calibri"/>
        <family val="2"/>
        <scheme val="minor"/>
      </rPr>
      <t>Gerencia</t>
    </r>
    <r>
      <rPr>
        <sz val="11"/>
        <color theme="1"/>
        <rFont val="Calibri"/>
        <family val="2"/>
        <scheme val="minor"/>
      </rPr>
      <t xml:space="preserve"> - </t>
    </r>
    <r>
      <rPr>
        <i/>
        <sz val="11"/>
        <color theme="1"/>
        <rFont val="Calibri"/>
        <family val="2"/>
        <scheme val="minor"/>
      </rPr>
      <t>Reunión "Propuesta del Proyecto"</t>
    </r>
  </si>
  <si>
    <r>
      <rPr>
        <b/>
        <sz val="11"/>
        <color theme="1"/>
        <rFont val="Calibri"/>
        <family val="2"/>
        <scheme val="minor"/>
      </rPr>
      <t>Formulación de Proyectos</t>
    </r>
    <r>
      <rPr>
        <sz val="11"/>
        <color theme="1"/>
        <rFont val="Calibri"/>
        <family val="2"/>
        <scheme val="minor"/>
      </rPr>
      <t xml:space="preserve"> - </t>
    </r>
    <r>
      <rPr>
        <i/>
        <sz val="11"/>
        <color theme="1"/>
        <rFont val="Calibri"/>
        <family val="2"/>
        <scheme val="minor"/>
      </rPr>
      <t>Reunión "Resultados"</t>
    </r>
  </si>
  <si>
    <r>
      <rPr>
        <b/>
        <sz val="11"/>
        <color theme="1"/>
        <rFont val="Calibri"/>
        <family val="2"/>
        <scheme val="minor"/>
      </rPr>
      <t xml:space="preserve">Gerencia </t>
    </r>
    <r>
      <rPr>
        <sz val="11"/>
        <color theme="1"/>
        <rFont val="Calibri"/>
        <family val="2"/>
        <scheme val="minor"/>
      </rPr>
      <t xml:space="preserve">- </t>
    </r>
    <r>
      <rPr>
        <i/>
        <sz val="11"/>
        <color theme="1"/>
        <rFont val="Calibri"/>
        <family val="2"/>
        <scheme val="minor"/>
      </rPr>
      <t>Reunión "Presentación de Resultados"</t>
    </r>
  </si>
  <si>
    <r>
      <t xml:space="preserve">Ampliación del Procedimiento - </t>
    </r>
    <r>
      <rPr>
        <i/>
        <sz val="11"/>
        <color theme="1"/>
        <rFont val="Calibri"/>
        <family val="2"/>
        <scheme val="minor"/>
      </rPr>
      <t>Ordenes de Compra y Contratos</t>
    </r>
  </si>
  <si>
    <t>Licitación ID:1079563-2-L124</t>
  </si>
  <si>
    <t>Visita a terreno - Rancagua</t>
  </si>
  <si>
    <t>Planificación de Actividades Práctica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</si>
</sst>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164" formatCode="_-* #,##0\ &quot;€&quot;_-;\-* #,##0\ &quot;€&quot;_-;_-* &quot;-&quot;\ &quot;€&quot;_-;_-@_-"/>
    <numFmt numFmtId="165" formatCode="_-* #,##0.00\ &quot;€&quot;_-;\-* #,##0.00\ &quot;€&quot;_-;_-* &quot;-&quot;??\ &quot;€&quot;_-;_-@_-"/>
    <numFmt numFmtId="166" formatCode="_(* #,##0_);_(* \(#,##0\);_(* &quot;-&quot;_);_(@_)"/>
    <numFmt numFmtId="167" formatCode="_(* #,##0.00_);_(* \(#,##0.00\);_(* &quot;-&quot;??_);_(@_)"/>
    <numFmt numFmtId="168" formatCode="d\-m\-yy;@"/>
    <numFmt numFmtId="169" formatCode="d"/>
    <numFmt numFmtId="170" formatCode="ddd\,\ yyyy\-mm\-dd;@"/>
    <numFmt numFmtId="171" formatCode="d\ &quot;de&quot;\ mmmm\ &quot;de&quot;\ yyyy"/>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color theme="1"/>
      <name val="Calibri"/>
      <family val="2"/>
      <scheme val="minor"/>
    </font>
    <font>
      <i/>
      <sz val="11"/>
      <color theme="1"/>
      <name val="Calibri"/>
      <family val="2"/>
      <scheme val="minor"/>
    </font>
  </fonts>
  <fills count="4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8" tint="0.59999389629810485"/>
        <bgColor indexed="64"/>
      </patternFill>
    </fill>
    <fill>
      <patternFill patternType="solid">
        <fgColor theme="8"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34998626667073579"/>
      </right>
      <top style="thin">
        <color theme="0" tint="-0.34998626667073579"/>
      </top>
      <bottom style="thin">
        <color theme="0" tint="-0.34998626667073579"/>
      </bottom>
      <diagonal/>
    </border>
  </borders>
  <cellStyleXfs count="54">
    <xf numFmtId="0" fontId="0" fillId="0" borderId="0"/>
    <xf numFmtId="0" fontId="2" fillId="0" borderId="0" applyNumberFormat="0" applyFill="0" applyBorder="0" applyAlignment="0" applyProtection="0">
      <alignment vertical="top"/>
      <protection locked="0"/>
    </xf>
    <xf numFmtId="9" fontId="6" fillId="0" borderId="0" applyFont="0" applyFill="0" applyBorder="0" applyAlignment="0" applyProtection="0"/>
    <xf numFmtId="0" fontId="17" fillId="0" borderId="0"/>
    <xf numFmtId="167" fontId="6" fillId="0" borderId="3" applyFont="0" applyFill="0" applyAlignment="0" applyProtection="0"/>
    <xf numFmtId="0" fontId="10"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indent="1"/>
    </xf>
    <xf numFmtId="170" fontId="6" fillId="0" borderId="3">
      <alignment horizontal="center" vertical="center"/>
    </xf>
    <xf numFmtId="168" fontId="6" fillId="0" borderId="2" applyFill="0">
      <alignment horizontal="center" vertical="center"/>
    </xf>
    <xf numFmtId="0" fontId="6" fillId="0" borderId="2" applyFill="0">
      <alignment horizontal="center" vertical="center"/>
    </xf>
    <xf numFmtId="0" fontId="6" fillId="0" borderId="2" applyFill="0">
      <alignment horizontal="left" vertical="center" indent="2"/>
    </xf>
    <xf numFmtId="0" fontId="20" fillId="0" borderId="0" applyNumberFormat="0" applyFill="0" applyBorder="0" applyAlignment="0" applyProtection="0"/>
    <xf numFmtId="166" fontId="6" fillId="0" borderId="0" applyFont="0" applyFill="0" applyBorder="0" applyAlignment="0" applyProtection="0"/>
    <xf numFmtId="165" fontId="6" fillId="0" borderId="0" applyFont="0" applyFill="0" applyBorder="0" applyAlignment="0" applyProtection="0"/>
    <xf numFmtId="164" fontId="6" fillId="0" borderId="0" applyFont="0" applyFill="0" applyBorder="0" applyAlignment="0" applyProtection="0"/>
    <xf numFmtId="0" fontId="21" fillId="0" borderId="0" applyNumberFormat="0" applyFill="0" applyBorder="0" applyAlignment="0" applyProtection="0"/>
    <xf numFmtId="0" fontId="22" fillId="13" borderId="0" applyNumberFormat="0" applyBorder="0" applyAlignment="0" applyProtection="0"/>
    <xf numFmtId="0" fontId="23" fillId="14" borderId="0" applyNumberFormat="0" applyBorder="0" applyAlignment="0" applyProtection="0"/>
    <xf numFmtId="0" fontId="24" fillId="15" borderId="0" applyNumberFormat="0" applyBorder="0" applyAlignment="0" applyProtection="0"/>
    <xf numFmtId="0" fontId="25" fillId="16" borderId="10" applyNumberFormat="0" applyAlignment="0" applyProtection="0"/>
    <xf numFmtId="0" fontId="26" fillId="17" borderId="11" applyNumberFormat="0" applyAlignment="0" applyProtection="0"/>
    <xf numFmtId="0" fontId="27" fillId="17" borderId="10" applyNumberFormat="0" applyAlignment="0" applyProtection="0"/>
    <xf numFmtId="0" fontId="28" fillId="0" borderId="12" applyNumberFormat="0" applyFill="0" applyAlignment="0" applyProtection="0"/>
    <xf numFmtId="0" fontId="29" fillId="18" borderId="13" applyNumberFormat="0" applyAlignment="0" applyProtection="0"/>
    <xf numFmtId="0" fontId="30" fillId="0" borderId="0" applyNumberFormat="0" applyFill="0" applyBorder="0" applyAlignment="0" applyProtection="0"/>
    <xf numFmtId="0" fontId="6" fillId="19" borderId="14" applyNumberFormat="0" applyFont="0" applyAlignment="0" applyProtection="0"/>
    <xf numFmtId="0" fontId="31" fillId="0" borderId="0" applyNumberFormat="0" applyFill="0" applyBorder="0" applyAlignment="0" applyProtection="0"/>
    <xf numFmtId="0" fontId="4" fillId="0" borderId="15" applyNumberFormat="0" applyFill="0" applyAlignment="0" applyProtection="0"/>
    <xf numFmtId="0" fontId="17"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17"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17"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17" fillId="32" borderId="0" applyNumberFormat="0" applyBorder="0" applyAlignment="0" applyProtection="0"/>
    <xf numFmtId="0" fontId="6" fillId="33" borderId="0" applyNumberFormat="0" applyBorder="0" applyAlignment="0" applyProtection="0"/>
    <xf numFmtId="0" fontId="6" fillId="34" borderId="0" applyNumberFormat="0" applyBorder="0" applyAlignment="0" applyProtection="0"/>
    <xf numFmtId="0" fontId="6" fillId="35" borderId="0" applyNumberFormat="0" applyBorder="0" applyAlignment="0" applyProtection="0"/>
    <xf numFmtId="0" fontId="17" fillId="36" borderId="0" applyNumberFormat="0" applyBorder="0" applyAlignment="0" applyProtection="0"/>
    <xf numFmtId="0" fontId="6" fillId="37" borderId="0" applyNumberFormat="0" applyBorder="0" applyAlignment="0" applyProtection="0"/>
    <xf numFmtId="0" fontId="6" fillId="38" borderId="0" applyNumberFormat="0" applyBorder="0" applyAlignment="0" applyProtection="0"/>
    <xf numFmtId="0" fontId="6" fillId="39" borderId="0" applyNumberFormat="0" applyBorder="0" applyAlignment="0" applyProtection="0"/>
    <xf numFmtId="0" fontId="17" fillId="40" borderId="0" applyNumberFormat="0" applyBorder="0" applyAlignment="0" applyProtection="0"/>
    <xf numFmtId="0" fontId="6" fillId="41" borderId="0" applyNumberFormat="0" applyBorder="0" applyAlignment="0" applyProtection="0"/>
    <xf numFmtId="0" fontId="6" fillId="42" borderId="0" applyNumberFormat="0" applyBorder="0" applyAlignment="0" applyProtection="0"/>
    <xf numFmtId="0" fontId="6" fillId="43" borderId="0" applyNumberFormat="0" applyBorder="0" applyAlignment="0" applyProtection="0"/>
  </cellStyleXfs>
  <cellXfs count="83">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5" fillId="12" borderId="1" xfId="0" applyFont="1" applyFill="1" applyBorder="1" applyAlignment="1">
      <alignment horizontal="left" vertical="center" indent="1"/>
    </xf>
    <xf numFmtId="0" fontId="5" fillId="12" borderId="1" xfId="0" applyFont="1" applyFill="1" applyBorder="1" applyAlignment="1">
      <alignment horizontal="center" vertical="center" wrapText="1"/>
    </xf>
    <xf numFmtId="0" fontId="9" fillId="11" borderId="7" xfId="0" applyFont="1" applyFill="1" applyBorder="1" applyAlignment="1">
      <alignment horizontal="center" vertical="center" shrinkToFit="1"/>
    </xf>
    <xf numFmtId="0" fontId="3" fillId="0" borderId="2" xfId="0" applyFont="1" applyBorder="1" applyAlignment="1">
      <alignment horizontal="center" vertical="center"/>
    </xf>
    <xf numFmtId="0" fontId="4" fillId="7" borderId="2" xfId="0" applyFont="1" applyFill="1" applyBorder="1" applyAlignment="1">
      <alignment horizontal="left" vertical="center" indent="1"/>
    </xf>
    <xf numFmtId="9" fontId="3" fillId="7" borderId="2" xfId="2" applyFont="1" applyFill="1" applyBorder="1" applyAlignment="1">
      <alignment horizontal="center" vertical="center"/>
    </xf>
    <xf numFmtId="9" fontId="3" fillId="2" borderId="2" xfId="2" applyFont="1" applyFill="1" applyBorder="1" applyAlignment="1">
      <alignment horizontal="center" vertical="center"/>
    </xf>
    <xf numFmtId="9" fontId="3" fillId="8" borderId="2" xfId="2" applyFont="1" applyFill="1" applyBorder="1" applyAlignment="1">
      <alignment horizontal="center" vertical="center"/>
    </xf>
    <xf numFmtId="9" fontId="3" fillId="3" borderId="2" xfId="2" applyFont="1" applyFill="1" applyBorder="1" applyAlignment="1">
      <alignment horizontal="center" vertical="center"/>
    </xf>
    <xf numFmtId="9" fontId="3" fillId="5" borderId="2" xfId="2" applyFont="1" applyFill="1" applyBorder="1" applyAlignment="1">
      <alignment horizontal="center" vertical="center"/>
    </xf>
    <xf numFmtId="9" fontId="3" fillId="10" borderId="2" xfId="2" applyFont="1" applyFill="1" applyBorder="1" applyAlignment="1">
      <alignment horizontal="center" vertical="center"/>
    </xf>
    <xf numFmtId="9" fontId="3" fillId="4" borderId="2" xfId="2" applyFont="1" applyFill="1" applyBorder="1" applyAlignment="1">
      <alignment horizontal="center" vertical="center"/>
    </xf>
    <xf numFmtId="9" fontId="3" fillId="9" borderId="2" xfId="2" applyFont="1" applyFill="1" applyBorder="1" applyAlignment="1">
      <alignment horizontal="center" vertical="center"/>
    </xf>
    <xf numFmtId="0" fontId="0" fillId="0" borderId="8" xfId="0" applyBorder="1" applyAlignment="1">
      <alignment vertical="center"/>
    </xf>
    <xf numFmtId="0" fontId="0" fillId="0" borderId="8" xfId="0" applyBorder="1" applyAlignment="1">
      <alignment horizontal="right" vertical="center"/>
    </xf>
    <xf numFmtId="0" fontId="1" fillId="0" borderId="0" xfId="0" applyFont="1" applyAlignment="1">
      <alignment horizontal="center" vertical="center"/>
    </xf>
    <xf numFmtId="0" fontId="1" fillId="0" borderId="0" xfId="0" applyFont="1" applyAlignment="1">
      <alignment vertical="top"/>
    </xf>
    <xf numFmtId="0" fontId="11" fillId="0" borderId="0" xfId="0" applyFont="1" applyAlignment="1">
      <alignment horizontal="left" vertical="center"/>
    </xf>
    <xf numFmtId="0" fontId="12" fillId="0" borderId="0" xfId="0" applyFont="1" applyAlignment="1">
      <alignment horizontal="left" vertical="center"/>
    </xf>
    <xf numFmtId="0" fontId="14" fillId="0" borderId="0" xfId="0" applyFont="1"/>
    <xf numFmtId="0" fontId="16" fillId="0" borderId="0" xfId="0" applyFont="1" applyAlignment="1">
      <alignment vertical="center"/>
    </xf>
    <xf numFmtId="0" fontId="15" fillId="0" borderId="0" xfId="0" applyFont="1" applyAlignment="1">
      <alignment horizontal="left" vertical="top" wrapText="1" indent="1"/>
    </xf>
    <xf numFmtId="0" fontId="1" fillId="0" borderId="0" xfId="0" applyFont="1" applyAlignment="1">
      <alignment horizontal="left" vertical="top"/>
    </xf>
    <xf numFmtId="0" fontId="13"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7" fillId="0" borderId="0" xfId="3"/>
    <xf numFmtId="0" fontId="17" fillId="0" borderId="0" xfId="3" applyAlignment="1">
      <alignment wrapText="1"/>
    </xf>
    <xf numFmtId="0" fontId="10" fillId="0" borderId="0" xfId="5" applyAlignment="1">
      <alignment horizontal="left"/>
    </xf>
    <xf numFmtId="0" fontId="7" fillId="0" borderId="0" xfId="6"/>
    <xf numFmtId="0" fontId="0" fillId="0" borderId="9" xfId="0" applyBorder="1"/>
    <xf numFmtId="0" fontId="18" fillId="0" borderId="0" xfId="0" applyFont="1"/>
    <xf numFmtId="0" fontId="19" fillId="0" borderId="0" xfId="1" applyFont="1" applyProtection="1">
      <alignment vertical="top"/>
    </xf>
    <xf numFmtId="0" fontId="3" fillId="0" borderId="0" xfId="0" applyFont="1" applyAlignment="1">
      <alignment vertical="top"/>
    </xf>
    <xf numFmtId="168" fontId="0" fillId="7" borderId="2" xfId="0" applyNumberFormat="1" applyFill="1" applyBorder="1" applyAlignment="1">
      <alignment horizontal="center" vertical="center"/>
    </xf>
    <xf numFmtId="168" fontId="3" fillId="7" borderId="2" xfId="0" applyNumberFormat="1" applyFont="1" applyFill="1" applyBorder="1" applyAlignment="1">
      <alignment horizontal="center" vertical="center"/>
    </xf>
    <xf numFmtId="168" fontId="6" fillId="2" borderId="2" xfId="10" applyFill="1">
      <alignment horizontal="center" vertical="center"/>
    </xf>
    <xf numFmtId="168" fontId="0" fillId="8" borderId="2" xfId="0" applyNumberFormat="1" applyFill="1" applyBorder="1" applyAlignment="1">
      <alignment horizontal="center" vertical="center"/>
    </xf>
    <xf numFmtId="168" fontId="3" fillId="8" borderId="2" xfId="0" applyNumberFormat="1" applyFont="1" applyFill="1" applyBorder="1" applyAlignment="1">
      <alignment horizontal="center" vertical="center"/>
    </xf>
    <xf numFmtId="168" fontId="6" fillId="3" borderId="2" xfId="10" applyFill="1">
      <alignment horizontal="center" vertical="center"/>
    </xf>
    <xf numFmtId="168" fontId="0" fillId="5" borderId="2" xfId="0" applyNumberFormat="1" applyFill="1" applyBorder="1" applyAlignment="1">
      <alignment horizontal="center" vertical="center"/>
    </xf>
    <xf numFmtId="168" fontId="3" fillId="5" borderId="2" xfId="0" applyNumberFormat="1" applyFont="1" applyFill="1" applyBorder="1" applyAlignment="1">
      <alignment horizontal="center" vertical="center"/>
    </xf>
    <xf numFmtId="168" fontId="6" fillId="10" borderId="2" xfId="10" applyFill="1">
      <alignment horizontal="center" vertical="center"/>
    </xf>
    <xf numFmtId="168" fontId="0" fillId="4" borderId="2" xfId="0" applyNumberFormat="1" applyFill="1" applyBorder="1" applyAlignment="1">
      <alignment horizontal="center" vertical="center"/>
    </xf>
    <xf numFmtId="168" fontId="3" fillId="4" borderId="2" xfId="0" applyNumberFormat="1" applyFont="1" applyFill="1" applyBorder="1" applyAlignment="1">
      <alignment horizontal="center" vertical="center"/>
    </xf>
    <xf numFmtId="168" fontId="6" fillId="9" borderId="2" xfId="10" applyFill="1">
      <alignment horizontal="center" vertical="center"/>
    </xf>
    <xf numFmtId="169" fontId="8" fillId="6" borderId="6" xfId="0" applyNumberFormat="1" applyFont="1" applyFill="1" applyBorder="1" applyAlignment="1">
      <alignment horizontal="center" vertical="center"/>
    </xf>
    <xf numFmtId="169" fontId="8" fillId="6" borderId="0" xfId="0" applyNumberFormat="1" applyFont="1" applyFill="1" applyAlignment="1">
      <alignment horizontal="center" vertical="center"/>
    </xf>
    <xf numFmtId="0" fontId="6" fillId="0" borderId="0" xfId="8" applyAlignment="1"/>
    <xf numFmtId="0" fontId="0" fillId="44" borderId="8" xfId="0" applyFill="1" applyBorder="1" applyAlignment="1">
      <alignment vertical="center"/>
    </xf>
    <xf numFmtId="9" fontId="3" fillId="45" borderId="2" xfId="2" applyFont="1" applyFill="1" applyBorder="1" applyAlignment="1">
      <alignment horizontal="center" vertical="center"/>
    </xf>
    <xf numFmtId="168" fontId="0" fillId="45" borderId="2" xfId="0" applyNumberFormat="1" applyFill="1" applyBorder="1" applyAlignment="1">
      <alignment horizontal="center" vertical="center"/>
    </xf>
    <xf numFmtId="168" fontId="3" fillId="45" borderId="2" xfId="0" applyNumberFormat="1" applyFont="1" applyFill="1" applyBorder="1" applyAlignment="1">
      <alignment horizontal="center" vertical="center"/>
    </xf>
    <xf numFmtId="9" fontId="3" fillId="46" borderId="2" xfId="2" applyFont="1" applyFill="1" applyBorder="1" applyAlignment="1">
      <alignment horizontal="center" vertical="center"/>
    </xf>
    <xf numFmtId="168" fontId="6" fillId="46" borderId="2" xfId="10" applyFill="1">
      <alignment horizontal="center" vertical="center"/>
    </xf>
    <xf numFmtId="9" fontId="3" fillId="46" borderId="2" xfId="2" applyFont="1" applyFill="1" applyBorder="1" applyAlignment="1">
      <alignment horizontal="center" vertical="center" wrapText="1"/>
    </xf>
    <xf numFmtId="0" fontId="0" fillId="46" borderId="2" xfId="12" applyFont="1" applyFill="1" applyAlignment="1">
      <alignment horizontal="left" vertical="center" wrapText="1" indent="2"/>
    </xf>
    <xf numFmtId="0" fontId="0" fillId="2" borderId="2" xfId="12" applyFont="1" applyFill="1" applyAlignment="1">
      <alignment horizontal="left" vertical="center" wrapText="1" indent="2"/>
    </xf>
    <xf numFmtId="0" fontId="6" fillId="2" borderId="2" xfId="12" applyFill="1" applyAlignment="1">
      <alignment horizontal="left" vertical="center" wrapText="1" indent="2"/>
    </xf>
    <xf numFmtId="0" fontId="4" fillId="8" borderId="2" xfId="0" applyFont="1" applyFill="1" applyBorder="1" applyAlignment="1">
      <alignment horizontal="left" vertical="center" wrapText="1" indent="1"/>
    </xf>
    <xf numFmtId="0" fontId="0" fillId="3" borderId="2" xfId="12" applyFont="1" applyFill="1" applyAlignment="1">
      <alignment horizontal="left" vertical="center" wrapText="1" indent="2"/>
    </xf>
    <xf numFmtId="0" fontId="6" fillId="3" borderId="2" xfId="12" applyFill="1" applyAlignment="1">
      <alignment horizontal="left" vertical="center" wrapText="1" indent="2"/>
    </xf>
    <xf numFmtId="0" fontId="4" fillId="5" borderId="2" xfId="0" applyFont="1" applyFill="1" applyBorder="1" applyAlignment="1">
      <alignment horizontal="left" vertical="center" wrapText="1" indent="1"/>
    </xf>
    <xf numFmtId="0" fontId="6" fillId="10" borderId="2" xfId="12" applyFill="1" applyAlignment="1">
      <alignment horizontal="left" vertical="center" wrapText="1" indent="2"/>
    </xf>
    <xf numFmtId="0" fontId="0" fillId="10" borderId="2" xfId="12" applyFont="1" applyFill="1" applyAlignment="1">
      <alignment horizontal="left" vertical="center" wrapText="1" indent="2"/>
    </xf>
    <xf numFmtId="0" fontId="4" fillId="4" borderId="2" xfId="0" applyFont="1" applyFill="1" applyBorder="1" applyAlignment="1">
      <alignment horizontal="left" vertical="center" wrapText="1" indent="1"/>
    </xf>
    <xf numFmtId="0" fontId="0" fillId="9" borderId="2" xfId="12" applyFont="1" applyFill="1" applyAlignment="1">
      <alignment horizontal="left" vertical="center" wrapText="1" indent="2"/>
    </xf>
    <xf numFmtId="0" fontId="6" fillId="9" borderId="2" xfId="12" applyFill="1" applyAlignment="1">
      <alignment horizontal="left" vertical="center" wrapText="1" indent="2"/>
    </xf>
    <xf numFmtId="0" fontId="4" fillId="45" borderId="2" xfId="0" applyFont="1" applyFill="1" applyBorder="1" applyAlignment="1">
      <alignment horizontal="left" vertical="center" wrapText="1" indent="1"/>
    </xf>
    <xf numFmtId="0" fontId="6" fillId="46" borderId="2" xfId="12" applyFill="1" applyAlignment="1">
      <alignment horizontal="left" vertical="center" wrapText="1" indent="2"/>
    </xf>
    <xf numFmtId="0" fontId="0" fillId="2" borderId="2" xfId="12" applyFont="1" applyFill="1" applyAlignment="1">
      <alignment horizontal="center" vertical="center" wrapText="1"/>
    </xf>
    <xf numFmtId="0" fontId="7" fillId="0" borderId="0" xfId="7" applyAlignment="1"/>
    <xf numFmtId="171" fontId="32" fillId="6" borderId="4" xfId="0" applyNumberFormat="1" applyFont="1" applyFill="1" applyBorder="1" applyAlignment="1">
      <alignment horizontal="center" vertical="center" wrapText="1"/>
    </xf>
    <xf numFmtId="171" fontId="32" fillId="6" borderId="1" xfId="0" applyNumberFormat="1" applyFont="1" applyFill="1" applyBorder="1" applyAlignment="1">
      <alignment horizontal="center" vertical="center" wrapText="1"/>
    </xf>
    <xf numFmtId="171" fontId="32" fillId="6" borderId="5" xfId="0" applyNumberFormat="1" applyFont="1" applyFill="1" applyBorder="1" applyAlignment="1">
      <alignment horizontal="center" vertical="center" wrapText="1"/>
    </xf>
    <xf numFmtId="170" fontId="6" fillId="0" borderId="3" xfId="9">
      <alignment horizontal="center" vertical="center"/>
    </xf>
    <xf numFmtId="170" fontId="6" fillId="0" borderId="16" xfId="9" applyBorder="1">
      <alignment horizontal="center" vertical="center"/>
    </xf>
  </cellXfs>
  <cellStyles count="54">
    <cellStyle name="20% - Énfasis1" xfId="31" builtinId="30" customBuiltin="1"/>
    <cellStyle name="20% - Énfasis2" xfId="35" builtinId="34" customBuiltin="1"/>
    <cellStyle name="20% - Énfasis3" xfId="39" builtinId="38" customBuiltin="1"/>
    <cellStyle name="20% - Énfasis4" xfId="43" builtinId="42" customBuiltin="1"/>
    <cellStyle name="20% - Énfasis5" xfId="47" builtinId="46" customBuiltin="1"/>
    <cellStyle name="20% - Énfasis6" xfId="51" builtinId="50" customBuiltin="1"/>
    <cellStyle name="40% - Énfasis1" xfId="32" builtinId="31" customBuiltin="1"/>
    <cellStyle name="40% - Énfasis2" xfId="36" builtinId="35" customBuiltin="1"/>
    <cellStyle name="40% - Énfasis3" xfId="40" builtinId="39" customBuiltin="1"/>
    <cellStyle name="40% - Énfasis4" xfId="44" builtinId="43" customBuiltin="1"/>
    <cellStyle name="40% - Énfasis5" xfId="48" builtinId="47" customBuiltin="1"/>
    <cellStyle name="40% - Énfasis6" xfId="52" builtinId="51" customBuiltin="1"/>
    <cellStyle name="60% - Énfasis1" xfId="33" builtinId="32" customBuiltin="1"/>
    <cellStyle name="60% - Énfasis2" xfId="37" builtinId="36" customBuiltin="1"/>
    <cellStyle name="60% - Énfasis3" xfId="41" builtinId="40" customBuiltin="1"/>
    <cellStyle name="60% - Énfasis4" xfId="45" builtinId="44" customBuiltin="1"/>
    <cellStyle name="60% - Énfasis5" xfId="49" builtinId="48" customBuiltin="1"/>
    <cellStyle name="60% - Énfasis6" xfId="53" builtinId="52" customBuiltin="1"/>
    <cellStyle name="Bueno" xfId="18" builtinId="26" customBuiltin="1"/>
    <cellStyle name="Cálculo" xfId="23" builtinId="22" customBuiltin="1"/>
    <cellStyle name="Celda de comprobación" xfId="25" builtinId="23" customBuiltin="1"/>
    <cellStyle name="Celda vinculada" xfId="24" builtinId="24" customBuiltin="1"/>
    <cellStyle name="Encabezado 1" xfId="6" builtinId="16" customBuiltin="1"/>
    <cellStyle name="Encabezado 4" xfId="17" builtinId="19" customBuiltin="1"/>
    <cellStyle name="Énfasis1" xfId="30" builtinId="29" customBuiltin="1"/>
    <cellStyle name="Énfasis2" xfId="34" builtinId="33" customBuiltin="1"/>
    <cellStyle name="Énfasis3" xfId="38" builtinId="37" customBuiltin="1"/>
    <cellStyle name="Énfasis4" xfId="42" builtinId="41" customBuiltin="1"/>
    <cellStyle name="Énfasis5" xfId="46" builtinId="45" customBuiltin="1"/>
    <cellStyle name="Énfasis6" xfId="50" builtinId="49" customBuiltin="1"/>
    <cellStyle name="Entrada" xfId="21" builtinId="20" customBuiltin="1"/>
    <cellStyle name="Fecha" xfId="10" xr:uid="{229918B6-DD13-4F5A-97B9-305F7E002AA3}"/>
    <cellStyle name="Hipervínculo" xfId="1" builtinId="8" customBuiltin="1"/>
    <cellStyle name="Hipervínculo visitado" xfId="13" builtinId="9" customBuiltin="1"/>
    <cellStyle name="Incorrecto" xfId="19" builtinId="27" customBuiltin="1"/>
    <cellStyle name="Inicio del proyecto" xfId="9" xr:uid="{8EB8A09A-C31C-40A3-B2C1-9449520178B8}"/>
    <cellStyle name="Millares" xfId="4" builtinId="3" customBuiltin="1"/>
    <cellStyle name="Millares [0]" xfId="14" builtinId="6" customBuiltin="1"/>
    <cellStyle name="Moneda" xfId="15" builtinId="4" customBuiltin="1"/>
    <cellStyle name="Moneda [0]" xfId="16" builtinId="7" customBuiltin="1"/>
    <cellStyle name="Neutral" xfId="20" builtinId="28" customBuiltin="1"/>
    <cellStyle name="Nombre" xfId="11" xr:uid="{B2D3C1EE-6B41-4801-AAFC-C2274E49E503}"/>
    <cellStyle name="Normal" xfId="0" builtinId="0" customBuiltin="1"/>
    <cellStyle name="Notas" xfId="27" builtinId="10" customBuiltin="1"/>
    <cellStyle name="Porcentaje" xfId="2" builtinId="5" customBuiltin="1"/>
    <cellStyle name="Salida" xfId="22" builtinId="21" customBuiltin="1"/>
    <cellStyle name="Tarea" xfId="12" xr:uid="{6391D789-272B-4DD2-9BF3-2CDCF610FA41}"/>
    <cellStyle name="Texto de advertencia" xfId="26" builtinId="11" customBuiltin="1"/>
    <cellStyle name="Texto explicativo" xfId="28" builtinId="53" customBuiltin="1"/>
    <cellStyle name="Título" xfId="5" builtinId="15" customBuiltin="1"/>
    <cellStyle name="Título 2" xfId="7" builtinId="17" customBuiltin="1"/>
    <cellStyle name="Título 3" xfId="8" builtinId="18" customBuiltin="1"/>
    <cellStyle name="Total" xfId="29" builtinId="25" customBuiltin="1"/>
    <cellStyle name="zTextoOculto" xfId="3" xr:uid="{26E66EE6-E33F-4D77-BAE4-0FB4F5BBF673}"/>
  </cellStyles>
  <dxfs count="14">
    <dxf>
      <fill>
        <patternFill>
          <bgColor theme="7"/>
        </patternFill>
      </fill>
      <border>
        <left/>
        <right/>
      </border>
    </dxf>
    <dxf>
      <border>
        <left style="thin">
          <color rgb="FFC00000"/>
        </left>
        <right style="thin">
          <color rgb="FFC00000"/>
        </right>
        <vertical/>
        <horizontal/>
      </border>
    </dxf>
    <dxf>
      <fill>
        <patternFill>
          <bgColor theme="0" tint="-0.34998626667073579"/>
        </patternFill>
      </fill>
    </dxf>
    <dxf>
      <fill>
        <patternFill>
          <bgColor theme="7"/>
        </patternFill>
      </fill>
      <border>
        <left/>
        <right/>
      </border>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ListaTareasPendientes"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969696"/>
      <color rgb="FF215881"/>
      <color rgb="FF42648A"/>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n 1" descr="Logotipo de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Y84"/>
  <sheetViews>
    <sheetView showGridLines="0" tabSelected="1" showRuler="0" zoomScale="80" zoomScaleNormal="80" zoomScalePageLayoutView="70" workbookViewId="0">
      <selection activeCell="D67" sqref="D67"/>
    </sheetView>
  </sheetViews>
  <sheetFormatPr baseColWidth="10" defaultColWidth="9.109375" defaultRowHeight="30" customHeight="1" x14ac:dyDescent="0.3"/>
  <cols>
    <col min="1" max="1" width="2.6640625" style="32" customWidth="1"/>
    <col min="2" max="2" width="34.109375" customWidth="1"/>
    <col min="3" max="3" width="19.77734375" customWidth="1"/>
    <col min="4" max="4" width="10.44140625" style="4" customWidth="1"/>
    <col min="5" max="5" width="10.44140625" customWidth="1"/>
    <col min="6" max="6" width="2.109375" customWidth="1"/>
    <col min="7" max="8" width="4.109375" customWidth="1"/>
    <col min="9" max="10" width="3.88671875" customWidth="1"/>
    <col min="11" max="11" width="4" customWidth="1"/>
    <col min="12" max="12" width="3.5546875" customWidth="1"/>
    <col min="13" max="15" width="3.109375" customWidth="1"/>
    <col min="16" max="16" width="3" customWidth="1"/>
    <col min="17" max="17" width="3.5546875" customWidth="1"/>
    <col min="18" max="18" width="3.109375" customWidth="1"/>
    <col min="19" max="19" width="3.5546875" customWidth="1"/>
    <col min="20" max="20" width="3.109375" customWidth="1"/>
    <col min="21" max="22" width="3.6640625" customWidth="1"/>
    <col min="23" max="23" width="3.44140625" customWidth="1"/>
    <col min="24" max="25" width="3.109375" customWidth="1"/>
    <col min="26" max="27" width="3.6640625" customWidth="1"/>
    <col min="28" max="30" width="3.109375" customWidth="1"/>
    <col min="31" max="31" width="3.77734375" customWidth="1"/>
    <col min="32" max="32" width="3.44140625" customWidth="1"/>
    <col min="33" max="33" width="3.6640625" customWidth="1"/>
    <col min="34" max="34" width="3.109375" customWidth="1"/>
    <col min="35" max="36" width="3.44140625" customWidth="1"/>
    <col min="37" max="37" width="3.88671875" customWidth="1"/>
    <col min="38" max="38" width="3.21875" customWidth="1"/>
    <col min="39" max="39" width="3.88671875" customWidth="1"/>
    <col min="40" max="41" width="3.5546875" customWidth="1"/>
    <col min="42" max="42" width="3.44140625" customWidth="1"/>
    <col min="43" max="43" width="3.33203125" customWidth="1"/>
    <col min="44" max="44" width="3.88671875" customWidth="1"/>
    <col min="45" max="45" width="3.77734375" customWidth="1"/>
    <col min="46" max="46" width="3.6640625" customWidth="1"/>
    <col min="47" max="47" width="3.33203125" customWidth="1"/>
    <col min="48" max="49" width="3.5546875" customWidth="1"/>
    <col min="50" max="51" width="3.77734375" customWidth="1"/>
    <col min="52" max="52" width="10.33203125"/>
  </cols>
  <sheetData>
    <row r="1" spans="1:51" ht="30" customHeight="1" x14ac:dyDescent="0.55000000000000004">
      <c r="A1" s="33" t="s">
        <v>0</v>
      </c>
      <c r="B1" s="34" t="s">
        <v>94</v>
      </c>
      <c r="C1" s="1"/>
      <c r="D1" s="3"/>
      <c r="E1" s="21"/>
      <c r="G1" s="1"/>
      <c r="H1" s="37" t="s">
        <v>21</v>
      </c>
    </row>
    <row r="2" spans="1:51" ht="30" customHeight="1" x14ac:dyDescent="0.35">
      <c r="A2" s="32" t="s">
        <v>1</v>
      </c>
      <c r="B2" s="35" t="s">
        <v>12</v>
      </c>
      <c r="C2" t="s">
        <v>39</v>
      </c>
      <c r="H2" s="38" t="s">
        <v>22</v>
      </c>
    </row>
    <row r="3" spans="1:51" ht="30" customHeight="1" x14ac:dyDescent="0.35">
      <c r="A3" s="32" t="s">
        <v>2</v>
      </c>
      <c r="B3" s="77" t="s">
        <v>13</v>
      </c>
      <c r="C3" s="54" t="s">
        <v>15</v>
      </c>
      <c r="D3" s="81">
        <v>45293</v>
      </c>
      <c r="E3" s="82"/>
    </row>
    <row r="4" spans="1:51" ht="30" customHeight="1" x14ac:dyDescent="0.3">
      <c r="A4" s="33" t="s">
        <v>3</v>
      </c>
      <c r="B4" t="s">
        <v>55</v>
      </c>
      <c r="C4" s="54" t="s">
        <v>16</v>
      </c>
      <c r="D4" s="5">
        <v>1</v>
      </c>
      <c r="H4" s="78">
        <f>H5</f>
        <v>45293</v>
      </c>
      <c r="I4" s="79"/>
      <c r="J4" s="79"/>
      <c r="K4" s="80"/>
      <c r="L4" s="78">
        <f>L5</f>
        <v>45299</v>
      </c>
      <c r="M4" s="79"/>
      <c r="N4" s="79"/>
      <c r="O4" s="79"/>
      <c r="P4" s="80"/>
      <c r="Q4" s="78">
        <f>Q5</f>
        <v>45306</v>
      </c>
      <c r="R4" s="79"/>
      <c r="S4" s="79"/>
      <c r="T4" s="79"/>
      <c r="U4" s="79"/>
      <c r="V4" s="78">
        <f>V5</f>
        <v>45313</v>
      </c>
      <c r="W4" s="79"/>
      <c r="X4" s="79"/>
      <c r="Y4" s="79"/>
      <c r="Z4" s="79"/>
      <c r="AA4" s="78">
        <f>AA5</f>
        <v>45320</v>
      </c>
      <c r="AB4" s="79"/>
      <c r="AC4" s="79"/>
      <c r="AD4" s="79"/>
      <c r="AE4" s="79"/>
      <c r="AF4" s="78">
        <f>AF5</f>
        <v>45327</v>
      </c>
      <c r="AG4" s="79"/>
      <c r="AH4" s="79"/>
      <c r="AI4" s="79"/>
      <c r="AJ4" s="79"/>
      <c r="AK4" s="78">
        <f>AK5</f>
        <v>45334</v>
      </c>
      <c r="AL4" s="79"/>
      <c r="AM4" s="79"/>
      <c r="AN4" s="79"/>
      <c r="AO4" s="79"/>
      <c r="AP4" s="78">
        <f>AP5</f>
        <v>45341</v>
      </c>
      <c r="AQ4" s="79"/>
      <c r="AR4" s="79"/>
      <c r="AS4" s="79"/>
      <c r="AT4" s="79"/>
      <c r="AU4" s="78">
        <f>AU5</f>
        <v>45348</v>
      </c>
      <c r="AV4" s="79"/>
      <c r="AW4" s="79"/>
      <c r="AX4" s="79"/>
      <c r="AY4" s="79"/>
    </row>
    <row r="5" spans="1:51" ht="15" customHeight="1" x14ac:dyDescent="0.3">
      <c r="A5" s="33" t="s">
        <v>4</v>
      </c>
      <c r="B5" s="36"/>
      <c r="C5" s="36"/>
      <c r="D5" s="36"/>
      <c r="E5" s="36"/>
      <c r="F5" s="36"/>
      <c r="H5" s="52">
        <v>45293</v>
      </c>
      <c r="I5" s="53">
        <f>H5+1</f>
        <v>45294</v>
      </c>
      <c r="J5" s="53">
        <f t="shared" ref="J5:AJ5" si="0">I5+1</f>
        <v>45295</v>
      </c>
      <c r="K5" s="53">
        <f t="shared" si="0"/>
        <v>45296</v>
      </c>
      <c r="L5" s="52">
        <f>K5+3</f>
        <v>45299</v>
      </c>
      <c r="M5" s="53">
        <f>L5+1</f>
        <v>45300</v>
      </c>
      <c r="N5" s="53">
        <f t="shared" si="0"/>
        <v>45301</v>
      </c>
      <c r="O5" s="53">
        <f t="shared" si="0"/>
        <v>45302</v>
      </c>
      <c r="P5" s="53">
        <f t="shared" si="0"/>
        <v>45303</v>
      </c>
      <c r="Q5" s="52">
        <f>P5+3</f>
        <v>45306</v>
      </c>
      <c r="R5" s="53">
        <f>Q5+1</f>
        <v>45307</v>
      </c>
      <c r="S5" s="53">
        <f t="shared" si="0"/>
        <v>45308</v>
      </c>
      <c r="T5" s="53">
        <f t="shared" si="0"/>
        <v>45309</v>
      </c>
      <c r="U5" s="53">
        <f t="shared" si="0"/>
        <v>45310</v>
      </c>
      <c r="V5" s="52">
        <f>U5+3</f>
        <v>45313</v>
      </c>
      <c r="W5" s="53">
        <f>V5+1</f>
        <v>45314</v>
      </c>
      <c r="X5" s="53">
        <f t="shared" si="0"/>
        <v>45315</v>
      </c>
      <c r="Y5" s="53">
        <f t="shared" si="0"/>
        <v>45316</v>
      </c>
      <c r="Z5" s="53">
        <f t="shared" si="0"/>
        <v>45317</v>
      </c>
      <c r="AA5" s="52">
        <f>Z5+3</f>
        <v>45320</v>
      </c>
      <c r="AB5" s="53">
        <f>AA5+1</f>
        <v>45321</v>
      </c>
      <c r="AC5" s="53">
        <f t="shared" si="0"/>
        <v>45322</v>
      </c>
      <c r="AD5" s="53">
        <f t="shared" si="0"/>
        <v>45323</v>
      </c>
      <c r="AE5" s="53">
        <f t="shared" si="0"/>
        <v>45324</v>
      </c>
      <c r="AF5" s="52">
        <f>AE5+3</f>
        <v>45327</v>
      </c>
      <c r="AG5" s="53">
        <f>AF5+1</f>
        <v>45328</v>
      </c>
      <c r="AH5" s="53">
        <f t="shared" si="0"/>
        <v>45329</v>
      </c>
      <c r="AI5" s="53">
        <f t="shared" si="0"/>
        <v>45330</v>
      </c>
      <c r="AJ5" s="53">
        <f t="shared" si="0"/>
        <v>45331</v>
      </c>
      <c r="AK5" s="52">
        <f>AJ5+3</f>
        <v>45334</v>
      </c>
      <c r="AL5" s="53">
        <f>AK5+1</f>
        <v>45335</v>
      </c>
      <c r="AM5" s="53">
        <f t="shared" ref="AM5:AO5" si="1">AL5+1</f>
        <v>45336</v>
      </c>
      <c r="AN5" s="53">
        <f t="shared" si="1"/>
        <v>45337</v>
      </c>
      <c r="AO5" s="53">
        <f t="shared" si="1"/>
        <v>45338</v>
      </c>
      <c r="AP5" s="52">
        <f>AO5+3</f>
        <v>45341</v>
      </c>
      <c r="AQ5" s="53">
        <f>AP5+1</f>
        <v>45342</v>
      </c>
      <c r="AR5" s="53">
        <f t="shared" ref="AR5:AT5" si="2">AQ5+1</f>
        <v>45343</v>
      </c>
      <c r="AS5" s="53">
        <f t="shared" si="2"/>
        <v>45344</v>
      </c>
      <c r="AT5" s="53">
        <f t="shared" si="2"/>
        <v>45345</v>
      </c>
      <c r="AU5" s="52">
        <f>AT5+3</f>
        <v>45348</v>
      </c>
      <c r="AV5" s="53">
        <f>AU5+1</f>
        <v>45349</v>
      </c>
      <c r="AW5" s="53">
        <f t="shared" ref="AW5" si="3">AV5+1</f>
        <v>45350</v>
      </c>
      <c r="AX5" s="53">
        <f t="shared" ref="AX5" si="4">AW5+1</f>
        <v>45351</v>
      </c>
      <c r="AY5" s="53">
        <f t="shared" ref="AY5" si="5">AX5+1</f>
        <v>45352</v>
      </c>
    </row>
    <row r="6" spans="1:51" ht="30" customHeight="1" thickBot="1" x14ac:dyDescent="0.35">
      <c r="A6" s="33" t="s">
        <v>5</v>
      </c>
      <c r="B6" s="6" t="s">
        <v>14</v>
      </c>
      <c r="C6" s="7" t="s">
        <v>17</v>
      </c>
      <c r="D6" s="7" t="s">
        <v>18</v>
      </c>
      <c r="E6" s="7" t="s">
        <v>19</v>
      </c>
      <c r="F6" s="7"/>
      <c r="G6" s="7" t="s">
        <v>20</v>
      </c>
      <c r="H6" s="8" t="str">
        <f t="shared" ref="H6" si="6">LEFT(TEXT(H5,"ddd"),1)</f>
        <v>m</v>
      </c>
      <c r="I6" s="8" t="str">
        <f t="shared" ref="I6:AF6" si="7">LEFT(TEXT(I5,"ddd"),1)</f>
        <v>m</v>
      </c>
      <c r="J6" s="8" t="str">
        <f t="shared" si="7"/>
        <v>j</v>
      </c>
      <c r="K6" s="8" t="str">
        <f t="shared" si="7"/>
        <v>v</v>
      </c>
      <c r="L6" s="8" t="str">
        <f t="shared" si="7"/>
        <v>l</v>
      </c>
      <c r="M6" s="8" t="str">
        <f t="shared" si="7"/>
        <v>m</v>
      </c>
      <c r="N6" s="8" t="str">
        <f t="shared" si="7"/>
        <v>m</v>
      </c>
      <c r="O6" s="8" t="str">
        <f t="shared" si="7"/>
        <v>j</v>
      </c>
      <c r="P6" s="8" t="str">
        <f t="shared" si="7"/>
        <v>v</v>
      </c>
      <c r="Q6" s="8" t="str">
        <f t="shared" si="7"/>
        <v>l</v>
      </c>
      <c r="R6" s="8" t="str">
        <f t="shared" si="7"/>
        <v>m</v>
      </c>
      <c r="S6" s="8" t="str">
        <f t="shared" si="7"/>
        <v>m</v>
      </c>
      <c r="T6" s="8" t="str">
        <f t="shared" si="7"/>
        <v>j</v>
      </c>
      <c r="U6" s="8" t="str">
        <f t="shared" si="7"/>
        <v>v</v>
      </c>
      <c r="V6" s="8" t="str">
        <f t="shared" si="7"/>
        <v>l</v>
      </c>
      <c r="W6" s="8" t="str">
        <f t="shared" si="7"/>
        <v>m</v>
      </c>
      <c r="X6" s="8" t="str">
        <f t="shared" si="7"/>
        <v>m</v>
      </c>
      <c r="Y6" s="8" t="str">
        <f t="shared" si="7"/>
        <v>j</v>
      </c>
      <c r="Z6" s="8" t="str">
        <f t="shared" si="7"/>
        <v>v</v>
      </c>
      <c r="AA6" s="8" t="str">
        <f t="shared" si="7"/>
        <v>l</v>
      </c>
      <c r="AB6" s="8" t="str">
        <f t="shared" si="7"/>
        <v>m</v>
      </c>
      <c r="AC6" s="8" t="str">
        <f t="shared" si="7"/>
        <v>m</v>
      </c>
      <c r="AD6" s="8" t="str">
        <f t="shared" si="7"/>
        <v>j</v>
      </c>
      <c r="AE6" s="8" t="str">
        <f t="shared" si="7"/>
        <v>v</v>
      </c>
      <c r="AF6" s="8" t="str">
        <f t="shared" si="7"/>
        <v>l</v>
      </c>
      <c r="AG6" s="8" t="str">
        <f t="shared" ref="AG6:AT6" si="8">LEFT(TEXT(AG5,"ddd"),1)</f>
        <v>m</v>
      </c>
      <c r="AH6" s="8" t="str">
        <f t="shared" si="8"/>
        <v>m</v>
      </c>
      <c r="AI6" s="8" t="str">
        <f t="shared" si="8"/>
        <v>j</v>
      </c>
      <c r="AJ6" s="8" t="str">
        <f t="shared" si="8"/>
        <v>v</v>
      </c>
      <c r="AK6" s="8" t="str">
        <f t="shared" si="8"/>
        <v>l</v>
      </c>
      <c r="AL6" s="8" t="str">
        <f t="shared" si="8"/>
        <v>m</v>
      </c>
      <c r="AM6" s="8" t="str">
        <f t="shared" si="8"/>
        <v>m</v>
      </c>
      <c r="AN6" s="8" t="str">
        <f t="shared" si="8"/>
        <v>j</v>
      </c>
      <c r="AO6" s="8" t="str">
        <f t="shared" si="8"/>
        <v>v</v>
      </c>
      <c r="AP6" s="8" t="str">
        <f t="shared" si="8"/>
        <v>l</v>
      </c>
      <c r="AQ6" s="8" t="str">
        <f t="shared" si="8"/>
        <v>m</v>
      </c>
      <c r="AR6" s="8" t="str">
        <f t="shared" si="8"/>
        <v>m</v>
      </c>
      <c r="AS6" s="8" t="str">
        <f t="shared" si="8"/>
        <v>j</v>
      </c>
      <c r="AT6" s="8" t="str">
        <f t="shared" si="8"/>
        <v>v</v>
      </c>
      <c r="AU6" s="8" t="str">
        <f t="shared" ref="AU6:AY6" si="9">LEFT(TEXT(AU5,"ddd"),1)</f>
        <v>l</v>
      </c>
      <c r="AV6" s="8" t="str">
        <f t="shared" si="9"/>
        <v>m</v>
      </c>
      <c r="AW6" s="8" t="str">
        <f t="shared" si="9"/>
        <v>m</v>
      </c>
      <c r="AX6" s="8" t="str">
        <f t="shared" si="9"/>
        <v>j</v>
      </c>
      <c r="AY6" s="8" t="str">
        <f t="shared" si="9"/>
        <v>v</v>
      </c>
    </row>
    <row r="7" spans="1:51" ht="30" hidden="1" customHeight="1" thickBot="1" x14ac:dyDescent="0.35">
      <c r="A7" s="32" t="s">
        <v>6</v>
      </c>
      <c r="D7"/>
      <c r="G7" t="str">
        <f>IF(OR(ISBLANK(task_start),ISBLANK(task_end)),"",task_end-task_start+1)</f>
        <v/>
      </c>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row>
    <row r="8" spans="1:51" s="2" customFormat="1" ht="30" customHeight="1" thickBot="1" x14ac:dyDescent="0.35">
      <c r="A8" s="33" t="s">
        <v>7</v>
      </c>
      <c r="B8" s="10" t="s">
        <v>36</v>
      </c>
      <c r="C8" s="11"/>
      <c r="D8" s="40"/>
      <c r="E8" s="41"/>
      <c r="F8" s="9"/>
      <c r="G8" s="9" t="str">
        <f t="shared" ref="G8:G66" si="10">IF(OR(ISBLANK(task_start),ISBLANK(task_end)),"",task_end-task_start+1)</f>
        <v/>
      </c>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c r="AR8" s="19"/>
      <c r="AS8" s="19"/>
      <c r="AT8" s="19"/>
      <c r="AU8" s="19"/>
      <c r="AV8" s="19"/>
      <c r="AW8" s="19"/>
      <c r="AX8" s="19"/>
      <c r="AY8" s="19"/>
    </row>
    <row r="9" spans="1:51" s="2" customFormat="1" ht="30" customHeight="1" thickBot="1" x14ac:dyDescent="0.35">
      <c r="A9" s="33" t="s">
        <v>8</v>
      </c>
      <c r="B9" s="63" t="s">
        <v>82</v>
      </c>
      <c r="C9" s="12">
        <v>1</v>
      </c>
      <c r="D9" s="42">
        <f>Inicio_del_proyecto</f>
        <v>45293</v>
      </c>
      <c r="E9" s="42">
        <f>D9</f>
        <v>45293</v>
      </c>
      <c r="F9" s="9"/>
      <c r="G9" s="9">
        <f t="shared" si="10"/>
        <v>1</v>
      </c>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row>
    <row r="10" spans="1:51" s="2" customFormat="1" ht="30" customHeight="1" thickBot="1" x14ac:dyDescent="0.35">
      <c r="A10" s="32"/>
      <c r="B10" s="64" t="s">
        <v>37</v>
      </c>
      <c r="C10" s="12">
        <v>1</v>
      </c>
      <c r="D10" s="42">
        <f>Inicio_del_proyecto</f>
        <v>45293</v>
      </c>
      <c r="E10" s="42">
        <f>D10</f>
        <v>45293</v>
      </c>
      <c r="F10" s="9"/>
      <c r="G10" s="9">
        <f t="shared" si="10"/>
        <v>1</v>
      </c>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c r="AQ10" s="19"/>
      <c r="AR10" s="19"/>
      <c r="AS10" s="19"/>
      <c r="AT10" s="19"/>
      <c r="AU10" s="19"/>
      <c r="AV10" s="19"/>
      <c r="AW10" s="19"/>
      <c r="AX10" s="19"/>
      <c r="AY10" s="19"/>
    </row>
    <row r="11" spans="1:51" s="2" customFormat="1" ht="30" customHeight="1" thickBot="1" x14ac:dyDescent="0.35">
      <c r="A11" s="32"/>
      <c r="B11" s="63" t="s">
        <v>83</v>
      </c>
      <c r="C11" s="12">
        <v>1</v>
      </c>
      <c r="D11" s="42">
        <f>E10</f>
        <v>45293</v>
      </c>
      <c r="E11" s="42">
        <f t="shared" ref="E11:E14" si="11">D11</f>
        <v>45293</v>
      </c>
      <c r="F11" s="9"/>
      <c r="G11" s="9">
        <f>IF(OR(ISBLANK(task_start),ISBLANK(task_end)),"",task_end-task_start+1)</f>
        <v>1</v>
      </c>
      <c r="H11" s="19"/>
      <c r="I11" s="19"/>
      <c r="J11" s="19"/>
      <c r="K11" s="19"/>
      <c r="L11" s="19"/>
      <c r="M11" s="19"/>
      <c r="N11" s="19"/>
      <c r="O11" s="19"/>
      <c r="P11" s="19"/>
      <c r="Q11" s="19"/>
      <c r="R11" s="19"/>
      <c r="S11" s="20"/>
      <c r="T11" s="19"/>
      <c r="U11" s="19"/>
      <c r="V11" s="19"/>
      <c r="W11" s="19"/>
      <c r="X11" s="19"/>
      <c r="Y11" s="19"/>
      <c r="Z11" s="19"/>
      <c r="AA11" s="19"/>
      <c r="AB11" s="19"/>
      <c r="AC11" s="19"/>
      <c r="AD11" s="19"/>
      <c r="AE11" s="19"/>
      <c r="AF11" s="19"/>
      <c r="AG11" s="19"/>
      <c r="AH11" s="19"/>
      <c r="AI11" s="19"/>
      <c r="AJ11" s="19"/>
      <c r="AK11" s="19"/>
      <c r="AL11" s="19"/>
      <c r="AM11" s="19"/>
      <c r="AN11" s="19"/>
      <c r="AO11" s="19"/>
      <c r="AP11" s="19"/>
      <c r="AQ11" s="19"/>
      <c r="AR11" s="19"/>
      <c r="AS11" s="19"/>
      <c r="AT11" s="19"/>
      <c r="AU11" s="19"/>
      <c r="AV11" s="19"/>
      <c r="AW11" s="19"/>
      <c r="AX11" s="19"/>
      <c r="AY11" s="19"/>
    </row>
    <row r="12" spans="1:51" s="2" customFormat="1" ht="30" customHeight="1" thickBot="1" x14ac:dyDescent="0.35">
      <c r="A12" s="32"/>
      <c r="B12" s="64" t="s">
        <v>38</v>
      </c>
      <c r="C12" s="12">
        <v>1</v>
      </c>
      <c r="D12" s="42">
        <f t="shared" ref="D12:D13" si="12">E11</f>
        <v>45293</v>
      </c>
      <c r="E12" s="42">
        <f t="shared" si="11"/>
        <v>45293</v>
      </c>
      <c r="F12" s="9"/>
      <c r="G12" s="9">
        <f>IF(OR(ISBLANK(task_start),ISBLANK(task_end)),"",task_end-task_start+1)</f>
        <v>1</v>
      </c>
      <c r="H12" s="19"/>
      <c r="I12" s="19"/>
      <c r="J12" s="19"/>
      <c r="K12" s="19"/>
      <c r="L12" s="19"/>
      <c r="M12" s="19"/>
      <c r="N12" s="19"/>
      <c r="O12" s="19"/>
      <c r="P12" s="19"/>
      <c r="Q12" s="19"/>
      <c r="R12" s="19"/>
      <c r="S12" s="20"/>
      <c r="T12" s="19"/>
      <c r="U12" s="19"/>
      <c r="V12" s="19"/>
      <c r="W12" s="19"/>
      <c r="X12" s="19"/>
      <c r="Y12" s="19"/>
      <c r="Z12" s="19"/>
      <c r="AA12" s="19"/>
      <c r="AB12" s="19"/>
      <c r="AC12" s="19"/>
      <c r="AD12" s="19"/>
      <c r="AE12" s="19"/>
      <c r="AF12" s="19"/>
      <c r="AG12" s="19"/>
      <c r="AH12" s="19"/>
      <c r="AI12" s="19"/>
      <c r="AJ12" s="19"/>
      <c r="AK12" s="19"/>
      <c r="AL12" s="19"/>
      <c r="AM12" s="19"/>
      <c r="AN12" s="19"/>
      <c r="AO12" s="19"/>
      <c r="AP12" s="19"/>
      <c r="AQ12" s="19"/>
      <c r="AR12" s="19"/>
      <c r="AS12" s="19"/>
      <c r="AT12" s="19"/>
      <c r="AU12" s="19"/>
      <c r="AV12" s="19"/>
      <c r="AW12" s="19"/>
      <c r="AX12" s="19"/>
      <c r="AY12" s="19"/>
    </row>
    <row r="13" spans="1:51" s="2" customFormat="1" ht="39" customHeight="1" thickBot="1" x14ac:dyDescent="0.35">
      <c r="A13" s="32"/>
      <c r="B13" s="76" t="s">
        <v>84</v>
      </c>
      <c r="C13" s="12">
        <v>1</v>
      </c>
      <c r="D13" s="42">
        <f t="shared" si="12"/>
        <v>45293</v>
      </c>
      <c r="E13" s="42">
        <f t="shared" si="11"/>
        <v>45293</v>
      </c>
      <c r="F13" s="9"/>
      <c r="G13" s="9">
        <f>IF(OR(ISBLANK(task_start),ISBLANK(task_end)),"",task_end-task_start+1)</f>
        <v>1</v>
      </c>
      <c r="H13" s="19"/>
      <c r="I13" s="19"/>
      <c r="J13" s="19"/>
      <c r="K13" s="19"/>
      <c r="L13" s="19"/>
      <c r="M13" s="19"/>
      <c r="N13" s="19"/>
      <c r="O13" s="19"/>
      <c r="P13" s="19"/>
      <c r="Q13" s="19"/>
      <c r="R13" s="19"/>
      <c r="S13" s="20"/>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row>
    <row r="14" spans="1:51" s="2" customFormat="1" ht="30" customHeight="1" thickBot="1" x14ac:dyDescent="0.35">
      <c r="A14" s="32"/>
      <c r="B14" s="76" t="s">
        <v>85</v>
      </c>
      <c r="C14" s="12">
        <v>1</v>
      </c>
      <c r="D14" s="42">
        <f>E11</f>
        <v>45293</v>
      </c>
      <c r="E14" s="42">
        <f t="shared" si="11"/>
        <v>45293</v>
      </c>
      <c r="F14" s="9"/>
      <c r="G14" s="9">
        <f t="shared" si="10"/>
        <v>1</v>
      </c>
      <c r="H14" s="19"/>
      <c r="I14" s="19"/>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row>
    <row r="15" spans="1:51" s="2" customFormat="1" ht="30" customHeight="1" thickBot="1" x14ac:dyDescent="0.35">
      <c r="A15" s="33" t="s">
        <v>9</v>
      </c>
      <c r="B15" s="65" t="s">
        <v>40</v>
      </c>
      <c r="C15" s="13"/>
      <c r="D15" s="43"/>
      <c r="E15" s="44"/>
      <c r="F15" s="9"/>
      <c r="G15" s="9" t="str">
        <f t="shared" si="10"/>
        <v/>
      </c>
      <c r="H15" s="19"/>
      <c r="I15" s="19"/>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row>
    <row r="16" spans="1:51" s="2" customFormat="1" ht="30" customHeight="1" thickBot="1" x14ac:dyDescent="0.35">
      <c r="A16" s="33"/>
      <c r="B16" s="66" t="s">
        <v>45</v>
      </c>
      <c r="C16" s="14">
        <v>1</v>
      </c>
      <c r="D16" s="45">
        <f>D14+1</f>
        <v>45294</v>
      </c>
      <c r="E16" s="45">
        <f>D16</f>
        <v>45294</v>
      </c>
      <c r="F16" s="9"/>
      <c r="G16" s="9">
        <f t="shared" si="10"/>
        <v>1</v>
      </c>
      <c r="H16" s="19"/>
      <c r="I16" s="19"/>
      <c r="J16" s="19"/>
      <c r="K16" s="19"/>
      <c r="L16" s="19"/>
      <c r="M16" s="19"/>
      <c r="N16" s="19"/>
      <c r="O16" s="19"/>
      <c r="P16" s="19"/>
      <c r="Q16" s="19"/>
      <c r="R16" s="19"/>
      <c r="S16" s="19"/>
      <c r="T16" s="19"/>
      <c r="U16" s="19"/>
      <c r="V16" s="19"/>
      <c r="W16" s="19"/>
      <c r="X16" s="19"/>
      <c r="Y16" s="19"/>
      <c r="Z16" s="19"/>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row>
    <row r="17" spans="1:51" s="2" customFormat="1" ht="30" customHeight="1" thickBot="1" x14ac:dyDescent="0.35">
      <c r="A17" s="33"/>
      <c r="B17" s="67" t="s">
        <v>41</v>
      </c>
      <c r="C17" s="14">
        <v>1</v>
      </c>
      <c r="D17" s="45">
        <f>D16</f>
        <v>45294</v>
      </c>
      <c r="E17" s="45">
        <f>D17</f>
        <v>45294</v>
      </c>
      <c r="F17" s="9"/>
      <c r="G17" s="9">
        <f t="shared" si="10"/>
        <v>1</v>
      </c>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9"/>
      <c r="AH17" s="19"/>
      <c r="AI17" s="19"/>
      <c r="AJ17" s="19"/>
      <c r="AK17" s="19"/>
      <c r="AL17" s="19"/>
      <c r="AM17" s="19"/>
      <c r="AN17" s="19"/>
      <c r="AO17" s="19"/>
      <c r="AP17" s="19"/>
      <c r="AQ17" s="19"/>
      <c r="AR17" s="19"/>
      <c r="AS17" s="19"/>
      <c r="AT17" s="19"/>
      <c r="AU17" s="19"/>
      <c r="AV17" s="19"/>
      <c r="AW17" s="19"/>
      <c r="AX17" s="19"/>
      <c r="AY17" s="19"/>
    </row>
    <row r="18" spans="1:51" s="2" customFormat="1" ht="30" customHeight="1" thickBot="1" x14ac:dyDescent="0.35">
      <c r="A18" s="33"/>
      <c r="B18" s="66" t="s">
        <v>86</v>
      </c>
      <c r="C18" s="14">
        <v>1</v>
      </c>
      <c r="D18" s="45">
        <f>D16</f>
        <v>45294</v>
      </c>
      <c r="E18" s="45">
        <f>E16</f>
        <v>45294</v>
      </c>
      <c r="F18" s="9"/>
      <c r="G18" s="9">
        <f t="shared" si="10"/>
        <v>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row>
    <row r="19" spans="1:51" s="2" customFormat="1" ht="30" customHeight="1" thickBot="1" x14ac:dyDescent="0.35">
      <c r="A19" s="32"/>
      <c r="B19" s="67" t="s">
        <v>43</v>
      </c>
      <c r="C19" s="14">
        <v>1</v>
      </c>
      <c r="D19" s="45">
        <f>D16</f>
        <v>45294</v>
      </c>
      <c r="E19" s="45">
        <f>D19+1</f>
        <v>45295</v>
      </c>
      <c r="F19" s="9"/>
      <c r="G19" s="9">
        <f t="shared" si="10"/>
        <v>2</v>
      </c>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row>
    <row r="20" spans="1:51" s="2" customFormat="1" ht="30" customHeight="1" thickBot="1" x14ac:dyDescent="0.35">
      <c r="A20" s="32"/>
      <c r="B20" s="67" t="s">
        <v>42</v>
      </c>
      <c r="C20" s="14">
        <v>1</v>
      </c>
      <c r="D20" s="45">
        <f>E19</f>
        <v>45295</v>
      </c>
      <c r="E20" s="45">
        <f>D20</f>
        <v>45295</v>
      </c>
      <c r="F20" s="9"/>
      <c r="G20" s="9">
        <f t="shared" si="10"/>
        <v>1</v>
      </c>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row>
    <row r="21" spans="1:51" s="2" customFormat="1" ht="30" customHeight="1" thickBot="1" x14ac:dyDescent="0.35">
      <c r="A21" s="32"/>
      <c r="B21" s="66" t="s">
        <v>46</v>
      </c>
      <c r="C21" s="14">
        <v>1</v>
      </c>
      <c r="D21" s="45">
        <f>D20</f>
        <v>45295</v>
      </c>
      <c r="E21" s="45">
        <v>45299</v>
      </c>
      <c r="F21" s="9"/>
      <c r="G21" s="9">
        <v>3</v>
      </c>
      <c r="H21" s="19"/>
      <c r="I21" s="19"/>
      <c r="J21" s="19"/>
      <c r="K21" s="19"/>
      <c r="L21" s="19"/>
      <c r="M21" s="19"/>
      <c r="N21" s="19"/>
      <c r="O21" s="19"/>
      <c r="P21" s="19"/>
      <c r="Q21" s="19"/>
      <c r="R21" s="19"/>
      <c r="S21" s="20"/>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row>
    <row r="22" spans="1:51" s="2" customFormat="1" ht="30" customHeight="1" thickBot="1" x14ac:dyDescent="0.35">
      <c r="A22" s="32"/>
      <c r="B22" s="66" t="s">
        <v>51</v>
      </c>
      <c r="C22" s="14">
        <v>1</v>
      </c>
      <c r="D22" s="45">
        <f>E21</f>
        <v>45299</v>
      </c>
      <c r="E22" s="45">
        <f>D22</f>
        <v>45299</v>
      </c>
      <c r="F22" s="9"/>
      <c r="G22" s="9">
        <f t="shared" si="10"/>
        <v>1</v>
      </c>
      <c r="H22" s="19"/>
      <c r="I22" s="19"/>
      <c r="J22" s="19"/>
      <c r="K22" s="19"/>
      <c r="L22" s="19"/>
      <c r="M22" s="19"/>
      <c r="N22" s="19"/>
      <c r="O22" s="19"/>
      <c r="P22" s="19"/>
      <c r="Q22" s="19"/>
      <c r="R22" s="19"/>
      <c r="S22" s="20"/>
      <c r="T22" s="19"/>
      <c r="U22" s="19"/>
      <c r="V22" s="19"/>
      <c r="W22" s="19"/>
      <c r="X22" s="19"/>
      <c r="Y22" s="19"/>
      <c r="Z22" s="19"/>
      <c r="AA22" s="19"/>
      <c r="AB22" s="19"/>
      <c r="AC22" s="19"/>
      <c r="AD22" s="19"/>
      <c r="AE22" s="19"/>
      <c r="AF22" s="19"/>
      <c r="AG22" s="19"/>
      <c r="AH22" s="19"/>
      <c r="AI22" s="19"/>
      <c r="AJ22" s="19"/>
      <c r="AK22" s="19"/>
      <c r="AL22" s="19"/>
      <c r="AM22" s="19"/>
      <c r="AN22" s="19"/>
      <c r="AO22" s="19"/>
      <c r="AP22" s="19"/>
      <c r="AQ22" s="19"/>
      <c r="AR22" s="19"/>
      <c r="AS22" s="19"/>
      <c r="AT22" s="19"/>
      <c r="AU22" s="19"/>
      <c r="AV22" s="19"/>
      <c r="AW22" s="19"/>
      <c r="AX22" s="19"/>
      <c r="AY22" s="19"/>
    </row>
    <row r="23" spans="1:51" s="2" customFormat="1" ht="30" customHeight="1" thickBot="1" x14ac:dyDescent="0.35">
      <c r="A23" s="32"/>
      <c r="B23" s="66" t="s">
        <v>49</v>
      </c>
      <c r="C23" s="14">
        <v>1</v>
      </c>
      <c r="D23" s="45">
        <f>E21</f>
        <v>45299</v>
      </c>
      <c r="E23" s="45">
        <f>D23</f>
        <v>45299</v>
      </c>
      <c r="F23" s="9"/>
      <c r="G23" s="9">
        <f t="shared" si="10"/>
        <v>1</v>
      </c>
      <c r="H23" s="19"/>
      <c r="I23" s="19"/>
      <c r="J23" s="19"/>
      <c r="K23" s="19"/>
      <c r="L23" s="19"/>
      <c r="M23" s="19"/>
      <c r="N23" s="19"/>
      <c r="O23" s="19"/>
      <c r="P23" s="19"/>
      <c r="Q23" s="19"/>
      <c r="R23" s="19"/>
      <c r="S23" s="20"/>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row>
    <row r="24" spans="1:51" s="2" customFormat="1" ht="30" customHeight="1" thickBot="1" x14ac:dyDescent="0.35">
      <c r="A24" s="32"/>
      <c r="B24" s="66" t="s">
        <v>47</v>
      </c>
      <c r="C24" s="14">
        <v>1</v>
      </c>
      <c r="D24" s="45">
        <f t="shared" ref="D24:D28" si="13">E23</f>
        <v>45299</v>
      </c>
      <c r="E24" s="45">
        <f>D24+2</f>
        <v>45301</v>
      </c>
      <c r="F24" s="9"/>
      <c r="G24" s="9">
        <f t="shared" si="10"/>
        <v>3</v>
      </c>
      <c r="H24" s="19"/>
      <c r="I24" s="19"/>
      <c r="J24" s="19"/>
      <c r="K24" s="19"/>
      <c r="L24" s="19"/>
      <c r="M24" s="19"/>
      <c r="N24" s="19"/>
      <c r="O24" s="19"/>
      <c r="P24" s="19"/>
      <c r="Q24" s="19"/>
      <c r="R24" s="19"/>
      <c r="S24" s="20"/>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row>
    <row r="25" spans="1:51" s="2" customFormat="1" ht="30" customHeight="1" thickBot="1" x14ac:dyDescent="0.35">
      <c r="A25" s="32"/>
      <c r="B25" s="66" t="s">
        <v>50</v>
      </c>
      <c r="C25" s="14">
        <v>1</v>
      </c>
      <c r="D25" s="45">
        <f t="shared" si="13"/>
        <v>45301</v>
      </c>
      <c r="E25" s="45">
        <f>D25</f>
        <v>45301</v>
      </c>
      <c r="F25" s="9"/>
      <c r="G25" s="9">
        <f t="shared" si="10"/>
        <v>1</v>
      </c>
      <c r="H25" s="19"/>
      <c r="I25" s="19"/>
      <c r="J25" s="19"/>
      <c r="K25" s="19"/>
      <c r="L25" s="19"/>
      <c r="M25" s="19"/>
      <c r="N25" s="19"/>
      <c r="O25" s="19"/>
      <c r="P25" s="19"/>
      <c r="Q25" s="19"/>
      <c r="R25" s="19"/>
      <c r="S25" s="20"/>
      <c r="T25" s="19"/>
      <c r="U25" s="19"/>
      <c r="V25" s="19"/>
      <c r="W25" s="19"/>
      <c r="X25" s="19"/>
      <c r="Y25" s="19"/>
      <c r="Z25" s="19"/>
      <c r="AA25" s="19"/>
      <c r="AB25" s="19"/>
      <c r="AC25" s="19"/>
      <c r="AD25" s="19"/>
      <c r="AE25" s="19"/>
      <c r="AF25" s="19"/>
      <c r="AG25" s="19"/>
      <c r="AH25" s="19"/>
      <c r="AI25" s="19"/>
      <c r="AJ25" s="19"/>
      <c r="AK25" s="19"/>
      <c r="AL25" s="19"/>
      <c r="AM25" s="19"/>
      <c r="AN25" s="19"/>
      <c r="AO25" s="19"/>
      <c r="AP25" s="19"/>
      <c r="AQ25" s="19"/>
      <c r="AR25" s="19"/>
      <c r="AS25" s="19"/>
      <c r="AT25" s="19"/>
      <c r="AU25" s="19"/>
      <c r="AV25" s="19"/>
      <c r="AW25" s="19"/>
      <c r="AX25" s="19"/>
      <c r="AY25" s="19"/>
    </row>
    <row r="26" spans="1:51" s="2" customFormat="1" ht="30" customHeight="1" thickBot="1" x14ac:dyDescent="0.35">
      <c r="A26" s="32"/>
      <c r="B26" s="66" t="s">
        <v>48</v>
      </c>
      <c r="C26" s="14">
        <v>1</v>
      </c>
      <c r="D26" s="45">
        <f t="shared" si="13"/>
        <v>45301</v>
      </c>
      <c r="E26" s="45">
        <f>D26+2</f>
        <v>45303</v>
      </c>
      <c r="F26" s="9"/>
      <c r="G26" s="9">
        <v>3</v>
      </c>
      <c r="H26" s="19"/>
      <c r="I26" s="19"/>
      <c r="J26" s="19"/>
      <c r="K26" s="19"/>
      <c r="L26" s="19"/>
      <c r="M26" s="19"/>
      <c r="N26" s="19"/>
      <c r="O26" s="19"/>
      <c r="P26" s="19"/>
      <c r="Q26" s="19"/>
      <c r="R26" s="19"/>
      <c r="S26" s="20"/>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row>
    <row r="27" spans="1:51" s="2" customFormat="1" ht="30" customHeight="1" thickBot="1" x14ac:dyDescent="0.35">
      <c r="A27" s="32"/>
      <c r="B27" s="67" t="s">
        <v>44</v>
      </c>
      <c r="C27" s="14">
        <v>1</v>
      </c>
      <c r="D27" s="45">
        <f t="shared" si="13"/>
        <v>45303</v>
      </c>
      <c r="E27" s="45">
        <f>D27</f>
        <v>45303</v>
      </c>
      <c r="F27" s="9"/>
      <c r="G27" s="9">
        <f t="shared" si="10"/>
        <v>1</v>
      </c>
      <c r="H27" s="19"/>
      <c r="I27" s="19"/>
      <c r="J27" s="19"/>
      <c r="K27" s="19"/>
      <c r="L27" s="19"/>
      <c r="M27" s="19"/>
      <c r="N27" s="19"/>
      <c r="O27" s="55"/>
      <c r="P27" s="19"/>
      <c r="Q27" s="19"/>
      <c r="R27" s="19"/>
      <c r="S27" s="20"/>
      <c r="T27" s="19"/>
      <c r="U27" s="19"/>
      <c r="V27" s="19"/>
      <c r="W27" s="19"/>
      <c r="X27" s="19"/>
      <c r="Y27" s="19"/>
      <c r="Z27" s="19"/>
      <c r="AA27" s="19"/>
      <c r="AB27" s="19"/>
      <c r="AC27" s="19"/>
      <c r="AD27" s="19"/>
      <c r="AE27" s="19"/>
      <c r="AF27" s="19"/>
      <c r="AG27" s="19"/>
      <c r="AH27" s="19"/>
      <c r="AI27" s="19"/>
      <c r="AJ27" s="19"/>
      <c r="AK27" s="19"/>
      <c r="AL27" s="19"/>
      <c r="AM27" s="19"/>
      <c r="AN27" s="19"/>
      <c r="AO27" s="19"/>
      <c r="AP27" s="19"/>
      <c r="AQ27" s="19"/>
      <c r="AR27" s="19"/>
      <c r="AS27" s="19"/>
      <c r="AT27" s="19"/>
      <c r="AU27" s="19"/>
      <c r="AV27" s="19"/>
      <c r="AW27" s="19"/>
      <c r="AX27" s="19"/>
      <c r="AY27" s="19"/>
    </row>
    <row r="28" spans="1:51" s="2" customFormat="1" ht="30" customHeight="1" thickBot="1" x14ac:dyDescent="0.35">
      <c r="A28" s="32"/>
      <c r="B28" s="66" t="s">
        <v>53</v>
      </c>
      <c r="C28" s="14">
        <v>1</v>
      </c>
      <c r="D28" s="45">
        <f t="shared" si="13"/>
        <v>45303</v>
      </c>
      <c r="E28" s="45">
        <f>D28</f>
        <v>45303</v>
      </c>
      <c r="F28" s="9"/>
      <c r="G28" s="9">
        <f t="shared" si="10"/>
        <v>1</v>
      </c>
      <c r="H28" s="19"/>
      <c r="I28" s="19"/>
      <c r="J28" s="19"/>
      <c r="K28" s="19"/>
      <c r="L28" s="19"/>
      <c r="M28" s="19"/>
      <c r="N28" s="19"/>
      <c r="O28" s="55"/>
      <c r="P28" s="19"/>
      <c r="Q28" s="19"/>
      <c r="R28" s="19"/>
      <c r="S28" s="20"/>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row>
    <row r="29" spans="1:51" s="2" customFormat="1" ht="30" customHeight="1" thickBot="1" x14ac:dyDescent="0.35">
      <c r="A29" s="32"/>
      <c r="B29" s="67" t="s">
        <v>52</v>
      </c>
      <c r="C29" s="14">
        <v>1</v>
      </c>
      <c r="D29" s="45">
        <f>E27</f>
        <v>45303</v>
      </c>
      <c r="E29" s="45">
        <f>D29</f>
        <v>45303</v>
      </c>
      <c r="F29" s="9"/>
      <c r="G29" s="9">
        <f t="shared" si="10"/>
        <v>1</v>
      </c>
      <c r="H29" s="19"/>
      <c r="I29" s="19"/>
      <c r="J29" s="19"/>
      <c r="K29" s="19"/>
      <c r="L29" s="19"/>
      <c r="M29" s="19"/>
      <c r="N29" s="19"/>
      <c r="O29" s="55"/>
      <c r="P29" s="19"/>
      <c r="Q29" s="19"/>
      <c r="R29" s="19"/>
      <c r="S29" s="20"/>
      <c r="T29" s="19"/>
      <c r="U29" s="19"/>
      <c r="V29" s="19"/>
      <c r="W29" s="19"/>
      <c r="X29" s="19"/>
      <c r="Y29" s="19"/>
      <c r="Z29" s="19"/>
      <c r="AA29" s="19"/>
      <c r="AB29" s="19"/>
      <c r="AC29" s="19"/>
      <c r="AD29" s="19"/>
      <c r="AE29" s="19"/>
      <c r="AF29" s="19"/>
      <c r="AG29" s="19"/>
      <c r="AH29" s="19"/>
      <c r="AI29" s="19"/>
      <c r="AJ29" s="19"/>
      <c r="AK29" s="19"/>
      <c r="AL29" s="19"/>
      <c r="AM29" s="19"/>
      <c r="AN29" s="19"/>
      <c r="AO29" s="19"/>
      <c r="AP29" s="19"/>
      <c r="AQ29" s="19"/>
      <c r="AR29" s="19"/>
      <c r="AS29" s="19"/>
      <c r="AT29" s="19"/>
      <c r="AU29" s="19"/>
      <c r="AV29" s="19"/>
      <c r="AW29" s="19"/>
      <c r="AX29" s="19"/>
      <c r="AY29" s="19"/>
    </row>
    <row r="30" spans="1:51" s="2" customFormat="1" ht="30" customHeight="1" thickBot="1" x14ac:dyDescent="0.35">
      <c r="A30" s="32"/>
      <c r="B30" s="66" t="s">
        <v>51</v>
      </c>
      <c r="C30" s="14">
        <v>1</v>
      </c>
      <c r="D30" s="45">
        <f>E29+10</f>
        <v>45313</v>
      </c>
      <c r="E30" s="45">
        <f>D30</f>
        <v>45313</v>
      </c>
      <c r="F30" s="9"/>
      <c r="G30" s="9">
        <f t="shared" si="10"/>
        <v>1</v>
      </c>
      <c r="H30" s="19"/>
      <c r="I30" s="19"/>
      <c r="J30" s="19"/>
      <c r="K30" s="19"/>
      <c r="L30" s="19"/>
      <c r="M30" s="19"/>
      <c r="N30" s="19"/>
      <c r="O30" s="55"/>
      <c r="P30" s="19"/>
      <c r="Q30" s="19"/>
      <c r="R30" s="19"/>
      <c r="S30" s="20"/>
      <c r="T30" s="19"/>
      <c r="U30" s="19"/>
      <c r="V30" s="19"/>
      <c r="W30" s="19"/>
      <c r="X30" s="19"/>
      <c r="Y30" s="19"/>
      <c r="Z30" s="19"/>
      <c r="AA30" s="19"/>
      <c r="AB30" s="19"/>
      <c r="AC30" s="19"/>
      <c r="AD30" s="19"/>
      <c r="AE30" s="19"/>
      <c r="AF30" s="19"/>
      <c r="AG30" s="19"/>
      <c r="AH30" s="19"/>
      <c r="AI30" s="19"/>
      <c r="AJ30" s="19"/>
      <c r="AK30" s="19"/>
      <c r="AL30" s="19"/>
      <c r="AM30" s="19"/>
      <c r="AN30" s="19"/>
      <c r="AO30" s="19"/>
      <c r="AP30" s="19"/>
      <c r="AQ30" s="19"/>
      <c r="AR30" s="19"/>
      <c r="AS30" s="19"/>
      <c r="AT30" s="19"/>
      <c r="AU30" s="19"/>
      <c r="AV30" s="19"/>
      <c r="AW30" s="19"/>
      <c r="AX30" s="19"/>
      <c r="AY30" s="19"/>
    </row>
    <row r="31" spans="1:51" s="2" customFormat="1" ht="30" customHeight="1" thickBot="1" x14ac:dyDescent="0.35">
      <c r="A31" s="32"/>
      <c r="B31" s="67" t="s">
        <v>61</v>
      </c>
      <c r="C31" s="14">
        <v>1</v>
      </c>
      <c r="D31" s="45">
        <f>E30+2</f>
        <v>45315</v>
      </c>
      <c r="E31" s="45">
        <f>D31</f>
        <v>45315</v>
      </c>
      <c r="F31" s="9"/>
      <c r="G31" s="9">
        <f t="shared" si="10"/>
        <v>1</v>
      </c>
      <c r="H31" s="19"/>
      <c r="I31" s="19"/>
      <c r="J31" s="19"/>
      <c r="K31" s="19"/>
      <c r="L31" s="19"/>
      <c r="M31" s="19"/>
      <c r="N31" s="19"/>
      <c r="O31" s="55"/>
      <c r="P31" s="19"/>
      <c r="Q31" s="19"/>
      <c r="R31" s="19"/>
      <c r="S31" s="20"/>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row>
    <row r="32" spans="1:51" s="2" customFormat="1" ht="26.4" customHeight="1" thickBot="1" x14ac:dyDescent="0.35">
      <c r="A32" s="32" t="s">
        <v>10</v>
      </c>
      <c r="B32" s="68" t="s">
        <v>54</v>
      </c>
      <c r="C32" s="15"/>
      <c r="D32" s="46"/>
      <c r="E32" s="47"/>
      <c r="F32" s="9"/>
      <c r="G32" s="9" t="str">
        <f t="shared" si="10"/>
        <v/>
      </c>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row>
    <row r="33" spans="1:51" s="2" customFormat="1" ht="30" hidden="1" customHeight="1" thickBot="1" x14ac:dyDescent="0.35">
      <c r="A33" s="32"/>
      <c r="B33" s="69" t="s">
        <v>56</v>
      </c>
      <c r="C33" s="16">
        <v>1</v>
      </c>
      <c r="D33" s="48">
        <f>E31</f>
        <v>45315</v>
      </c>
      <c r="E33" s="48">
        <f>D33+5</f>
        <v>45320</v>
      </c>
      <c r="F33" s="9"/>
      <c r="G33" s="9">
        <f t="shared" si="10"/>
        <v>6</v>
      </c>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row>
    <row r="34" spans="1:51" s="2" customFormat="1" ht="30" customHeight="1" thickBot="1" x14ac:dyDescent="0.35">
      <c r="A34" s="32"/>
      <c r="B34" s="69" t="s">
        <v>58</v>
      </c>
      <c r="C34" s="16">
        <v>1</v>
      </c>
      <c r="D34" s="48">
        <f>E29</f>
        <v>45303</v>
      </c>
      <c r="E34" s="48">
        <f t="shared" ref="E34:E40" si="14">D34</f>
        <v>45303</v>
      </c>
      <c r="F34" s="9"/>
      <c r="G34" s="9">
        <f t="shared" si="10"/>
        <v>1</v>
      </c>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row>
    <row r="35" spans="1:51" s="2" customFormat="1" ht="30" customHeight="1" thickBot="1" x14ac:dyDescent="0.35">
      <c r="A35" s="32"/>
      <c r="B35" s="69" t="s">
        <v>56</v>
      </c>
      <c r="C35" s="16">
        <v>1</v>
      </c>
      <c r="D35" s="48">
        <f>E34+3</f>
        <v>45306</v>
      </c>
      <c r="E35" s="48">
        <f t="shared" si="14"/>
        <v>45306</v>
      </c>
      <c r="F35" s="9"/>
      <c r="G35" s="9">
        <f t="shared" si="10"/>
        <v>1</v>
      </c>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row>
    <row r="36" spans="1:51" s="2" customFormat="1" ht="30" customHeight="1" thickBot="1" x14ac:dyDescent="0.35">
      <c r="A36" s="32"/>
      <c r="B36" s="69" t="s">
        <v>57</v>
      </c>
      <c r="C36" s="16">
        <v>1</v>
      </c>
      <c r="D36" s="48">
        <f>E35</f>
        <v>45306</v>
      </c>
      <c r="E36" s="48">
        <f t="shared" si="14"/>
        <v>45306</v>
      </c>
      <c r="F36" s="9"/>
      <c r="G36" s="9">
        <f t="shared" si="10"/>
        <v>1</v>
      </c>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row>
    <row r="37" spans="1:51" s="2" customFormat="1" ht="30" customHeight="1" thickBot="1" x14ac:dyDescent="0.35">
      <c r="A37" s="32"/>
      <c r="B37" s="69" t="s">
        <v>42</v>
      </c>
      <c r="C37" s="16">
        <v>1</v>
      </c>
      <c r="D37" s="48">
        <f>E36</f>
        <v>45306</v>
      </c>
      <c r="E37" s="48">
        <f t="shared" si="14"/>
        <v>45306</v>
      </c>
      <c r="F37" s="9"/>
      <c r="G37" s="9">
        <f t="shared" si="10"/>
        <v>1</v>
      </c>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row>
    <row r="38" spans="1:51" s="2" customFormat="1" ht="30" customHeight="1" thickBot="1" x14ac:dyDescent="0.35">
      <c r="A38" s="32"/>
      <c r="B38" s="70" t="s">
        <v>65</v>
      </c>
      <c r="C38" s="16">
        <v>1</v>
      </c>
      <c r="D38" s="48">
        <f>E37+1</f>
        <v>45307</v>
      </c>
      <c r="E38" s="48">
        <f t="shared" si="14"/>
        <v>45307</v>
      </c>
      <c r="F38" s="9"/>
      <c r="G38" s="9">
        <f t="shared" si="10"/>
        <v>1</v>
      </c>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row>
    <row r="39" spans="1:51" s="2" customFormat="1" ht="30" customHeight="1" thickBot="1" x14ac:dyDescent="0.35">
      <c r="A39" s="32" t="s">
        <v>59</v>
      </c>
      <c r="B39" s="70" t="s">
        <v>66</v>
      </c>
      <c r="C39" s="16">
        <v>1</v>
      </c>
      <c r="D39" s="48">
        <f>E38</f>
        <v>45307</v>
      </c>
      <c r="E39" s="48">
        <f t="shared" si="14"/>
        <v>45307</v>
      </c>
      <c r="F39" s="9"/>
      <c r="G39" s="9">
        <f t="shared" si="10"/>
        <v>1</v>
      </c>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row>
    <row r="40" spans="1:51" s="2" customFormat="1" ht="30" customHeight="1" thickBot="1" x14ac:dyDescent="0.35">
      <c r="A40" s="32"/>
      <c r="B40" s="70" t="s">
        <v>67</v>
      </c>
      <c r="C40" s="16">
        <v>1</v>
      </c>
      <c r="D40" s="48">
        <f>E39</f>
        <v>45307</v>
      </c>
      <c r="E40" s="48">
        <f t="shared" si="14"/>
        <v>45307</v>
      </c>
      <c r="F40" s="9"/>
      <c r="G40" s="9">
        <f t="shared" si="10"/>
        <v>1</v>
      </c>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row>
    <row r="41" spans="1:51" s="2" customFormat="1" ht="30" customHeight="1" thickBot="1" x14ac:dyDescent="0.35">
      <c r="A41" s="32"/>
      <c r="B41" s="70" t="s">
        <v>46</v>
      </c>
      <c r="C41" s="16">
        <v>1</v>
      </c>
      <c r="D41" s="48">
        <f>E37+1</f>
        <v>45307</v>
      </c>
      <c r="E41" s="48">
        <f>D41+5</f>
        <v>45312</v>
      </c>
      <c r="F41" s="9"/>
      <c r="G41" s="9">
        <v>4</v>
      </c>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row>
    <row r="42" spans="1:51" s="2" customFormat="1" ht="30" customHeight="1" thickBot="1" x14ac:dyDescent="0.35">
      <c r="A42" s="32" t="s">
        <v>60</v>
      </c>
      <c r="B42" s="70" t="s">
        <v>47</v>
      </c>
      <c r="C42" s="16">
        <v>1</v>
      </c>
      <c r="D42" s="48">
        <f t="shared" ref="D42:D49" si="15">E41</f>
        <v>45312</v>
      </c>
      <c r="E42" s="48">
        <f>D42+4</f>
        <v>45316</v>
      </c>
      <c r="F42" s="9"/>
      <c r="G42" s="9">
        <v>3</v>
      </c>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row>
    <row r="43" spans="1:51" s="2" customFormat="1" ht="30" customHeight="1" thickBot="1" x14ac:dyDescent="0.35">
      <c r="A43" s="32"/>
      <c r="B43" s="70" t="s">
        <v>48</v>
      </c>
      <c r="C43" s="16">
        <v>1</v>
      </c>
      <c r="D43" s="48">
        <f t="shared" si="15"/>
        <v>45316</v>
      </c>
      <c r="E43" s="48">
        <f>D43+4</f>
        <v>45320</v>
      </c>
      <c r="F43" s="9"/>
      <c r="G43" s="9">
        <v>3</v>
      </c>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row>
    <row r="44" spans="1:51" s="2" customFormat="1" ht="30" customHeight="1" thickBot="1" x14ac:dyDescent="0.35">
      <c r="A44" s="32"/>
      <c r="B44" s="70" t="s">
        <v>62</v>
      </c>
      <c r="C44" s="16">
        <v>1</v>
      </c>
      <c r="D44" s="48">
        <f t="shared" si="15"/>
        <v>45320</v>
      </c>
      <c r="E44" s="48">
        <f>D44</f>
        <v>45320</v>
      </c>
      <c r="F44" s="9"/>
      <c r="G44" s="9">
        <f t="shared" si="10"/>
        <v>1</v>
      </c>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row>
    <row r="45" spans="1:51" s="2" customFormat="1" ht="30" customHeight="1" thickBot="1" x14ac:dyDescent="0.35">
      <c r="A45" s="32"/>
      <c r="B45" s="70" t="s">
        <v>63</v>
      </c>
      <c r="C45" s="16">
        <v>1</v>
      </c>
      <c r="D45" s="48">
        <f t="shared" si="15"/>
        <v>45320</v>
      </c>
      <c r="E45" s="48">
        <f>D45+1</f>
        <v>45321</v>
      </c>
      <c r="F45" s="9"/>
      <c r="G45" s="9">
        <f t="shared" si="10"/>
        <v>2</v>
      </c>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row>
    <row r="46" spans="1:51" s="2" customFormat="1" ht="30" customHeight="1" thickBot="1" x14ac:dyDescent="0.35">
      <c r="A46" s="32"/>
      <c r="B46" s="70" t="s">
        <v>64</v>
      </c>
      <c r="C46" s="16">
        <v>1</v>
      </c>
      <c r="D46" s="48">
        <f t="shared" si="15"/>
        <v>45321</v>
      </c>
      <c r="E46" s="48">
        <f>D46</f>
        <v>45321</v>
      </c>
      <c r="F46" s="9"/>
      <c r="G46" s="9">
        <f t="shared" si="10"/>
        <v>1</v>
      </c>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row>
    <row r="47" spans="1:51" s="2" customFormat="1" ht="30" customHeight="1" thickBot="1" x14ac:dyDescent="0.35">
      <c r="A47" s="32"/>
      <c r="B47" s="69" t="s">
        <v>44</v>
      </c>
      <c r="C47" s="16">
        <v>1</v>
      </c>
      <c r="D47" s="48">
        <f t="shared" si="15"/>
        <v>45321</v>
      </c>
      <c r="E47" s="48">
        <f>D47</f>
        <v>45321</v>
      </c>
      <c r="F47" s="9"/>
      <c r="G47" s="9">
        <f t="shared" si="10"/>
        <v>1</v>
      </c>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row>
    <row r="48" spans="1:51" s="2" customFormat="1" ht="30" customHeight="1" thickBot="1" x14ac:dyDescent="0.35">
      <c r="A48" s="32" t="s">
        <v>10</v>
      </c>
      <c r="B48" s="70" t="s">
        <v>87</v>
      </c>
      <c r="C48" s="16">
        <v>1</v>
      </c>
      <c r="D48" s="48">
        <f t="shared" si="15"/>
        <v>45321</v>
      </c>
      <c r="E48" s="48">
        <f>D48</f>
        <v>45321</v>
      </c>
      <c r="F48" s="9"/>
      <c r="G48" s="9">
        <f t="shared" si="10"/>
        <v>1</v>
      </c>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row>
    <row r="49" spans="1:51" s="2" customFormat="1" ht="30" customHeight="1" thickBot="1" x14ac:dyDescent="0.35">
      <c r="A49" s="32"/>
      <c r="B49" s="69" t="s">
        <v>52</v>
      </c>
      <c r="C49" s="16">
        <v>1</v>
      </c>
      <c r="D49" s="48">
        <f t="shared" si="15"/>
        <v>45321</v>
      </c>
      <c r="E49" s="48">
        <f>D49</f>
        <v>45321</v>
      </c>
      <c r="F49" s="9"/>
      <c r="G49" s="9">
        <f t="shared" si="10"/>
        <v>1</v>
      </c>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row>
    <row r="50" spans="1:51" s="2" customFormat="1" ht="30" customHeight="1" thickBot="1" x14ac:dyDescent="0.35">
      <c r="A50" s="32"/>
      <c r="B50" s="71" t="s">
        <v>68</v>
      </c>
      <c r="C50" s="17"/>
      <c r="D50" s="49"/>
      <c r="E50" s="50"/>
      <c r="F50" s="9"/>
      <c r="G50" s="9" t="str">
        <f t="shared" si="10"/>
        <v/>
      </c>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row>
    <row r="51" spans="1:51" s="2" customFormat="1" ht="30" customHeight="1" thickBot="1" x14ac:dyDescent="0.35">
      <c r="A51" s="32"/>
      <c r="B51" s="72" t="s">
        <v>88</v>
      </c>
      <c r="C51" s="18">
        <v>1</v>
      </c>
      <c r="D51" s="51">
        <f>E49+1</f>
        <v>45322</v>
      </c>
      <c r="E51" s="51">
        <f>D51</f>
        <v>45322</v>
      </c>
      <c r="F51" s="9"/>
      <c r="G51" s="9">
        <f t="shared" si="10"/>
        <v>1</v>
      </c>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row>
    <row r="52" spans="1:51" s="2" customFormat="1" ht="30" customHeight="1" thickBot="1" x14ac:dyDescent="0.35">
      <c r="A52" s="32"/>
      <c r="B52" s="73" t="s">
        <v>69</v>
      </c>
      <c r="C52" s="18">
        <v>1</v>
      </c>
      <c r="D52" s="51">
        <f t="shared" ref="D52:D60" si="16">E51</f>
        <v>45322</v>
      </c>
      <c r="E52" s="51">
        <f>D52+1</f>
        <v>45323</v>
      </c>
      <c r="F52" s="9"/>
      <c r="G52" s="9">
        <f t="shared" si="10"/>
        <v>2</v>
      </c>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row>
    <row r="53" spans="1:51" s="2" customFormat="1" ht="30" customHeight="1" thickBot="1" x14ac:dyDescent="0.35">
      <c r="A53" s="32" t="s">
        <v>11</v>
      </c>
      <c r="B53" s="73" t="s">
        <v>70</v>
      </c>
      <c r="C53" s="18">
        <v>1</v>
      </c>
      <c r="D53" s="51">
        <f t="shared" si="16"/>
        <v>45323</v>
      </c>
      <c r="E53" s="51">
        <f>D53</f>
        <v>45323</v>
      </c>
      <c r="F53" s="9"/>
      <c r="G53" s="9">
        <f t="shared" si="10"/>
        <v>1</v>
      </c>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row>
    <row r="54" spans="1:51" s="2" customFormat="1" ht="30" customHeight="1" thickBot="1" x14ac:dyDescent="0.35">
      <c r="A54" s="32"/>
      <c r="B54" s="73" t="s">
        <v>71</v>
      </c>
      <c r="C54" s="18">
        <v>1</v>
      </c>
      <c r="D54" s="51">
        <f t="shared" si="16"/>
        <v>45323</v>
      </c>
      <c r="E54" s="51">
        <f>D54+1</f>
        <v>45324</v>
      </c>
      <c r="F54" s="9"/>
      <c r="G54" s="9">
        <f t="shared" si="10"/>
        <v>2</v>
      </c>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row>
    <row r="55" spans="1:51" s="2" customFormat="1" ht="30" customHeight="1" thickBot="1" x14ac:dyDescent="0.35">
      <c r="A55" s="32"/>
      <c r="B55" s="73" t="s">
        <v>76</v>
      </c>
      <c r="C55" s="18">
        <v>1</v>
      </c>
      <c r="D55" s="51">
        <f t="shared" si="16"/>
        <v>45324</v>
      </c>
      <c r="E55" s="51">
        <f>D55</f>
        <v>45324</v>
      </c>
      <c r="F55" s="9"/>
      <c r="G55" s="9">
        <f t="shared" si="10"/>
        <v>1</v>
      </c>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row>
    <row r="56" spans="1:51" s="2" customFormat="1" ht="30" customHeight="1" thickBot="1" x14ac:dyDescent="0.35">
      <c r="A56" s="32"/>
      <c r="B56" s="73" t="s">
        <v>72</v>
      </c>
      <c r="C56" s="18">
        <v>1</v>
      </c>
      <c r="D56" s="51">
        <f t="shared" si="16"/>
        <v>45324</v>
      </c>
      <c r="E56" s="51">
        <f>D56+4</f>
        <v>45328</v>
      </c>
      <c r="F56" s="9"/>
      <c r="G56" s="9">
        <v>3</v>
      </c>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row>
    <row r="57" spans="1:51" s="2" customFormat="1" ht="30" customHeight="1" thickBot="1" x14ac:dyDescent="0.35">
      <c r="A57" s="32"/>
      <c r="B57" s="73" t="s">
        <v>73</v>
      </c>
      <c r="C57" s="18">
        <v>1</v>
      </c>
      <c r="D57" s="51">
        <f t="shared" si="16"/>
        <v>45328</v>
      </c>
      <c r="E57" s="51">
        <f>D57</f>
        <v>45328</v>
      </c>
      <c r="F57" s="9"/>
      <c r="G57" s="9">
        <f t="shared" si="10"/>
        <v>1</v>
      </c>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row>
    <row r="58" spans="1:51" s="2" customFormat="1" ht="30" customHeight="1" thickBot="1" x14ac:dyDescent="0.35">
      <c r="A58" s="32"/>
      <c r="B58" s="73" t="s">
        <v>74</v>
      </c>
      <c r="C58" s="18">
        <v>1</v>
      </c>
      <c r="D58" s="51">
        <f t="shared" si="16"/>
        <v>45328</v>
      </c>
      <c r="E58" s="51">
        <f>D58+2</f>
        <v>45330</v>
      </c>
      <c r="F58" s="9"/>
      <c r="G58" s="9">
        <f t="shared" si="10"/>
        <v>3</v>
      </c>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row>
    <row r="59" spans="1:51" s="2" customFormat="1" ht="30" customHeight="1" thickBot="1" x14ac:dyDescent="0.35">
      <c r="A59" s="32"/>
      <c r="B59" s="72" t="s">
        <v>90</v>
      </c>
      <c r="C59" s="18">
        <v>1</v>
      </c>
      <c r="D59" s="51">
        <f t="shared" si="16"/>
        <v>45330</v>
      </c>
      <c r="E59" s="51">
        <f>D59</f>
        <v>45330</v>
      </c>
      <c r="F59" s="9"/>
      <c r="G59" s="9">
        <f t="shared" si="10"/>
        <v>1</v>
      </c>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row>
    <row r="60" spans="1:51" s="2" customFormat="1" ht="30" customHeight="1" thickBot="1" x14ac:dyDescent="0.35">
      <c r="A60" s="32"/>
      <c r="B60" s="73" t="s">
        <v>77</v>
      </c>
      <c r="C60" s="18">
        <v>1</v>
      </c>
      <c r="D60" s="51">
        <f t="shared" si="16"/>
        <v>45330</v>
      </c>
      <c r="E60" s="51">
        <f>D60+1</f>
        <v>45331</v>
      </c>
      <c r="F60" s="9"/>
      <c r="G60" s="9">
        <f t="shared" si="10"/>
        <v>2</v>
      </c>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row>
    <row r="61" spans="1:51" s="2" customFormat="1" ht="30" customHeight="1" thickBot="1" x14ac:dyDescent="0.35">
      <c r="A61" s="32"/>
      <c r="B61" s="73" t="s">
        <v>75</v>
      </c>
      <c r="C61" s="18">
        <v>1</v>
      </c>
      <c r="D61" s="51">
        <f>E60+3</f>
        <v>45334</v>
      </c>
      <c r="E61" s="51">
        <f>D61+1</f>
        <v>45335</v>
      </c>
      <c r="F61" s="9"/>
      <c r="G61" s="9">
        <f t="shared" si="10"/>
        <v>2</v>
      </c>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row>
    <row r="62" spans="1:51" s="2" customFormat="1" ht="30" customHeight="1" thickBot="1" x14ac:dyDescent="0.35">
      <c r="A62" s="32"/>
      <c r="B62" s="72" t="s">
        <v>91</v>
      </c>
      <c r="C62" s="18">
        <v>1</v>
      </c>
      <c r="D62" s="51">
        <f>E61</f>
        <v>45335</v>
      </c>
      <c r="E62" s="51">
        <f>D62+6</f>
        <v>45341</v>
      </c>
      <c r="F62" s="9"/>
      <c r="G62" s="9">
        <v>5</v>
      </c>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row>
    <row r="63" spans="1:51" s="2" customFormat="1" ht="30" customHeight="1" thickBot="1" x14ac:dyDescent="0.35">
      <c r="A63" s="33" t="s">
        <v>9</v>
      </c>
      <c r="B63" s="74" t="s">
        <v>78</v>
      </c>
      <c r="C63" s="56"/>
      <c r="D63" s="57"/>
      <c r="E63" s="58"/>
      <c r="F63" s="9"/>
      <c r="G63" s="9" t="str">
        <f t="shared" si="10"/>
        <v/>
      </c>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row>
    <row r="64" spans="1:51" s="2" customFormat="1" ht="30" customHeight="1" thickBot="1" x14ac:dyDescent="0.35">
      <c r="A64" s="32"/>
      <c r="B64" s="62" t="s">
        <v>79</v>
      </c>
      <c r="C64" s="59">
        <v>1</v>
      </c>
      <c r="D64" s="60">
        <f>E62</f>
        <v>45341</v>
      </c>
      <c r="E64" s="60">
        <f>D64+1</f>
        <v>45342</v>
      </c>
      <c r="F64" s="9"/>
      <c r="G64" s="9">
        <f t="shared" si="10"/>
        <v>2</v>
      </c>
      <c r="H64" s="19"/>
      <c r="I64" s="19"/>
      <c r="J64" s="19"/>
      <c r="K64" s="19"/>
      <c r="L64" s="19"/>
      <c r="M64" s="19"/>
      <c r="N64" s="19"/>
      <c r="O64" s="19"/>
      <c r="P64" s="19"/>
      <c r="Q64" s="19"/>
      <c r="R64" s="19"/>
      <c r="S64" s="20"/>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row>
    <row r="65" spans="1:51" s="2" customFormat="1" ht="30" customHeight="1" thickBot="1" x14ac:dyDescent="0.35">
      <c r="A65" s="32"/>
      <c r="B65" s="62" t="s">
        <v>80</v>
      </c>
      <c r="C65" s="59">
        <v>1</v>
      </c>
      <c r="D65" s="60">
        <f>E64</f>
        <v>45342</v>
      </c>
      <c r="E65" s="60">
        <f>D65+1</f>
        <v>45343</v>
      </c>
      <c r="F65" s="9"/>
      <c r="G65" s="9">
        <f t="shared" si="10"/>
        <v>2</v>
      </c>
      <c r="H65" s="19"/>
      <c r="I65" s="19"/>
      <c r="J65" s="19"/>
      <c r="K65" s="19"/>
      <c r="L65" s="19"/>
      <c r="M65" s="19"/>
      <c r="N65" s="19"/>
      <c r="O65" s="19"/>
      <c r="P65" s="19"/>
      <c r="Q65" s="19"/>
      <c r="R65" s="19"/>
      <c r="S65" s="20"/>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row>
    <row r="66" spans="1:51" s="2" customFormat="1" ht="30" customHeight="1" thickBot="1" x14ac:dyDescent="0.35">
      <c r="A66" s="32"/>
      <c r="B66" s="62" t="s">
        <v>89</v>
      </c>
      <c r="C66" s="61">
        <v>1</v>
      </c>
      <c r="D66" s="60">
        <f>E65</f>
        <v>45343</v>
      </c>
      <c r="E66" s="60">
        <f>D66</f>
        <v>45343</v>
      </c>
      <c r="F66" s="9"/>
      <c r="G66" s="9">
        <f t="shared" si="10"/>
        <v>1</v>
      </c>
      <c r="H66" s="19"/>
      <c r="I66" s="19"/>
      <c r="J66" s="19"/>
      <c r="K66" s="19"/>
      <c r="L66" s="19"/>
      <c r="M66" s="19"/>
      <c r="N66" s="19"/>
      <c r="O66" s="19"/>
      <c r="P66" s="19"/>
      <c r="Q66" s="19"/>
      <c r="R66" s="19"/>
      <c r="S66" s="20"/>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row>
    <row r="67" spans="1:51" s="2" customFormat="1" ht="30" customHeight="1" thickBot="1" x14ac:dyDescent="0.35">
      <c r="A67" s="32"/>
      <c r="B67" s="75" t="s">
        <v>81</v>
      </c>
      <c r="C67" s="59">
        <v>1</v>
      </c>
      <c r="D67" s="60">
        <f>E49</f>
        <v>45321</v>
      </c>
      <c r="E67" s="60">
        <f>D67+28</f>
        <v>45349</v>
      </c>
      <c r="F67" s="9"/>
      <c r="G67" s="9">
        <v>21</v>
      </c>
      <c r="H67" s="19"/>
      <c r="I67" s="19"/>
      <c r="J67" s="19"/>
      <c r="K67" s="19"/>
      <c r="L67" s="19"/>
      <c r="M67" s="19"/>
      <c r="N67" s="19"/>
      <c r="O67" s="19"/>
      <c r="P67" s="19"/>
      <c r="Q67" s="19"/>
      <c r="R67" s="19"/>
      <c r="S67" s="20"/>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row>
    <row r="68" spans="1:51" s="2" customFormat="1" ht="30" customHeight="1" thickBot="1" x14ac:dyDescent="0.35">
      <c r="A68" s="33" t="s">
        <v>9</v>
      </c>
      <c r="B68" s="68" t="s">
        <v>92</v>
      </c>
      <c r="C68" s="15"/>
      <c r="D68" s="46"/>
      <c r="E68" s="47"/>
      <c r="F68" s="9"/>
      <c r="G68" s="9" t="str">
        <f t="shared" ref="G68:G84" si="17">IF(OR(ISBLANK(task_start),ISBLANK(task_end)),"",task_end-task_start+1)</f>
        <v/>
      </c>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row>
    <row r="69" spans="1:51" s="2" customFormat="1" ht="30" customHeight="1" thickBot="1" x14ac:dyDescent="0.35">
      <c r="A69" s="33"/>
      <c r="B69" s="70" t="s">
        <v>45</v>
      </c>
      <c r="C69" s="16">
        <v>1</v>
      </c>
      <c r="D69" s="48">
        <v>45324</v>
      </c>
      <c r="E69" s="48">
        <f>D69</f>
        <v>45324</v>
      </c>
      <c r="F69" s="9"/>
      <c r="G69" s="9">
        <f t="shared" si="17"/>
        <v>1</v>
      </c>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row>
    <row r="70" spans="1:51" s="2" customFormat="1" ht="30" customHeight="1" thickBot="1" x14ac:dyDescent="0.35">
      <c r="A70" s="33"/>
      <c r="B70" s="69" t="s">
        <v>93</v>
      </c>
      <c r="C70" s="16">
        <v>1</v>
      </c>
      <c r="D70" s="48">
        <f>D69</f>
        <v>45324</v>
      </c>
      <c r="E70" s="48">
        <f>D70</f>
        <v>45324</v>
      </c>
      <c r="F70" s="9"/>
      <c r="G70" s="9">
        <f t="shared" si="17"/>
        <v>1</v>
      </c>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row>
    <row r="71" spans="1:51" s="2" customFormat="1" ht="30" customHeight="1" thickBot="1" x14ac:dyDescent="0.35">
      <c r="A71" s="33"/>
      <c r="B71" s="70" t="s">
        <v>86</v>
      </c>
      <c r="C71" s="16">
        <v>1</v>
      </c>
      <c r="D71" s="48">
        <f>D69</f>
        <v>45324</v>
      </c>
      <c r="E71" s="48">
        <f>E69</f>
        <v>45324</v>
      </c>
      <c r="F71" s="9"/>
      <c r="G71" s="9">
        <f t="shared" si="17"/>
        <v>1</v>
      </c>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row>
    <row r="72" spans="1:51" s="2" customFormat="1" ht="30" customHeight="1" thickBot="1" x14ac:dyDescent="0.35">
      <c r="A72" s="32"/>
      <c r="B72" s="69" t="s">
        <v>43</v>
      </c>
      <c r="C72" s="16">
        <v>1</v>
      </c>
      <c r="D72" s="48">
        <f>D69</f>
        <v>45324</v>
      </c>
      <c r="E72" s="48">
        <f>D72</f>
        <v>45324</v>
      </c>
      <c r="F72" s="9"/>
      <c r="G72" s="9">
        <f t="shared" si="17"/>
        <v>1</v>
      </c>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row>
    <row r="73" spans="1:51" s="2" customFormat="1" ht="30" customHeight="1" thickBot="1" x14ac:dyDescent="0.35">
      <c r="A73" s="32"/>
      <c r="B73" s="69" t="s">
        <v>42</v>
      </c>
      <c r="C73" s="16">
        <v>1</v>
      </c>
      <c r="D73" s="48">
        <f>E72+3</f>
        <v>45327</v>
      </c>
      <c r="E73" s="48">
        <f>D73</f>
        <v>45327</v>
      </c>
      <c r="F73" s="9"/>
      <c r="G73" s="9">
        <f t="shared" si="17"/>
        <v>1</v>
      </c>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row>
    <row r="74" spans="1:51" s="2" customFormat="1" ht="30" customHeight="1" thickBot="1" x14ac:dyDescent="0.35">
      <c r="A74" s="32"/>
      <c r="B74" s="70" t="s">
        <v>46</v>
      </c>
      <c r="C74" s="16">
        <v>1</v>
      </c>
      <c r="D74" s="48">
        <f>D73</f>
        <v>45327</v>
      </c>
      <c r="E74" s="48">
        <f>D74+1</f>
        <v>45328</v>
      </c>
      <c r="F74" s="9"/>
      <c r="G74" s="9">
        <f t="shared" si="17"/>
        <v>2</v>
      </c>
      <c r="H74" s="19"/>
      <c r="I74" s="19"/>
      <c r="J74" s="19"/>
      <c r="K74" s="19"/>
      <c r="L74" s="19"/>
      <c r="M74" s="19"/>
      <c r="N74" s="19"/>
      <c r="O74" s="19"/>
      <c r="P74" s="19"/>
      <c r="Q74" s="19"/>
      <c r="R74" s="19"/>
      <c r="S74" s="20"/>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row>
    <row r="75" spans="1:51" s="2" customFormat="1" ht="30" customHeight="1" thickBot="1" x14ac:dyDescent="0.35">
      <c r="A75" s="32"/>
      <c r="B75" s="70" t="s">
        <v>51</v>
      </c>
      <c r="C75" s="16">
        <v>1</v>
      </c>
      <c r="D75" s="48">
        <f>E74</f>
        <v>45328</v>
      </c>
      <c r="E75" s="48">
        <f>D75</f>
        <v>45328</v>
      </c>
      <c r="F75" s="9"/>
      <c r="G75" s="9">
        <f t="shared" si="17"/>
        <v>1</v>
      </c>
      <c r="H75" s="19"/>
      <c r="I75" s="19"/>
      <c r="J75" s="19"/>
      <c r="K75" s="19"/>
      <c r="L75" s="19"/>
      <c r="M75" s="19"/>
      <c r="N75" s="19"/>
      <c r="O75" s="19"/>
      <c r="P75" s="19"/>
      <c r="Q75" s="19"/>
      <c r="R75" s="19"/>
      <c r="S75" s="20"/>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row>
    <row r="76" spans="1:51" s="2" customFormat="1" ht="30" customHeight="1" thickBot="1" x14ac:dyDescent="0.35">
      <c r="A76" s="32"/>
      <c r="B76" s="70" t="s">
        <v>49</v>
      </c>
      <c r="C76" s="16">
        <v>1</v>
      </c>
      <c r="D76" s="48">
        <f>E74</f>
        <v>45328</v>
      </c>
      <c r="E76" s="48">
        <f>D76</f>
        <v>45328</v>
      </c>
      <c r="F76" s="9"/>
      <c r="G76" s="9">
        <f t="shared" si="17"/>
        <v>1</v>
      </c>
      <c r="H76" s="19"/>
      <c r="I76" s="19"/>
      <c r="J76" s="19"/>
      <c r="K76" s="19"/>
      <c r="L76" s="19"/>
      <c r="M76" s="19"/>
      <c r="N76" s="19"/>
      <c r="O76" s="19"/>
      <c r="P76" s="19"/>
      <c r="Q76" s="19"/>
      <c r="R76" s="19"/>
      <c r="S76" s="20"/>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row>
    <row r="77" spans="1:51" s="2" customFormat="1" ht="30" customHeight="1" thickBot="1" x14ac:dyDescent="0.35">
      <c r="A77" s="32"/>
      <c r="B77" s="70" t="s">
        <v>47</v>
      </c>
      <c r="C77" s="16">
        <v>1</v>
      </c>
      <c r="D77" s="48">
        <f t="shared" ref="D77:D80" si="18">E76</f>
        <v>45328</v>
      </c>
      <c r="E77" s="48">
        <f>D77+1</f>
        <v>45329</v>
      </c>
      <c r="F77" s="9"/>
      <c r="G77" s="9">
        <f t="shared" si="17"/>
        <v>2</v>
      </c>
      <c r="H77" s="19"/>
      <c r="I77" s="19"/>
      <c r="J77" s="19"/>
      <c r="K77" s="19"/>
      <c r="L77" s="19"/>
      <c r="M77" s="19"/>
      <c r="N77" s="19"/>
      <c r="O77" s="19"/>
      <c r="P77" s="19"/>
      <c r="Q77" s="19"/>
      <c r="R77" s="19"/>
      <c r="S77" s="20"/>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row>
    <row r="78" spans="1:51" s="2" customFormat="1" ht="30" customHeight="1" thickBot="1" x14ac:dyDescent="0.35">
      <c r="A78" s="32"/>
      <c r="B78" s="70" t="s">
        <v>50</v>
      </c>
      <c r="C78" s="16">
        <v>1</v>
      </c>
      <c r="D78" s="48">
        <f t="shared" si="18"/>
        <v>45329</v>
      </c>
      <c r="E78" s="48">
        <f>D78</f>
        <v>45329</v>
      </c>
      <c r="F78" s="9"/>
      <c r="G78" s="9">
        <f t="shared" si="17"/>
        <v>1</v>
      </c>
      <c r="H78" s="19"/>
      <c r="I78" s="19"/>
      <c r="J78" s="19"/>
      <c r="K78" s="19"/>
      <c r="L78" s="19"/>
      <c r="M78" s="19"/>
      <c r="N78" s="19"/>
      <c r="O78" s="19"/>
      <c r="P78" s="19"/>
      <c r="Q78" s="19"/>
      <c r="R78" s="19"/>
      <c r="S78" s="20"/>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row>
    <row r="79" spans="1:51" s="2" customFormat="1" ht="30" customHeight="1" thickBot="1" x14ac:dyDescent="0.35">
      <c r="A79" s="32"/>
      <c r="B79" s="70" t="s">
        <v>48</v>
      </c>
      <c r="C79" s="16">
        <v>1</v>
      </c>
      <c r="D79" s="48">
        <f t="shared" si="18"/>
        <v>45329</v>
      </c>
      <c r="E79" s="48">
        <f>D79+1</f>
        <v>45330</v>
      </c>
      <c r="F79" s="9"/>
      <c r="G79" s="9">
        <f t="shared" si="17"/>
        <v>2</v>
      </c>
      <c r="H79" s="19"/>
      <c r="I79" s="19"/>
      <c r="J79" s="19"/>
      <c r="K79" s="19"/>
      <c r="L79" s="19"/>
      <c r="M79" s="19"/>
      <c r="N79" s="19"/>
      <c r="O79" s="19"/>
      <c r="P79" s="19"/>
      <c r="Q79" s="19"/>
      <c r="R79" s="19"/>
      <c r="S79" s="20"/>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row>
    <row r="80" spans="1:51" s="2" customFormat="1" ht="30" customHeight="1" thickBot="1" x14ac:dyDescent="0.35">
      <c r="A80" s="32"/>
      <c r="B80" s="69" t="s">
        <v>44</v>
      </c>
      <c r="C80" s="16">
        <v>1</v>
      </c>
      <c r="D80" s="48">
        <f t="shared" si="18"/>
        <v>45330</v>
      </c>
      <c r="E80" s="48">
        <f>D80</f>
        <v>45330</v>
      </c>
      <c r="F80" s="9"/>
      <c r="G80" s="9">
        <f t="shared" si="17"/>
        <v>1</v>
      </c>
      <c r="H80" s="19"/>
      <c r="I80" s="19"/>
      <c r="J80" s="19"/>
      <c r="K80" s="19"/>
      <c r="L80" s="19"/>
      <c r="M80" s="19"/>
      <c r="N80" s="19"/>
      <c r="O80" s="55"/>
      <c r="P80" s="19"/>
      <c r="Q80" s="19"/>
      <c r="R80" s="19"/>
      <c r="S80" s="20"/>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row>
    <row r="81" spans="1:51" s="2" customFormat="1" ht="30" customHeight="1" thickBot="1" x14ac:dyDescent="0.35">
      <c r="A81" s="32"/>
      <c r="B81" s="70" t="s">
        <v>53</v>
      </c>
      <c r="C81" s="16">
        <v>1</v>
      </c>
      <c r="D81" s="48">
        <f>E80</f>
        <v>45330</v>
      </c>
      <c r="E81" s="48">
        <f>D81</f>
        <v>45330</v>
      </c>
      <c r="F81" s="9"/>
      <c r="G81" s="9">
        <f t="shared" si="17"/>
        <v>1</v>
      </c>
      <c r="H81" s="19"/>
      <c r="I81" s="19"/>
      <c r="J81" s="19"/>
      <c r="K81" s="19"/>
      <c r="L81" s="19"/>
      <c r="M81" s="19"/>
      <c r="N81" s="19"/>
      <c r="O81" s="55"/>
      <c r="P81" s="19"/>
      <c r="Q81" s="19"/>
      <c r="R81" s="19"/>
      <c r="S81" s="20"/>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row>
    <row r="82" spans="1:51" s="2" customFormat="1" ht="30" customHeight="1" thickBot="1" x14ac:dyDescent="0.35">
      <c r="A82" s="32"/>
      <c r="B82" s="69" t="s">
        <v>52</v>
      </c>
      <c r="C82" s="16">
        <v>1</v>
      </c>
      <c r="D82" s="48">
        <f>E81</f>
        <v>45330</v>
      </c>
      <c r="E82" s="48">
        <f>D82</f>
        <v>45330</v>
      </c>
      <c r="F82" s="9"/>
      <c r="G82" s="9">
        <f t="shared" si="17"/>
        <v>1</v>
      </c>
      <c r="H82" s="19"/>
      <c r="I82" s="19"/>
      <c r="J82" s="19"/>
      <c r="K82" s="19"/>
      <c r="L82" s="19"/>
      <c r="M82" s="19"/>
      <c r="N82" s="19"/>
      <c r="O82" s="55"/>
      <c r="P82" s="19"/>
      <c r="Q82" s="19"/>
      <c r="R82" s="19"/>
      <c r="S82" s="20"/>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row>
    <row r="83" spans="1:51" s="2" customFormat="1" ht="30" customHeight="1" thickBot="1" x14ac:dyDescent="0.35">
      <c r="A83" s="32"/>
      <c r="B83" s="70" t="s">
        <v>51</v>
      </c>
      <c r="C83" s="16">
        <v>1</v>
      </c>
      <c r="D83" s="48">
        <f>E82+1</f>
        <v>45331</v>
      </c>
      <c r="E83" s="48">
        <f>D83</f>
        <v>45331</v>
      </c>
      <c r="F83" s="9"/>
      <c r="G83" s="9">
        <f t="shared" si="17"/>
        <v>1</v>
      </c>
      <c r="H83" s="19"/>
      <c r="I83" s="19"/>
      <c r="J83" s="19"/>
      <c r="K83" s="19"/>
      <c r="L83" s="19"/>
      <c r="M83" s="19"/>
      <c r="N83" s="19"/>
      <c r="O83" s="55"/>
      <c r="P83" s="19"/>
      <c r="Q83" s="19"/>
      <c r="R83" s="19"/>
      <c r="S83" s="20"/>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row>
    <row r="84" spans="1:51" s="2" customFormat="1" ht="30" customHeight="1" thickBot="1" x14ac:dyDescent="0.35">
      <c r="A84" s="32"/>
      <c r="B84" s="69" t="s">
        <v>61</v>
      </c>
      <c r="C84" s="16">
        <v>1</v>
      </c>
      <c r="D84" s="48">
        <f>E83</f>
        <v>45331</v>
      </c>
      <c r="E84" s="48">
        <f>D84</f>
        <v>45331</v>
      </c>
      <c r="F84" s="9"/>
      <c r="G84" s="9">
        <f t="shared" si="17"/>
        <v>1</v>
      </c>
      <c r="H84" s="19"/>
      <c r="I84" s="19"/>
      <c r="J84" s="19"/>
      <c r="K84" s="19"/>
      <c r="L84" s="19"/>
      <c r="M84" s="19"/>
      <c r="N84" s="19"/>
      <c r="O84" s="55"/>
      <c r="P84" s="19"/>
      <c r="Q84" s="19"/>
      <c r="R84" s="19"/>
      <c r="S84" s="20"/>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row>
  </sheetData>
  <mergeCells count="10">
    <mergeCell ref="H4:K4"/>
    <mergeCell ref="AU4:AY4"/>
    <mergeCell ref="AP4:AT4"/>
    <mergeCell ref="D3:E3"/>
    <mergeCell ref="L4:P4"/>
    <mergeCell ref="Q4:U4"/>
    <mergeCell ref="V4:Z4"/>
    <mergeCell ref="AA4:AE4"/>
    <mergeCell ref="AF4:AJ4"/>
    <mergeCell ref="AK4:AO4"/>
  </mergeCells>
  <conditionalFormatting sqref="C7:C84">
    <cfRule type="dataBar" priority="2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J84 L5:O84 Q5:T84 V5:Y84 AA5:AD84 AF5:AI84 AK5:AN84 AP5:AS84 AU5:AX84">
    <cfRule type="expression" dxfId="4" priority="3">
      <formula>AND(TODAY()&gt;=H$5,TODAY()&lt;I$5)</formula>
    </cfRule>
  </conditionalFormatting>
  <conditionalFormatting sqref="H7:J84 L7:O84 Q7:T84 V7:Y84 AA7:AD84 AF7:AI84 AK7:AN84 AP7:AS84 AU7:AX84">
    <cfRule type="expression" dxfId="3" priority="2" stopIfTrue="1">
      <formula>AND(task_end&gt;=H$5,task_start&lt;I$5)</formula>
    </cfRule>
  </conditionalFormatting>
  <conditionalFormatting sqref="H7:AY84">
    <cfRule type="expression" dxfId="2" priority="1">
      <formula>AND(task_start&lt;=H$5,ROUNDDOWN((task_end-task_start+1)*task_progress,0)+task_start-1&gt;=H$5)</formula>
    </cfRule>
  </conditionalFormatting>
  <conditionalFormatting sqref="K5:K84 P5:P84 U5:U84 Z5:Z84 AE5:AE84 AJ5:AJ84 AO5:AO84 AT5:AT84 AY5:AY84">
    <cfRule type="expression" dxfId="1" priority="51">
      <formula>AND(TODAY()&gt;=K$5,TODAY()&lt;#REF!)</formula>
    </cfRule>
  </conditionalFormatting>
  <conditionalFormatting sqref="K7:K84 P7:P84 U7:U84 Z7:Z84 AE7:AE84 AJ7:AJ84 AO7:AO84 AT7:AT84 AY7:AY84">
    <cfRule type="expression" dxfId="0" priority="57" stopIfTrue="1">
      <formula>AND(task_end&gt;=K$5,task_start&lt;#REF!)</formula>
    </cfRule>
  </conditionalFormatting>
  <dataValidations disablePrompts="1" count="1">
    <dataValidation type="whole" operator="greaterThanOrEqual" allowBlank="1" showInputMessage="1" promptTitle="Mostrar semana" prompt="Al cambiar este número, se desplazará la vista del diagrama de Gantt." sqref="D4" xr:uid="{00000000-0002-0000-0000-000000000000}">
      <formula1>1</formula1>
    </dataValidation>
  </dataValidations>
  <hyperlinks>
    <hyperlink ref="H2" r:id="rId1" xr:uid="{00000000-0004-0000-0000-000000000000}"/>
    <hyperlink ref="H1" r:id="rId2" xr:uid="{00000000-0004-0000-0000-000001000000}"/>
  </hyperlinks>
  <printOptions horizontalCentered="1"/>
  <pageMargins left="0.35" right="0.35" top="0.35" bottom="0.5" header="0.3" footer="0.3"/>
  <pageSetup paperSize="9" scale="58"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C7:C84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B16"/>
  <sheetViews>
    <sheetView showGridLines="0" zoomScaleNormal="100" workbookViewId="0"/>
  </sheetViews>
  <sheetFormatPr baseColWidth="10" defaultColWidth="9.109375" defaultRowHeight="13.8" x14ac:dyDescent="0.3"/>
  <cols>
    <col min="1" max="1" width="87.109375" style="22" customWidth="1"/>
    <col min="2" max="16384" width="9.109375" style="1"/>
  </cols>
  <sheetData>
    <row r="1" spans="1:2" ht="46.5" customHeight="1" x14ac:dyDescent="0.3"/>
    <row r="2" spans="1:2" s="24" customFormat="1" ht="15.6" x14ac:dyDescent="0.3">
      <c r="A2" s="23" t="s">
        <v>21</v>
      </c>
      <c r="B2" s="23"/>
    </row>
    <row r="3" spans="1:2" s="28" customFormat="1" ht="27" customHeight="1" x14ac:dyDescent="0.3">
      <c r="A3" s="39" t="s">
        <v>22</v>
      </c>
      <c r="B3" s="29"/>
    </row>
    <row r="4" spans="1:2" s="25" customFormat="1" ht="25.8" x14ac:dyDescent="0.5">
      <c r="A4" s="26" t="s">
        <v>23</v>
      </c>
    </row>
    <row r="5" spans="1:2" ht="74.099999999999994" customHeight="1" x14ac:dyDescent="0.3">
      <c r="A5" s="27" t="s">
        <v>24</v>
      </c>
    </row>
    <row r="6" spans="1:2" ht="26.25" customHeight="1" x14ac:dyDescent="0.3">
      <c r="A6" s="26" t="s">
        <v>25</v>
      </c>
    </row>
    <row r="7" spans="1:2" s="22" customFormat="1" ht="228" customHeight="1" x14ac:dyDescent="0.3">
      <c r="A7" s="31" t="s">
        <v>26</v>
      </c>
    </row>
    <row r="8" spans="1:2" s="25" customFormat="1" ht="25.8" x14ac:dyDescent="0.5">
      <c r="A8" s="26" t="s">
        <v>27</v>
      </c>
    </row>
    <row r="9" spans="1:2" ht="57.6" x14ac:dyDescent="0.3">
      <c r="A9" s="27" t="s">
        <v>28</v>
      </c>
    </row>
    <row r="10" spans="1:2" s="22" customFormat="1" ht="27.9" customHeight="1" x14ac:dyDescent="0.3">
      <c r="A10" s="30" t="s">
        <v>29</v>
      </c>
    </row>
    <row r="11" spans="1:2" s="25" customFormat="1" ht="25.8" x14ac:dyDescent="0.5">
      <c r="A11" s="26" t="s">
        <v>30</v>
      </c>
    </row>
    <row r="12" spans="1:2" ht="28.8" x14ac:dyDescent="0.3">
      <c r="A12" s="27" t="s">
        <v>31</v>
      </c>
    </row>
    <row r="13" spans="1:2" s="22" customFormat="1" ht="27.9" customHeight="1" x14ac:dyDescent="0.3">
      <c r="A13" s="30" t="s">
        <v>32</v>
      </c>
    </row>
    <row r="14" spans="1:2" s="25" customFormat="1" ht="25.8" x14ac:dyDescent="0.5">
      <c r="A14" s="26" t="s">
        <v>33</v>
      </c>
    </row>
    <row r="15" spans="1:2" ht="93.75" customHeight="1" x14ac:dyDescent="0.3">
      <c r="A15" s="27" t="s">
        <v>34</v>
      </c>
    </row>
    <row r="16" spans="1:2" ht="86.4" x14ac:dyDescent="0.3">
      <c r="A16" s="27" t="s">
        <v>35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FE8ED85-58B3-4608-8E91-0433556D50CE}">
  <ds:schemaRefs>
    <ds:schemaRef ds:uri="http://schemas.microsoft.com/sharepoint/v3/contenttype/forms"/>
  </ds:schemaRefs>
</ds:datastoreItem>
</file>

<file path=customXml/itemProps2.xml><?xml version="1.0" encoding="utf-8"?>
<ds:datastoreItem xmlns:ds="http://schemas.openxmlformats.org/officeDocument/2006/customXml" ds:itemID="{5144944C-1F1D-4162-962A-96F3FC8455D8}">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708DBB9E-6D89-4A94-9DC5-964B7833E1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6</vt:i4>
      </vt:variant>
    </vt:vector>
  </HeadingPairs>
  <TitlesOfParts>
    <vt:vector size="8" baseType="lpstr">
      <vt:lpstr>ProjectSchedule</vt:lpstr>
      <vt:lpstr>Acerca de</vt:lpstr>
      <vt:lpstr>Inicio_del_proyecto</vt:lpstr>
      <vt:lpstr>Semana_para_mostrar</vt:lpstr>
      <vt:lpstr>ProjectSchedule!task_end</vt:lpstr>
      <vt:lpstr>ProjectSchedule!task_progress</vt:lpstr>
      <vt:lpstr>ProjectSchedule!task_start</vt:lpstr>
      <vt:lpstr>ProjectSchedule!Títulos_a_imprimir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2024-04-02T02:47:35Z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