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l003\Desktop\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N6" i="1"/>
  <c r="O6" i="1"/>
  <c r="N7" i="1"/>
  <c r="O7" i="1" s="1"/>
  <c r="N8" i="1"/>
  <c r="O8" i="1"/>
  <c r="N9" i="1"/>
  <c r="O9" i="1" s="1"/>
  <c r="O5" i="1"/>
  <c r="N5" i="1"/>
  <c r="M5" i="1"/>
  <c r="M6" i="1"/>
  <c r="M7" i="1"/>
  <c r="M8" i="1"/>
  <c r="M9" i="1"/>
  <c r="K6" i="1"/>
  <c r="K7" i="1"/>
  <c r="K8" i="1"/>
  <c r="K9" i="1"/>
  <c r="L6" i="1"/>
  <c r="L7" i="1"/>
  <c r="L8" i="1"/>
  <c r="L9" i="1"/>
  <c r="L5" i="1"/>
  <c r="J10" i="1"/>
  <c r="J6" i="1"/>
  <c r="J7" i="1"/>
  <c r="J8" i="1"/>
  <c r="J9" i="1"/>
  <c r="K5" i="1"/>
  <c r="J5" i="1"/>
  <c r="I10" i="1"/>
  <c r="I6" i="1"/>
  <c r="I7" i="1"/>
  <c r="I8" i="1"/>
  <c r="I9" i="1"/>
  <c r="I5" i="1"/>
  <c r="H10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<sst xmlns="http://schemas.openxmlformats.org/spreadsheetml/2006/main" count="17" uniqueCount="17">
  <si>
    <t>Company Name</t>
  </si>
  <si>
    <t>Microsoft</t>
  </si>
  <si>
    <t>Intuit</t>
  </si>
  <si>
    <t>Bitcoin</t>
  </si>
  <si>
    <t>Qualcomm</t>
  </si>
  <si>
    <t>salesforce.com, inc</t>
  </si>
  <si>
    <t># Shares</t>
  </si>
  <si>
    <t>Investment</t>
  </si>
  <si>
    <t>Total</t>
  </si>
  <si>
    <t>Current Value</t>
  </si>
  <si>
    <t>Income</t>
  </si>
  <si>
    <t>%Profit/Loss</t>
  </si>
  <si>
    <t>Growth</t>
  </si>
  <si>
    <t>Trend</t>
  </si>
  <si>
    <t>Predicted Value</t>
  </si>
  <si>
    <t>Predicted Income</t>
  </si>
  <si>
    <t>Stock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</si>
</sst>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28-Sep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52.54</c:v>
                </c:pt>
                <c:pt idx="1">
                  <c:v>43.29</c:v>
                </c:pt>
                <c:pt idx="2">
                  <c:v>86.22</c:v>
                </c:pt>
                <c:pt idx="3">
                  <c:v>69.040000000000006</c:v>
                </c:pt>
                <c:pt idx="4">
                  <c:v>239.34280000000001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5-Oct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56.23</c:v>
                </c:pt>
                <c:pt idx="1">
                  <c:v>46.63</c:v>
                </c:pt>
                <c:pt idx="2">
                  <c:v>91.31</c:v>
                </c:pt>
                <c:pt idx="3">
                  <c:v>75.27</c:v>
                </c:pt>
                <c:pt idx="4">
                  <c:v>240.5872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12-Oct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57.79</c:v>
                </c:pt>
                <c:pt idx="1">
                  <c:v>47</c:v>
                </c:pt>
                <c:pt idx="2">
                  <c:v>93.21</c:v>
                </c:pt>
                <c:pt idx="3">
                  <c:v>75.88</c:v>
                </c:pt>
                <c:pt idx="4">
                  <c:v>245.5856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19-Oct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59.1</c:v>
                </c:pt>
                <c:pt idx="1">
                  <c:v>47.62</c:v>
                </c:pt>
                <c:pt idx="2">
                  <c:v>94.08</c:v>
                </c:pt>
                <c:pt idx="3">
                  <c:v>77.930000000000007</c:v>
                </c:pt>
                <c:pt idx="4">
                  <c:v>264.41579999999999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7079912"/>
        <c:axId val="417076384"/>
      </c:barChart>
      <c:catAx>
        <c:axId val="4170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6384"/>
        <c:crosses val="autoZero"/>
        <c:auto val="1"/>
        <c:lblAlgn val="ctr"/>
        <c:lblOffset val="100"/>
        <c:noMultiLvlLbl val="0"/>
      </c:catAx>
      <c:valAx>
        <c:axId val="417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5254</c:v>
                </c:pt>
                <c:pt idx="1">
                  <c:v>4329</c:v>
                </c:pt>
                <c:pt idx="2">
                  <c:v>8622</c:v>
                </c:pt>
                <c:pt idx="3">
                  <c:v>6904.0000000000009</c:v>
                </c:pt>
                <c:pt idx="4">
                  <c:v>23934.280000000002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Profit/Loss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Qualcomm</c:v>
                </c:pt>
                <c:pt idx="1">
                  <c:v>Microsoft</c:v>
                </c:pt>
                <c:pt idx="2">
                  <c:v>Intuit</c:v>
                </c:pt>
                <c:pt idx="3">
                  <c:v>salesforce.com, inc</c:v>
                </c:pt>
                <c:pt idx="4">
                  <c:v>Bitcoin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12.485725161781499</c:v>
                </c:pt>
                <c:pt idx="1">
                  <c:v>10.002310002310002</c:v>
                </c:pt>
                <c:pt idx="2">
                  <c:v>9.1162143354210166</c:v>
                </c:pt>
                <c:pt idx="3">
                  <c:v>12.876593279258399</c:v>
                </c:pt>
                <c:pt idx="4">
                  <c:v>10.47576948209846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77560"/>
        <c:axId val="417080304"/>
      </c:barChart>
      <c:catAx>
        <c:axId val="41707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0304"/>
        <c:crosses val="autoZero"/>
        <c:auto val="1"/>
        <c:lblAlgn val="ctr"/>
        <c:lblOffset val="100"/>
        <c:noMultiLvlLbl val="0"/>
      </c:catAx>
      <c:valAx>
        <c:axId val="417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38100</xdr:rowOff>
    </xdr:from>
    <xdr:to>
      <xdr:col>7</xdr:col>
      <xdr:colOff>352425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114300</xdr:rowOff>
    </xdr:from>
    <xdr:to>
      <xdr:col>7</xdr:col>
      <xdr:colOff>333375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11</xdr:row>
      <xdr:rowOff>114300</xdr:rowOff>
    </xdr:from>
    <xdr:to>
      <xdr:col>14</xdr:col>
      <xdr:colOff>323850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topLeftCell="C1" workbookViewId="0">
      <selection activeCell="M10" sqref="M10"/>
    </sheetView>
  </sheetViews>
  <sheetFormatPr defaultRowHeight="15" x14ac:dyDescent="0.25"/>
  <cols>
    <col min="2" max="2" width="18.140625" bestFit="1" customWidth="1"/>
    <col min="8" max="8" width="11.140625" bestFit="1" customWidth="1"/>
    <col min="9" max="9" width="13.42578125" bestFit="1" customWidth="1"/>
    <col min="10" max="10" width="7.5703125" bestFit="1" customWidth="1"/>
    <col min="11" max="11" width="12.140625" bestFit="1" customWidth="1"/>
    <col min="12" max="12" width="8.42578125" bestFit="1" customWidth="1"/>
    <col min="14" max="14" width="15.28515625" bestFit="1" customWidth="1"/>
  </cols>
  <sheetData>
    <row r="2" spans="2:15" x14ac:dyDescent="0.25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4" spans="2:15" s="1" customFormat="1" x14ac:dyDescent="0.25">
      <c r="B4" s="1" t="s">
        <v>0</v>
      </c>
      <c r="C4" s="2">
        <v>42275</v>
      </c>
      <c r="D4" s="2">
        <v>42282</v>
      </c>
      <c r="E4" s="2">
        <v>42289</v>
      </c>
      <c r="F4" s="2">
        <v>42296</v>
      </c>
      <c r="G4" s="1" t="s">
        <v>6</v>
      </c>
      <c r="H4" s="1" t="s">
        <v>7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2:15" x14ac:dyDescent="0.25">
      <c r="B5" t="s">
        <v>4</v>
      </c>
      <c r="C5" s="3">
        <v>52.54</v>
      </c>
      <c r="D5" s="3">
        <v>56.23</v>
      </c>
      <c r="E5" s="3">
        <v>57.79</v>
      </c>
      <c r="F5" s="3">
        <v>59.1</v>
      </c>
      <c r="G5" s="3">
        <v>100</v>
      </c>
      <c r="H5">
        <f>C5*G5</f>
        <v>5254</v>
      </c>
      <c r="I5">
        <f>F5*G5</f>
        <v>5910</v>
      </c>
      <c r="J5">
        <f>I5-H5</f>
        <v>656</v>
      </c>
      <c r="K5">
        <f>J5/H5*100</f>
        <v>12.485725161781499</v>
      </c>
      <c r="L5" t="str">
        <f>IF(K5&gt;3,"Growing",IF(K5&lt;-3, "Falling", "Stable"))</f>
        <v>Growing</v>
      </c>
      <c r="M5">
        <f>TREND(C5:F5,{0,0,0,0},5)</f>
        <v>61.725000000000001</v>
      </c>
      <c r="N5">
        <f>G5*M5</f>
        <v>6172.5</v>
      </c>
      <c r="O5">
        <f>N5-H5</f>
        <v>918.5</v>
      </c>
    </row>
    <row r="6" spans="2:15" x14ac:dyDescent="0.25">
      <c r="B6" t="s">
        <v>1</v>
      </c>
      <c r="C6" s="3">
        <v>43.29</v>
      </c>
      <c r="D6">
        <v>46.63</v>
      </c>
      <c r="E6">
        <v>47</v>
      </c>
      <c r="F6" s="3">
        <v>47.62</v>
      </c>
      <c r="G6">
        <v>100</v>
      </c>
      <c r="H6">
        <f t="shared" ref="H6:H9" si="0">C6*G6</f>
        <v>4329</v>
      </c>
      <c r="I6">
        <f t="shared" ref="I6:I9" si="1">F6*G6</f>
        <v>4762</v>
      </c>
      <c r="J6">
        <f t="shared" ref="J6:J9" si="2">I6-H6</f>
        <v>433</v>
      </c>
      <c r="K6">
        <f t="shared" ref="K6:K9" si="3">J6/H6*100</f>
        <v>10.002310002310002</v>
      </c>
      <c r="L6" t="str">
        <f t="shared" ref="L6:L9" si="4">IF(K6&gt;3,"Growing",IF(K6&lt;-3, "Falling", "Stable"))</f>
        <v>Growing</v>
      </c>
      <c r="M6">
        <f>TREND(C6:F6,{1,2,3,4},5)</f>
        <v>49.475000000000009</v>
      </c>
      <c r="N6">
        <f t="shared" ref="N6:N9" si="5">G6*M6</f>
        <v>4947.5000000000009</v>
      </c>
      <c r="O6">
        <f t="shared" ref="O6:O9" si="6">N6-H6</f>
        <v>618.50000000000091</v>
      </c>
    </row>
    <row r="7" spans="2:15" x14ac:dyDescent="0.25">
      <c r="B7" t="s">
        <v>2</v>
      </c>
      <c r="C7" s="3">
        <v>86.22</v>
      </c>
      <c r="D7" s="3">
        <v>91.31</v>
      </c>
      <c r="E7" s="3">
        <v>93.21</v>
      </c>
      <c r="F7" s="3">
        <v>94.08</v>
      </c>
      <c r="G7" s="3">
        <v>100</v>
      </c>
      <c r="H7">
        <f t="shared" si="0"/>
        <v>8622</v>
      </c>
      <c r="I7">
        <f t="shared" si="1"/>
        <v>9408</v>
      </c>
      <c r="J7">
        <f t="shared" si="2"/>
        <v>786</v>
      </c>
      <c r="K7">
        <f t="shared" si="3"/>
        <v>9.1162143354210166</v>
      </c>
      <c r="L7" t="str">
        <f t="shared" si="4"/>
        <v>Growing</v>
      </c>
      <c r="M7">
        <f>TREND(C7:F7,{1,2,3,4},5)</f>
        <v>97.575000000000003</v>
      </c>
      <c r="N7">
        <f t="shared" si="5"/>
        <v>9757.5</v>
      </c>
      <c r="O7">
        <f t="shared" si="6"/>
        <v>1135.5</v>
      </c>
    </row>
    <row r="8" spans="2:15" x14ac:dyDescent="0.25">
      <c r="B8" t="s">
        <v>5</v>
      </c>
      <c r="C8" s="3">
        <v>69.040000000000006</v>
      </c>
      <c r="D8" s="3">
        <v>75.27</v>
      </c>
      <c r="E8" s="3">
        <v>75.88</v>
      </c>
      <c r="F8" s="3">
        <v>77.930000000000007</v>
      </c>
      <c r="G8" s="3">
        <v>100</v>
      </c>
      <c r="H8">
        <f t="shared" si="0"/>
        <v>6904.0000000000009</v>
      </c>
      <c r="I8">
        <f t="shared" si="1"/>
        <v>7793.0000000000009</v>
      </c>
      <c r="J8">
        <f t="shared" si="2"/>
        <v>889</v>
      </c>
      <c r="K8">
        <f t="shared" si="3"/>
        <v>12.876593279258399</v>
      </c>
      <c r="L8" t="str">
        <f t="shared" si="4"/>
        <v>Growing</v>
      </c>
      <c r="M8">
        <f>TREND(C8:F8,{1,2,3,4},5)</f>
        <v>81.350000000000009</v>
      </c>
      <c r="N8">
        <f t="shared" si="5"/>
        <v>8135.0000000000009</v>
      </c>
      <c r="O8">
        <f t="shared" si="6"/>
        <v>1231</v>
      </c>
    </row>
    <row r="9" spans="2:15" x14ac:dyDescent="0.25">
      <c r="B9" t="s">
        <v>3</v>
      </c>
      <c r="C9">
        <v>239.34280000000001</v>
      </c>
      <c r="D9">
        <v>240.5872</v>
      </c>
      <c r="E9">
        <v>245.5856</v>
      </c>
      <c r="F9">
        <v>264.41579999999999</v>
      </c>
      <c r="G9" s="3">
        <v>100</v>
      </c>
      <c r="H9">
        <f t="shared" si="0"/>
        <v>23934.280000000002</v>
      </c>
      <c r="I9">
        <f t="shared" si="1"/>
        <v>26441.579999999998</v>
      </c>
      <c r="J9">
        <f t="shared" si="2"/>
        <v>2507.2999999999956</v>
      </c>
      <c r="K9">
        <f t="shared" si="3"/>
        <v>10.47576948209846</v>
      </c>
      <c r="L9" t="str">
        <f t="shared" si="4"/>
        <v>Growing</v>
      </c>
      <c r="M9">
        <f>TREND(C9:F9,{1,2,3,4},5)</f>
        <v>267.53719999999998</v>
      </c>
      <c r="N9">
        <f t="shared" si="5"/>
        <v>26753.719999999998</v>
      </c>
      <c r="O9">
        <f t="shared" si="6"/>
        <v>2819.4399999999951</v>
      </c>
    </row>
    <row r="10" spans="2:15" s="1" customFormat="1" x14ac:dyDescent="0.25">
      <c r="B10" s="1" t="s">
        <v>8</v>
      </c>
      <c r="H10" s="1">
        <f>SUM(H5:H9)</f>
        <v>49043.28</v>
      </c>
      <c r="I10" s="1">
        <f t="shared" ref="I10:J10" si="7">SUM(I5:I9)</f>
        <v>54314.58</v>
      </c>
      <c r="J10" s="1">
        <f t="shared" si="7"/>
        <v>5271.2999999999956</v>
      </c>
      <c r="N10" s="1">
        <f t="shared" ref="N10" si="8">SUM(N5:N9)</f>
        <v>55766.22</v>
      </c>
      <c r="O10" s="1">
        <f t="shared" ref="O10" si="9">SUM(O5:O9)</f>
        <v>6722.939999999996</v>
      </c>
    </row>
  </sheetData>
  <mergeCells count="1">
    <mergeCell ref="B2:M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BBADB9-CCBB-4561-819D-A577172D11EC}">
            <x14:iconSet iconSet="3Triangles">
              <x14:cfvo type="percent">
                <xm:f>0</xm:f>
              </x14:cfvo>
              <x14:cfvo type="num">
                <xm:f>-3</xm:f>
              </x14:cfvo>
              <x14:cfvo type="num">
                <xm:f>3</xm:f>
              </x14:cfvo>
            </x14:iconSet>
          </x14:cfRule>
          <xm:sqref>K5:K9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Macklin B Lee</dc:creator>
  <cp:lastModifiedBy>Macklin B Lee</cp:lastModifiedBy>
  <dcterms:created xsi:type="dcterms:W3CDTF">2015-10-26T18:56:59Z</dcterms:created>
  <dcterms:modified xsi:type="dcterms:W3CDTF">2015-10-26T19:28:20Z</dcterms:modified>
</cp:coreProperties>
</file>