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59CB57D-9AA3-45EB-89DA-30B41FBC961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ala" sheetId="1" r:id="rId1"/>
    <sheet name="Tablas dinamicas" sheetId="3" r:id="rId2"/>
    <sheet name="Dashboard" sheetId="4" r:id="rId3"/>
    <sheet name="Cocina" sheetId="2" r:id="rId4"/>
  </sheets>
  <definedNames>
    <definedName name="_xlnm._FilterDatabase" localSheetId="0" hidden="1">Sala!$A$1:$AE$1</definedName>
  </definedNames>
  <calcPr calcId="191028"/>
  <pivotCaches>
    <pivotCache cacheId="3824" r:id="rId5"/>
    <pivotCache cacheId="384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G3" i="4"/>
  <c r="Y3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2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V15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D2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U15" i="1"/>
  <c r="AC15" i="1"/>
  <c r="V10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2" i="1"/>
  <c r="V3" i="1"/>
  <c r="V4" i="1"/>
  <c r="V5" i="1"/>
  <c r="V6" i="1"/>
  <c r="V7" i="1"/>
  <c r="V9" i="1"/>
  <c r="V8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W3" i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62" i="1"/>
  <c r="X62" i="1" s="1"/>
  <c r="W63" i="1"/>
  <c r="X63" i="1" s="1"/>
  <c r="W64" i="1"/>
  <c r="X64" i="1" s="1"/>
  <c r="W65" i="1"/>
  <c r="X65" i="1" s="1"/>
  <c r="W66" i="1"/>
  <c r="X66" i="1" s="1"/>
  <c r="W67" i="1"/>
  <c r="X67" i="1" s="1"/>
  <c r="W68" i="1"/>
  <c r="X68" i="1" s="1"/>
  <c r="W69" i="1"/>
  <c r="X69" i="1" s="1"/>
  <c r="W70" i="1"/>
  <c r="X70" i="1" s="1"/>
  <c r="W71" i="1"/>
  <c r="X71" i="1" s="1"/>
  <c r="W72" i="1"/>
  <c r="X72" i="1" s="1"/>
  <c r="W73" i="1"/>
  <c r="X73" i="1" s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W81" i="1"/>
  <c r="X81" i="1" s="1"/>
  <c r="W82" i="1"/>
  <c r="X82" i="1" s="1"/>
  <c r="W83" i="1"/>
  <c r="X83" i="1" s="1"/>
  <c r="W84" i="1"/>
  <c r="X84" i="1" s="1"/>
  <c r="W85" i="1"/>
  <c r="X85" i="1" s="1"/>
  <c r="W86" i="1"/>
  <c r="X86" i="1" s="1"/>
  <c r="W87" i="1"/>
  <c r="X87" i="1" s="1"/>
  <c r="W88" i="1"/>
  <c r="X88" i="1" s="1"/>
  <c r="W89" i="1"/>
  <c r="X89" i="1" s="1"/>
  <c r="W90" i="1"/>
  <c r="X90" i="1" s="1"/>
  <c r="W91" i="1"/>
  <c r="X91" i="1" s="1"/>
  <c r="W92" i="1"/>
  <c r="X92" i="1" s="1"/>
  <c r="W93" i="1"/>
  <c r="X93" i="1" s="1"/>
  <c r="W94" i="1"/>
  <c r="X94" i="1" s="1"/>
  <c r="W95" i="1"/>
  <c r="X95" i="1" s="1"/>
  <c r="W96" i="1"/>
  <c r="X96" i="1" s="1"/>
  <c r="W97" i="1"/>
  <c r="X97" i="1" s="1"/>
  <c r="W98" i="1"/>
  <c r="X98" i="1" s="1"/>
  <c r="W99" i="1"/>
  <c r="X99" i="1" s="1"/>
  <c r="W100" i="1"/>
  <c r="X100" i="1" s="1"/>
  <c r="W101" i="1"/>
  <c r="X101" i="1" s="1"/>
  <c r="W102" i="1"/>
  <c r="X102" i="1" s="1"/>
  <c r="W103" i="1"/>
  <c r="X103" i="1" s="1"/>
  <c r="W104" i="1"/>
  <c r="X104" i="1" s="1"/>
  <c r="W105" i="1"/>
  <c r="X105" i="1" s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X113" i="1" s="1"/>
  <c r="W114" i="1"/>
  <c r="X114" i="1" s="1"/>
  <c r="W115" i="1"/>
  <c r="X115" i="1" s="1"/>
  <c r="W116" i="1"/>
  <c r="X116" i="1" s="1"/>
  <c r="W117" i="1"/>
  <c r="X117" i="1" s="1"/>
  <c r="W118" i="1"/>
  <c r="X118" i="1" s="1"/>
  <c r="W119" i="1"/>
  <c r="X119" i="1" s="1"/>
  <c r="W120" i="1"/>
  <c r="X120" i="1" s="1"/>
  <c r="W121" i="1"/>
  <c r="X121" i="1" s="1"/>
  <c r="W122" i="1"/>
  <c r="X122" i="1" s="1"/>
  <c r="W123" i="1"/>
  <c r="X123" i="1" s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52" i="1"/>
  <c r="X152" i="1" s="1"/>
  <c r="W153" i="1"/>
  <c r="X153" i="1" s="1"/>
  <c r="W154" i="1"/>
  <c r="X154" i="1" s="1"/>
  <c r="W155" i="1"/>
  <c r="X155" i="1" s="1"/>
  <c r="W156" i="1"/>
  <c r="X156" i="1" s="1"/>
  <c r="W157" i="1"/>
  <c r="X157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64" i="1"/>
  <c r="X164" i="1" s="1"/>
  <c r="W165" i="1"/>
  <c r="X165" i="1" s="1"/>
  <c r="W166" i="1"/>
  <c r="X166" i="1" s="1"/>
  <c r="W167" i="1"/>
  <c r="X167" i="1" s="1"/>
  <c r="W168" i="1"/>
  <c r="X168" i="1" s="1"/>
  <c r="W169" i="1"/>
  <c r="X169" i="1" s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W177" i="1"/>
  <c r="X177" i="1" s="1"/>
  <c r="W178" i="1"/>
  <c r="X178" i="1" s="1"/>
  <c r="W179" i="1"/>
  <c r="X179" i="1" s="1"/>
  <c r="W180" i="1"/>
  <c r="X180" i="1" s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W188" i="1"/>
  <c r="X188" i="1" s="1"/>
  <c r="W189" i="1"/>
  <c r="X189" i="1" s="1"/>
  <c r="W190" i="1"/>
  <c r="X190" i="1" s="1"/>
  <c r="W191" i="1"/>
  <c r="X191" i="1" s="1"/>
  <c r="W192" i="1"/>
  <c r="X192" i="1" s="1"/>
  <c r="W193" i="1"/>
  <c r="X193" i="1" s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 s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 s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 s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 s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 s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 s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 s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 s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 s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 s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 s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 s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 s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 s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 s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 s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 s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 s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 s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 s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 s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 s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 s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 s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 s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 s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 s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 s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 s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 s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 s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 s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 s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 s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 s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 s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 s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483" i="1"/>
  <c r="X483" i="1" s="1"/>
  <c r="W484" i="1"/>
  <c r="X484" i="1" s="1"/>
  <c r="W485" i="1"/>
  <c r="X485" i="1" s="1"/>
  <c r="W486" i="1"/>
  <c r="X486" i="1" s="1"/>
  <c r="W487" i="1"/>
  <c r="X487" i="1" s="1"/>
  <c r="W488" i="1"/>
  <c r="X488" i="1" s="1"/>
  <c r="W489" i="1"/>
  <c r="X489" i="1" s="1"/>
  <c r="W490" i="1"/>
  <c r="X490" i="1" s="1"/>
  <c r="W491" i="1"/>
  <c r="X491" i="1" s="1"/>
  <c r="W492" i="1"/>
  <c r="X492" i="1" s="1"/>
  <c r="W493" i="1"/>
  <c r="X493" i="1" s="1"/>
  <c r="W494" i="1"/>
  <c r="X494" i="1" s="1"/>
  <c r="W495" i="1"/>
  <c r="X495" i="1" s="1"/>
  <c r="W496" i="1"/>
  <c r="X496" i="1" s="1"/>
  <c r="W497" i="1"/>
  <c r="X497" i="1" s="1"/>
  <c r="W498" i="1"/>
  <c r="X498" i="1" s="1"/>
  <c r="W499" i="1"/>
  <c r="X499" i="1" s="1"/>
  <c r="W500" i="1"/>
  <c r="X500" i="1" s="1"/>
  <c r="W501" i="1"/>
  <c r="X501" i="1" s="1"/>
  <c r="W502" i="1"/>
  <c r="X502" i="1" s="1"/>
  <c r="W503" i="1"/>
  <c r="X503" i="1" s="1"/>
  <c r="W504" i="1"/>
  <c r="X504" i="1" s="1"/>
  <c r="W505" i="1"/>
  <c r="X505" i="1" s="1"/>
  <c r="W506" i="1"/>
  <c r="X506" i="1" s="1"/>
  <c r="W507" i="1"/>
  <c r="X507" i="1" s="1"/>
  <c r="W508" i="1"/>
  <c r="X508" i="1" s="1"/>
  <c r="W509" i="1"/>
  <c r="X509" i="1" s="1"/>
  <c r="W510" i="1"/>
  <c r="X510" i="1" s="1"/>
  <c r="W511" i="1"/>
  <c r="X511" i="1" s="1"/>
  <c r="W512" i="1"/>
  <c r="X512" i="1" s="1"/>
  <c r="W513" i="1"/>
  <c r="X513" i="1" s="1"/>
  <c r="W514" i="1"/>
  <c r="X514" i="1" s="1"/>
  <c r="W515" i="1"/>
  <c r="X515" i="1" s="1"/>
  <c r="W516" i="1"/>
  <c r="X516" i="1" s="1"/>
  <c r="W517" i="1"/>
  <c r="X517" i="1" s="1"/>
  <c r="W518" i="1"/>
  <c r="X518" i="1" s="1"/>
  <c r="W519" i="1"/>
  <c r="X519" i="1" s="1"/>
  <c r="W520" i="1"/>
  <c r="X520" i="1" s="1"/>
  <c r="W521" i="1"/>
  <c r="X521" i="1" s="1"/>
  <c r="W522" i="1"/>
  <c r="X522" i="1" s="1"/>
  <c r="W523" i="1"/>
  <c r="X523" i="1" s="1"/>
  <c r="W524" i="1"/>
  <c r="X524" i="1" s="1"/>
  <c r="W525" i="1"/>
  <c r="X525" i="1" s="1"/>
  <c r="W526" i="1"/>
  <c r="X526" i="1" s="1"/>
  <c r="W527" i="1"/>
  <c r="X527" i="1" s="1"/>
  <c r="W528" i="1"/>
  <c r="X528" i="1" s="1"/>
  <c r="W529" i="1"/>
  <c r="X529" i="1" s="1"/>
  <c r="W530" i="1"/>
  <c r="X530" i="1" s="1"/>
  <c r="W531" i="1"/>
  <c r="X531" i="1" s="1"/>
  <c r="W532" i="1"/>
  <c r="X532" i="1" s="1"/>
  <c r="W533" i="1"/>
  <c r="X533" i="1" s="1"/>
  <c r="W534" i="1"/>
  <c r="X534" i="1" s="1"/>
  <c r="W535" i="1"/>
  <c r="X535" i="1" s="1"/>
  <c r="W536" i="1"/>
  <c r="X536" i="1" s="1"/>
  <c r="W537" i="1"/>
  <c r="X537" i="1" s="1"/>
  <c r="W538" i="1"/>
  <c r="X538" i="1" s="1"/>
  <c r="W539" i="1"/>
  <c r="X539" i="1" s="1"/>
  <c r="W540" i="1"/>
  <c r="X540" i="1" s="1"/>
  <c r="W541" i="1"/>
  <c r="X541" i="1" s="1"/>
  <c r="W542" i="1"/>
  <c r="X542" i="1" s="1"/>
  <c r="W543" i="1"/>
  <c r="X543" i="1" s="1"/>
  <c r="W544" i="1"/>
  <c r="X544" i="1" s="1"/>
  <c r="W545" i="1"/>
  <c r="X545" i="1" s="1"/>
  <c r="W546" i="1"/>
  <c r="X546" i="1" s="1"/>
  <c r="W547" i="1"/>
  <c r="X547" i="1" s="1"/>
  <c r="W548" i="1"/>
  <c r="X548" i="1" s="1"/>
  <c r="W549" i="1"/>
  <c r="X549" i="1" s="1"/>
  <c r="W550" i="1"/>
  <c r="X550" i="1" s="1"/>
  <c r="W551" i="1"/>
  <c r="X551" i="1" s="1"/>
  <c r="W552" i="1"/>
  <c r="X552" i="1" s="1"/>
  <c r="W553" i="1"/>
  <c r="X553" i="1" s="1"/>
  <c r="W554" i="1"/>
  <c r="X554" i="1" s="1"/>
  <c r="W555" i="1"/>
  <c r="X555" i="1" s="1"/>
  <c r="W556" i="1"/>
  <c r="X556" i="1" s="1"/>
  <c r="W557" i="1"/>
  <c r="X557" i="1" s="1"/>
  <c r="W558" i="1"/>
  <c r="X558" i="1" s="1"/>
  <c r="W559" i="1"/>
  <c r="X559" i="1" s="1"/>
  <c r="W560" i="1"/>
  <c r="X560" i="1" s="1"/>
  <c r="W561" i="1"/>
  <c r="X561" i="1" s="1"/>
  <c r="W562" i="1"/>
  <c r="X562" i="1" s="1"/>
  <c r="W563" i="1"/>
  <c r="X563" i="1" s="1"/>
  <c r="W564" i="1"/>
  <c r="X564" i="1" s="1"/>
  <c r="W565" i="1"/>
  <c r="X565" i="1" s="1"/>
  <c r="W566" i="1"/>
  <c r="X566" i="1" s="1"/>
  <c r="W567" i="1"/>
  <c r="X567" i="1" s="1"/>
  <c r="W568" i="1"/>
  <c r="X568" i="1" s="1"/>
  <c r="W569" i="1"/>
  <c r="X569" i="1" s="1"/>
  <c r="W570" i="1"/>
  <c r="X570" i="1" s="1"/>
  <c r="W571" i="1"/>
  <c r="X571" i="1" s="1"/>
  <c r="W572" i="1"/>
  <c r="X572" i="1" s="1"/>
  <c r="W573" i="1"/>
  <c r="X573" i="1" s="1"/>
  <c r="W574" i="1"/>
  <c r="X574" i="1" s="1"/>
  <c r="W575" i="1"/>
  <c r="X575" i="1" s="1"/>
  <c r="W576" i="1"/>
  <c r="X576" i="1" s="1"/>
  <c r="W577" i="1"/>
  <c r="X577" i="1" s="1"/>
  <c r="W578" i="1"/>
  <c r="X578" i="1" s="1"/>
  <c r="W579" i="1"/>
  <c r="X579" i="1" s="1"/>
  <c r="W580" i="1"/>
  <c r="X580" i="1" s="1"/>
  <c r="W581" i="1"/>
  <c r="X581" i="1" s="1"/>
  <c r="W582" i="1"/>
  <c r="X582" i="1" s="1"/>
  <c r="W583" i="1"/>
  <c r="X583" i="1" s="1"/>
  <c r="W584" i="1"/>
  <c r="X584" i="1" s="1"/>
  <c r="W585" i="1"/>
  <c r="X585" i="1" s="1"/>
  <c r="W586" i="1"/>
  <c r="X586" i="1" s="1"/>
  <c r="W587" i="1"/>
  <c r="X587" i="1" s="1"/>
  <c r="W588" i="1"/>
  <c r="X588" i="1" s="1"/>
  <c r="W589" i="1"/>
  <c r="X589" i="1" s="1"/>
  <c r="W590" i="1"/>
  <c r="X590" i="1" s="1"/>
  <c r="W591" i="1"/>
  <c r="X591" i="1" s="1"/>
  <c r="W592" i="1"/>
  <c r="X592" i="1" s="1"/>
  <c r="W593" i="1"/>
  <c r="X593" i="1" s="1"/>
  <c r="W594" i="1"/>
  <c r="X594" i="1" s="1"/>
  <c r="W595" i="1"/>
  <c r="X595" i="1" s="1"/>
  <c r="W596" i="1"/>
  <c r="X596" i="1" s="1"/>
  <c r="W597" i="1"/>
  <c r="X597" i="1" s="1"/>
  <c r="W598" i="1"/>
  <c r="X598" i="1" s="1"/>
  <c r="W599" i="1"/>
  <c r="X599" i="1" s="1"/>
  <c r="W600" i="1"/>
  <c r="X600" i="1" s="1"/>
  <c r="W601" i="1"/>
  <c r="X601" i="1" s="1"/>
  <c r="W602" i="1"/>
  <c r="X602" i="1" s="1"/>
  <c r="W603" i="1"/>
  <c r="X603" i="1" s="1"/>
  <c r="W604" i="1"/>
  <c r="X604" i="1" s="1"/>
  <c r="W605" i="1"/>
  <c r="X605" i="1" s="1"/>
  <c r="W606" i="1"/>
  <c r="X606" i="1" s="1"/>
  <c r="W607" i="1"/>
  <c r="X607" i="1" s="1"/>
  <c r="W608" i="1"/>
  <c r="X608" i="1" s="1"/>
  <c r="W609" i="1"/>
  <c r="X609" i="1" s="1"/>
  <c r="W610" i="1"/>
  <c r="X610" i="1" s="1"/>
  <c r="W611" i="1"/>
  <c r="X611" i="1" s="1"/>
  <c r="W612" i="1"/>
  <c r="X612" i="1" s="1"/>
  <c r="W613" i="1"/>
  <c r="X613" i="1" s="1"/>
  <c r="W614" i="1"/>
  <c r="X614" i="1" s="1"/>
  <c r="W615" i="1"/>
  <c r="X615" i="1" s="1"/>
  <c r="W616" i="1"/>
  <c r="X616" i="1" s="1"/>
  <c r="W617" i="1"/>
  <c r="X617" i="1" s="1"/>
  <c r="W618" i="1"/>
  <c r="X618" i="1" s="1"/>
  <c r="W619" i="1"/>
  <c r="X619" i="1" s="1"/>
  <c r="W620" i="1"/>
  <c r="X620" i="1" s="1"/>
  <c r="W621" i="1"/>
  <c r="X621" i="1" s="1"/>
  <c r="W622" i="1"/>
  <c r="X622" i="1" s="1"/>
  <c r="W623" i="1"/>
  <c r="X623" i="1" s="1"/>
  <c r="W624" i="1"/>
  <c r="X624" i="1" s="1"/>
  <c r="W625" i="1"/>
  <c r="X625" i="1" s="1"/>
  <c r="W626" i="1"/>
  <c r="X626" i="1" s="1"/>
  <c r="W627" i="1"/>
  <c r="X627" i="1" s="1"/>
  <c r="W628" i="1"/>
  <c r="X628" i="1" s="1"/>
  <c r="W629" i="1"/>
  <c r="X629" i="1" s="1"/>
  <c r="W630" i="1"/>
  <c r="X630" i="1" s="1"/>
  <c r="W631" i="1"/>
  <c r="X631" i="1" s="1"/>
  <c r="W632" i="1"/>
  <c r="X632" i="1" s="1"/>
  <c r="W633" i="1"/>
  <c r="X633" i="1" s="1"/>
  <c r="W634" i="1"/>
  <c r="X634" i="1" s="1"/>
  <c r="W635" i="1"/>
  <c r="X635" i="1" s="1"/>
  <c r="W636" i="1"/>
  <c r="X636" i="1" s="1"/>
  <c r="W637" i="1"/>
  <c r="X637" i="1" s="1"/>
  <c r="W638" i="1"/>
  <c r="X638" i="1" s="1"/>
  <c r="W639" i="1"/>
  <c r="X639" i="1" s="1"/>
  <c r="W640" i="1"/>
  <c r="X640" i="1" s="1"/>
  <c r="W641" i="1"/>
  <c r="X641" i="1" s="1"/>
  <c r="W642" i="1"/>
  <c r="X642" i="1" s="1"/>
  <c r="W643" i="1"/>
  <c r="X643" i="1" s="1"/>
  <c r="W644" i="1"/>
  <c r="X644" i="1" s="1"/>
  <c r="W645" i="1"/>
  <c r="X645" i="1" s="1"/>
  <c r="W646" i="1"/>
  <c r="X646" i="1" s="1"/>
  <c r="W647" i="1"/>
  <c r="X647" i="1" s="1"/>
  <c r="W648" i="1"/>
  <c r="X648" i="1" s="1"/>
  <c r="W649" i="1"/>
  <c r="X649" i="1" s="1"/>
  <c r="W650" i="1"/>
  <c r="X650" i="1" s="1"/>
  <c r="W651" i="1"/>
  <c r="X651" i="1" s="1"/>
  <c r="W652" i="1"/>
  <c r="X652" i="1" s="1"/>
  <c r="W653" i="1"/>
  <c r="X653" i="1" s="1"/>
  <c r="W654" i="1"/>
  <c r="X654" i="1" s="1"/>
  <c r="W655" i="1"/>
  <c r="X655" i="1" s="1"/>
  <c r="W656" i="1"/>
  <c r="X656" i="1" s="1"/>
  <c r="W657" i="1"/>
  <c r="X657" i="1" s="1"/>
  <c r="W658" i="1"/>
  <c r="X658" i="1" s="1"/>
  <c r="W659" i="1"/>
  <c r="X659" i="1" s="1"/>
  <c r="W660" i="1"/>
  <c r="X660" i="1" s="1"/>
  <c r="W661" i="1"/>
  <c r="X661" i="1" s="1"/>
  <c r="W662" i="1"/>
  <c r="X662" i="1" s="1"/>
  <c r="W663" i="1"/>
  <c r="X663" i="1" s="1"/>
  <c r="W664" i="1"/>
  <c r="X664" i="1" s="1"/>
  <c r="W665" i="1"/>
  <c r="X665" i="1" s="1"/>
  <c r="W666" i="1"/>
  <c r="X666" i="1" s="1"/>
  <c r="W667" i="1"/>
  <c r="X667" i="1" s="1"/>
  <c r="W668" i="1"/>
  <c r="X668" i="1" s="1"/>
  <c r="W669" i="1"/>
  <c r="X669" i="1" s="1"/>
  <c r="W670" i="1"/>
  <c r="X670" i="1" s="1"/>
  <c r="W671" i="1"/>
  <c r="X671" i="1" s="1"/>
  <c r="W672" i="1"/>
  <c r="X672" i="1" s="1"/>
  <c r="W673" i="1"/>
  <c r="X673" i="1" s="1"/>
  <c r="W674" i="1"/>
  <c r="X674" i="1" s="1"/>
  <c r="W675" i="1"/>
  <c r="X675" i="1" s="1"/>
  <c r="W676" i="1"/>
  <c r="X676" i="1" s="1"/>
  <c r="W677" i="1"/>
  <c r="X677" i="1" s="1"/>
  <c r="W678" i="1"/>
  <c r="X678" i="1" s="1"/>
  <c r="W679" i="1"/>
  <c r="X679" i="1" s="1"/>
  <c r="W680" i="1"/>
  <c r="X680" i="1" s="1"/>
  <c r="W681" i="1"/>
  <c r="X681" i="1" s="1"/>
  <c r="W682" i="1"/>
  <c r="X682" i="1" s="1"/>
  <c r="W683" i="1"/>
  <c r="X683" i="1" s="1"/>
  <c r="W684" i="1"/>
  <c r="X684" i="1" s="1"/>
  <c r="W685" i="1"/>
  <c r="X685" i="1" s="1"/>
  <c r="W686" i="1"/>
  <c r="X686" i="1" s="1"/>
  <c r="W687" i="1"/>
  <c r="X687" i="1" s="1"/>
  <c r="W688" i="1"/>
  <c r="X688" i="1" s="1"/>
  <c r="W689" i="1"/>
  <c r="X689" i="1" s="1"/>
  <c r="W690" i="1"/>
  <c r="X690" i="1" s="1"/>
  <c r="W691" i="1"/>
  <c r="X691" i="1" s="1"/>
  <c r="W692" i="1"/>
  <c r="X692" i="1" s="1"/>
  <c r="W693" i="1"/>
  <c r="X693" i="1" s="1"/>
  <c r="W694" i="1"/>
  <c r="X694" i="1" s="1"/>
  <c r="W695" i="1"/>
  <c r="X695" i="1" s="1"/>
  <c r="W696" i="1"/>
  <c r="X696" i="1" s="1"/>
  <c r="W697" i="1"/>
  <c r="X697" i="1" s="1"/>
  <c r="W698" i="1"/>
  <c r="X698" i="1" s="1"/>
  <c r="W699" i="1"/>
  <c r="X699" i="1" s="1"/>
  <c r="W700" i="1"/>
  <c r="X700" i="1" s="1"/>
  <c r="W701" i="1"/>
  <c r="X701" i="1" s="1"/>
  <c r="W702" i="1"/>
  <c r="X702" i="1" s="1"/>
  <c r="W703" i="1"/>
  <c r="X703" i="1" s="1"/>
  <c r="W704" i="1"/>
  <c r="X704" i="1" s="1"/>
  <c r="W705" i="1"/>
  <c r="X705" i="1" s="1"/>
  <c r="W706" i="1"/>
  <c r="X706" i="1" s="1"/>
  <c r="W707" i="1"/>
  <c r="X707" i="1" s="1"/>
  <c r="W708" i="1"/>
  <c r="X708" i="1" s="1"/>
  <c r="W709" i="1"/>
  <c r="X709" i="1" s="1"/>
  <c r="W710" i="1"/>
  <c r="X710" i="1" s="1"/>
  <c r="W711" i="1"/>
  <c r="X711" i="1" s="1"/>
  <c r="W712" i="1"/>
  <c r="X712" i="1" s="1"/>
  <c r="W713" i="1"/>
  <c r="X713" i="1" s="1"/>
  <c r="W714" i="1"/>
  <c r="X714" i="1" s="1"/>
  <c r="W715" i="1"/>
  <c r="X715" i="1" s="1"/>
  <c r="W716" i="1"/>
  <c r="X716" i="1" s="1"/>
  <c r="W717" i="1"/>
  <c r="X717" i="1" s="1"/>
  <c r="W718" i="1"/>
  <c r="X718" i="1" s="1"/>
  <c r="W719" i="1"/>
  <c r="X719" i="1" s="1"/>
  <c r="W720" i="1"/>
  <c r="X720" i="1" s="1"/>
  <c r="W721" i="1"/>
  <c r="X721" i="1" s="1"/>
  <c r="W722" i="1"/>
  <c r="X722" i="1" s="1"/>
  <c r="W723" i="1"/>
  <c r="X723" i="1" s="1"/>
  <c r="W724" i="1"/>
  <c r="X724" i="1" s="1"/>
  <c r="W725" i="1"/>
  <c r="X725" i="1" s="1"/>
  <c r="W726" i="1"/>
  <c r="X726" i="1" s="1"/>
  <c r="W727" i="1"/>
  <c r="X727" i="1" s="1"/>
  <c r="W728" i="1"/>
  <c r="X728" i="1" s="1"/>
  <c r="W729" i="1"/>
  <c r="X729" i="1" s="1"/>
  <c r="W730" i="1"/>
  <c r="X730" i="1" s="1"/>
  <c r="W731" i="1"/>
  <c r="X731" i="1" s="1"/>
  <c r="W732" i="1"/>
  <c r="X732" i="1" s="1"/>
  <c r="W733" i="1"/>
  <c r="X733" i="1" s="1"/>
  <c r="W734" i="1"/>
  <c r="X734" i="1" s="1"/>
  <c r="W735" i="1"/>
  <c r="X735" i="1" s="1"/>
  <c r="W736" i="1"/>
  <c r="X736" i="1" s="1"/>
  <c r="W737" i="1"/>
  <c r="X737" i="1" s="1"/>
  <c r="W738" i="1"/>
  <c r="X738" i="1" s="1"/>
  <c r="W739" i="1"/>
  <c r="X739" i="1" s="1"/>
  <c r="W740" i="1"/>
  <c r="X740" i="1" s="1"/>
  <c r="W741" i="1"/>
  <c r="X741" i="1" s="1"/>
  <c r="W742" i="1"/>
  <c r="X742" i="1" s="1"/>
  <c r="W743" i="1"/>
  <c r="X743" i="1" s="1"/>
  <c r="W744" i="1"/>
  <c r="X744" i="1" s="1"/>
  <c r="W745" i="1"/>
  <c r="X745" i="1" s="1"/>
  <c r="W746" i="1"/>
  <c r="X746" i="1" s="1"/>
  <c r="W747" i="1"/>
  <c r="X747" i="1" s="1"/>
  <c r="W748" i="1"/>
  <c r="X748" i="1" s="1"/>
  <c r="W749" i="1"/>
  <c r="X749" i="1" s="1"/>
  <c r="W750" i="1"/>
  <c r="X750" i="1" s="1"/>
  <c r="W751" i="1"/>
  <c r="X751" i="1" s="1"/>
  <c r="W752" i="1"/>
  <c r="X752" i="1" s="1"/>
  <c r="W753" i="1"/>
  <c r="X753" i="1" s="1"/>
  <c r="W754" i="1"/>
  <c r="X754" i="1" s="1"/>
  <c r="W755" i="1"/>
  <c r="X755" i="1" s="1"/>
  <c r="W756" i="1"/>
  <c r="X756" i="1" s="1"/>
  <c r="W757" i="1"/>
  <c r="X757" i="1" s="1"/>
  <c r="W758" i="1"/>
  <c r="X758" i="1" s="1"/>
  <c r="W759" i="1"/>
  <c r="X759" i="1" s="1"/>
  <c r="W760" i="1"/>
  <c r="X760" i="1" s="1"/>
  <c r="W761" i="1"/>
  <c r="X761" i="1" s="1"/>
  <c r="W762" i="1"/>
  <c r="X762" i="1" s="1"/>
  <c r="W763" i="1"/>
  <c r="X763" i="1" s="1"/>
  <c r="W764" i="1"/>
  <c r="X764" i="1" s="1"/>
  <c r="W765" i="1"/>
  <c r="X765" i="1" s="1"/>
  <c r="W766" i="1"/>
  <c r="X766" i="1" s="1"/>
  <c r="W767" i="1"/>
  <c r="X767" i="1" s="1"/>
  <c r="W768" i="1"/>
  <c r="X768" i="1" s="1"/>
  <c r="W2" i="1"/>
  <c r="X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2" i="1"/>
</calcChain>
</file>

<file path=xl/sharedStrings.xml><?xml version="1.0" encoding="utf-8"?>
<sst xmlns="http://schemas.openxmlformats.org/spreadsheetml/2006/main" count="13866" uniqueCount="1385">
  <si>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</si>
  <si>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</si>
  <si>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</si>
  <si>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</si>
  <si>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</si>
  <si>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</si>
  <si>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</si>
  <si>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</si>
  <si>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</si>
  <si>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</si>
  <si>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</si>
  <si>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</si>
  <si>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</si>
  <si>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Segundo Plato ordenado</t>
  </si>
  <si>
    <t>Tercer Plato ordenado</t>
  </si>
  <si>
    <t>Cuarto Plato ordenado</t>
  </si>
  <si>
    <t>Ordenes sin pagar</t>
  </si>
  <si>
    <t>Monto Total De Cuenta</t>
  </si>
  <si>
    <t>Fecha De Factura</t>
  </si>
  <si>
    <t>Tiempo De Permanencia</t>
  </si>
  <si>
    <t>Tiempo De Permanencia (min)</t>
  </si>
  <si>
    <t>Tiempo De Permanencia +15</t>
  </si>
  <si>
    <t xml:space="preserve"> Tiempo Preparacion (Horas)</t>
  </si>
  <si>
    <t xml:space="preserve"> Tiempo Preparacion ( min)</t>
  </si>
  <si>
    <t>Tiempo de degustacion (Horas)</t>
  </si>
  <si>
    <t>Cobro Si/No</t>
  </si>
  <si>
    <t>H tpd</t>
  </si>
  <si>
    <t>M tpd</t>
  </si>
  <si>
    <t>Cliente_724</t>
  </si>
  <si>
    <t>Mesero_3</t>
  </si>
  <si>
    <t>Almuerzo</t>
  </si>
  <si>
    <t>Tarjeta de débito</t>
  </si>
  <si>
    <t>48.55</t>
  </si>
  <si>
    <t>Reservada</t>
  </si>
  <si>
    <t>España</t>
  </si>
  <si>
    <t>Plato_7</t>
  </si>
  <si>
    <t>Plato_2</t>
  </si>
  <si>
    <t>=SI(Y2 &gt; 0, "Si", "No")</t>
  </si>
  <si>
    <t>Cliente_538</t>
  </si>
  <si>
    <t>Mesero_1</t>
  </si>
  <si>
    <t>Desayuno</t>
  </si>
  <si>
    <t>Efectivo</t>
  </si>
  <si>
    <t>43.3</t>
  </si>
  <si>
    <t>Colombia</t>
  </si>
  <si>
    <t>Plato_17</t>
  </si>
  <si>
    <t>Plato_6</t>
  </si>
  <si>
    <t>Cliente_911</t>
  </si>
  <si>
    <t>Mesero_2</t>
  </si>
  <si>
    <t>Tarjeta de crédito</t>
  </si>
  <si>
    <t>30.87</t>
  </si>
  <si>
    <t>Libre</t>
  </si>
  <si>
    <t>Brasil</t>
  </si>
  <si>
    <t>Plato_20</t>
  </si>
  <si>
    <t>Plato_19</t>
  </si>
  <si>
    <t>Plato_9</t>
  </si>
  <si>
    <t>Cliente_129</t>
  </si>
  <si>
    <t>Mesero_5</t>
  </si>
  <si>
    <t>34.68</t>
  </si>
  <si>
    <t>Paraguay</t>
  </si>
  <si>
    <t>Plato_11</t>
  </si>
  <si>
    <t>Plato_16</t>
  </si>
  <si>
    <t>Cliente_938</t>
  </si>
  <si>
    <t>Mesero_4</t>
  </si>
  <si>
    <t>24.33</t>
  </si>
  <si>
    <t>Perú</t>
  </si>
  <si>
    <t>Plato_12</t>
  </si>
  <si>
    <t>Cliente_965</t>
  </si>
  <si>
    <t>Cena</t>
  </si>
  <si>
    <t>26.57</t>
  </si>
  <si>
    <t>Plato_8</t>
  </si>
  <si>
    <t>Cliente_306</t>
  </si>
  <si>
    <t>10.54</t>
  </si>
  <si>
    <t>Ocupada</t>
  </si>
  <si>
    <t>Venezuela</t>
  </si>
  <si>
    <t>Plato_15</t>
  </si>
  <si>
    <t>Cliente_974</t>
  </si>
  <si>
    <t>49.18</t>
  </si>
  <si>
    <t>Plato_5</t>
  </si>
  <si>
    <t>Cliente_740</t>
  </si>
  <si>
    <t>46.85</t>
  </si>
  <si>
    <t>Bolivia</t>
  </si>
  <si>
    <t>Cliente_33</t>
  </si>
  <si>
    <t>16.6</t>
  </si>
  <si>
    <t>Uruguay</t>
  </si>
  <si>
    <t>Plato_18</t>
  </si>
  <si>
    <t>Cliente_881</t>
  </si>
  <si>
    <t>32.89</t>
  </si>
  <si>
    <t>Cliente_890</t>
  </si>
  <si>
    <t>45.27</t>
  </si>
  <si>
    <t>Cliente_873</t>
  </si>
  <si>
    <t>22.06</t>
  </si>
  <si>
    <t>Cliente_780</t>
  </si>
  <si>
    <t>48.76</t>
  </si>
  <si>
    <t>Plato_3</t>
  </si>
  <si>
    <t>Plato_14</t>
  </si>
  <si>
    <t>Cliente_728</t>
  </si>
  <si>
    <t>28.77</t>
  </si>
  <si>
    <t>Plato_13</t>
  </si>
  <si>
    <t>Cliente_175</t>
  </si>
  <si>
    <t>37.9</t>
  </si>
  <si>
    <t>Cliente_200</t>
  </si>
  <si>
    <t>12.17</t>
  </si>
  <si>
    <t>Ecuador</t>
  </si>
  <si>
    <t>Plato_4</t>
  </si>
  <si>
    <t>Cliente_190</t>
  </si>
  <si>
    <t>33.09</t>
  </si>
  <si>
    <t>Plato_10</t>
  </si>
  <si>
    <t>Cliente_290</t>
  </si>
  <si>
    <t>17.45</t>
  </si>
  <si>
    <t>Chile</t>
  </si>
  <si>
    <t>Cliente_972</t>
  </si>
  <si>
    <t>31.7</t>
  </si>
  <si>
    <t>Plato_1</t>
  </si>
  <si>
    <t>Cliente_210</t>
  </si>
  <si>
    <t>20.53</t>
  </si>
  <si>
    <t>Cliente_88</t>
  </si>
  <si>
    <t>45.41</t>
  </si>
  <si>
    <t>Cliente_427</t>
  </si>
  <si>
    <t>38.46</t>
  </si>
  <si>
    <t>Cliente_424</t>
  </si>
  <si>
    <t>38.18</t>
  </si>
  <si>
    <t>Cliente_824</t>
  </si>
  <si>
    <t>46.15</t>
  </si>
  <si>
    <t>Cliente_107</t>
  </si>
  <si>
    <t>10.37</t>
  </si>
  <si>
    <t>Cliente_775</t>
  </si>
  <si>
    <t>19.27</t>
  </si>
  <si>
    <t>Cliente_358</t>
  </si>
  <si>
    <t>41.22</t>
  </si>
  <si>
    <t>Argentina</t>
  </si>
  <si>
    <t>Cliente_377</t>
  </si>
  <si>
    <t>14.83</t>
  </si>
  <si>
    <t>Cliente_361</t>
  </si>
  <si>
    <t>26.29</t>
  </si>
  <si>
    <t>Cliente_229</t>
  </si>
  <si>
    <t>19.81</t>
  </si>
  <si>
    <t>Cliente_27</t>
  </si>
  <si>
    <t>28.25</t>
  </si>
  <si>
    <t>Cliente_103</t>
  </si>
  <si>
    <t>20.38</t>
  </si>
  <si>
    <t>Cliente_1</t>
  </si>
  <si>
    <t>13.08</t>
  </si>
  <si>
    <t>Cliente_828</t>
  </si>
  <si>
    <t>15.75</t>
  </si>
  <si>
    <t>Cliente_874</t>
  </si>
  <si>
    <t>45.28</t>
  </si>
  <si>
    <t>Cliente_999</t>
  </si>
  <si>
    <t>10.39</t>
  </si>
  <si>
    <t>Cliente_167</t>
  </si>
  <si>
    <t>16.31</t>
  </si>
  <si>
    <t>Cliente_606</t>
  </si>
  <si>
    <t>48.36</t>
  </si>
  <si>
    <t>Cliente_710</t>
  </si>
  <si>
    <t>13.68</t>
  </si>
  <si>
    <t>Cliente_870</t>
  </si>
  <si>
    <t>15.24</t>
  </si>
  <si>
    <t>Cliente_230</t>
  </si>
  <si>
    <t>49.58</t>
  </si>
  <si>
    <t>Cliente_814</t>
  </si>
  <si>
    <t>32.19</t>
  </si>
  <si>
    <t>42.6</t>
  </si>
  <si>
    <t>Cliente_640</t>
  </si>
  <si>
    <t>25.41</t>
  </si>
  <si>
    <t>Cliente_623</t>
  </si>
  <si>
    <t>27.97</t>
  </si>
  <si>
    <t>Cliente_72</t>
  </si>
  <si>
    <t>10.98</t>
  </si>
  <si>
    <t>Cliente_963</t>
  </si>
  <si>
    <t>25.31</t>
  </si>
  <si>
    <t>Cliente_929</t>
  </si>
  <si>
    <t>20.92</t>
  </si>
  <si>
    <t>Cliente_708</t>
  </si>
  <si>
    <t>16.74</t>
  </si>
  <si>
    <t>Cliente_631</t>
  </si>
  <si>
    <t>37.08</t>
  </si>
  <si>
    <t>Cliente_894</t>
  </si>
  <si>
    <t>46.88</t>
  </si>
  <si>
    <t>Cliente_63</t>
  </si>
  <si>
    <t>36.88</t>
  </si>
  <si>
    <t>Cliente_144</t>
  </si>
  <si>
    <t>23.36</t>
  </si>
  <si>
    <t>Cliente_390</t>
  </si>
  <si>
    <t>45.49</t>
  </si>
  <si>
    <t>43.2</t>
  </si>
  <si>
    <t>Cliente_886</t>
  </si>
  <si>
    <t>45.45</t>
  </si>
  <si>
    <t>Cliente_510</t>
  </si>
  <si>
    <t>30.7</t>
  </si>
  <si>
    <t>Cliente_878</t>
  </si>
  <si>
    <t>33.89</t>
  </si>
  <si>
    <t>Cliente_977</t>
  </si>
  <si>
    <t>19.54</t>
  </si>
  <si>
    <t>Cliente_553</t>
  </si>
  <si>
    <t>42.87</t>
  </si>
  <si>
    <t>Cliente_792</t>
  </si>
  <si>
    <t>37.93</t>
  </si>
  <si>
    <t>33.34</t>
  </si>
  <si>
    <t>Cliente_265</t>
  </si>
  <si>
    <t>34.77</t>
  </si>
  <si>
    <t>Cliente_946</t>
  </si>
  <si>
    <t>14.0</t>
  </si>
  <si>
    <t>Cliente_614</t>
  </si>
  <si>
    <t>10.88</t>
  </si>
  <si>
    <t>Cliente_352</t>
  </si>
  <si>
    <t>21.25</t>
  </si>
  <si>
    <t>Cliente_784</t>
  </si>
  <si>
    <t>45.65</t>
  </si>
  <si>
    <t>Cliente_118</t>
  </si>
  <si>
    <t>31.49</t>
  </si>
  <si>
    <t>Cliente_61</t>
  </si>
  <si>
    <t>28.26</t>
  </si>
  <si>
    <t>Cliente_440</t>
  </si>
  <si>
    <t>24.01</t>
  </si>
  <si>
    <t>Cliente_258</t>
  </si>
  <si>
    <t>15.28</t>
  </si>
  <si>
    <t>Cliente_742</t>
  </si>
  <si>
    <t>34.51</t>
  </si>
  <si>
    <t>Cliente_865</t>
  </si>
  <si>
    <t>30.83</t>
  </si>
  <si>
    <t>Cliente_79</t>
  </si>
  <si>
    <t>45.23</t>
  </si>
  <si>
    <t>Cliente_42</t>
  </si>
  <si>
    <t>17.76</t>
  </si>
  <si>
    <t>Cliente_374</t>
  </si>
  <si>
    <t>19.88</t>
  </si>
  <si>
    <t>Cliente_636</t>
  </si>
  <si>
    <t>20.02</t>
  </si>
  <si>
    <t>Cliente_753</t>
  </si>
  <si>
    <t>34.01</t>
  </si>
  <si>
    <t>Cliente_632</t>
  </si>
  <si>
    <t>39.05</t>
  </si>
  <si>
    <t>Cliente_969</t>
  </si>
  <si>
    <t>23.69</t>
  </si>
  <si>
    <t>Cliente_574</t>
  </si>
  <si>
    <t>38.6</t>
  </si>
  <si>
    <t>Cliente_292</t>
  </si>
  <si>
    <t>24.94</t>
  </si>
  <si>
    <t>Cliente_148</t>
  </si>
  <si>
    <t>15.11</t>
  </si>
  <si>
    <t>Cliente_747</t>
  </si>
  <si>
    <t>45.96</t>
  </si>
  <si>
    <t>Cliente_501</t>
  </si>
  <si>
    <t>11.84</t>
  </si>
  <si>
    <t>Cliente_733</t>
  </si>
  <si>
    <t>29.46</t>
  </si>
  <si>
    <t>Cliente_36</t>
  </si>
  <si>
    <t>23.93</t>
  </si>
  <si>
    <t>12.28</t>
  </si>
  <si>
    <t>Cliente_1000</t>
  </si>
  <si>
    <t>30.69</t>
  </si>
  <si>
    <t>Cliente_607</t>
  </si>
  <si>
    <t>39.1</t>
  </si>
  <si>
    <t>Cliente_378</t>
  </si>
  <si>
    <t>12.75</t>
  </si>
  <si>
    <t>Cliente_612</t>
  </si>
  <si>
    <t>45.66</t>
  </si>
  <si>
    <t>Cliente_452</t>
  </si>
  <si>
    <t>28.36</t>
  </si>
  <si>
    <t>Cliente_244</t>
  </si>
  <si>
    <t>24.68</t>
  </si>
  <si>
    <t>Cliente_840</t>
  </si>
  <si>
    <t>33.63</t>
  </si>
  <si>
    <t>Cliente_993</t>
  </si>
  <si>
    <t>19.22</t>
  </si>
  <si>
    <t>Cliente_29</t>
  </si>
  <si>
    <t>17.15</t>
  </si>
  <si>
    <t>33.55</t>
  </si>
  <si>
    <t>15.15</t>
  </si>
  <si>
    <t>Cliente_313</t>
  </si>
  <si>
    <t>15.09</t>
  </si>
  <si>
    <t>Cliente_520</t>
  </si>
  <si>
    <t>12.65</t>
  </si>
  <si>
    <t>Cliente_388</t>
  </si>
  <si>
    <t>26.75</t>
  </si>
  <si>
    <t>Cliente_384</t>
  </si>
  <si>
    <t>11.12</t>
  </si>
  <si>
    <t>Cliente_517</t>
  </si>
  <si>
    <t>15.64</t>
  </si>
  <si>
    <t>Cliente_711</t>
  </si>
  <si>
    <t>22.72</t>
  </si>
  <si>
    <t>Cliente_651</t>
  </si>
  <si>
    <t>48.77</t>
  </si>
  <si>
    <t>Cliente_545</t>
  </si>
  <si>
    <t>23.26</t>
  </si>
  <si>
    <t>Cliente_116</t>
  </si>
  <si>
    <t>42.95</t>
  </si>
  <si>
    <t>Cliente_170</t>
  </si>
  <si>
    <t>47.91</t>
  </si>
  <si>
    <t>Cliente_92</t>
  </si>
  <si>
    <t>18.82</t>
  </si>
  <si>
    <t>Cliente_552</t>
  </si>
  <si>
    <t>35.36</t>
  </si>
  <si>
    <t>Cliente_627</t>
  </si>
  <si>
    <t>29.74</t>
  </si>
  <si>
    <t>Cliente_588</t>
  </si>
  <si>
    <t>38.81</t>
  </si>
  <si>
    <t>46.46</t>
  </si>
  <si>
    <t>Cliente_949</t>
  </si>
  <si>
    <t>47.69</t>
  </si>
  <si>
    <t>Cliente_863</t>
  </si>
  <si>
    <t>11.65</t>
  </si>
  <si>
    <t>Cliente_140</t>
  </si>
  <si>
    <t>49.32</t>
  </si>
  <si>
    <t>Cliente_523</t>
  </si>
  <si>
    <t>11.5</t>
  </si>
  <si>
    <t>Cliente_916</t>
  </si>
  <si>
    <t>12.51</t>
  </si>
  <si>
    <t>Cliente_416</t>
  </si>
  <si>
    <t>12.3</t>
  </si>
  <si>
    <t>Cliente_346</t>
  </si>
  <si>
    <t>Cliente_381</t>
  </si>
  <si>
    <t>Cliente_791</t>
  </si>
  <si>
    <t>10.85</t>
  </si>
  <si>
    <t>Cliente_697</t>
  </si>
  <si>
    <t>24.66</t>
  </si>
  <si>
    <t>Cliente_516</t>
  </si>
  <si>
    <t>41.82</t>
  </si>
  <si>
    <t>Cliente_541</t>
  </si>
  <si>
    <t>32.82</t>
  </si>
  <si>
    <t>Cliente_830</t>
  </si>
  <si>
    <t>49.36</t>
  </si>
  <si>
    <t>Cliente_656</t>
  </si>
  <si>
    <t>49.3</t>
  </si>
  <si>
    <t>Cliente_486</t>
  </si>
  <si>
    <t>38.13</t>
  </si>
  <si>
    <t>42.41</t>
  </si>
  <si>
    <t>Cliente_774</t>
  </si>
  <si>
    <t>30.96</t>
  </si>
  <si>
    <t>Cliente_26</t>
  </si>
  <si>
    <t>39.74</t>
  </si>
  <si>
    <t>Cliente_273</t>
  </si>
  <si>
    <t>30.1</t>
  </si>
  <si>
    <t>Cliente_798</t>
  </si>
  <si>
    <t>34.7</t>
  </si>
  <si>
    <t>Cliente_8</t>
  </si>
  <si>
    <t>30.25</t>
  </si>
  <si>
    <t>Cliente_31</t>
  </si>
  <si>
    <t>12.4</t>
  </si>
  <si>
    <t>Cliente_658</t>
  </si>
  <si>
    <t>32.79</t>
  </si>
  <si>
    <t>Cliente_773</t>
  </si>
  <si>
    <t>47.2</t>
  </si>
  <si>
    <t>Cliente_158</t>
  </si>
  <si>
    <t>32.13</t>
  </si>
  <si>
    <t>Cliente_569</t>
  </si>
  <si>
    <t>41.56</t>
  </si>
  <si>
    <t>Cliente_286</t>
  </si>
  <si>
    <t>16.29</t>
  </si>
  <si>
    <t>Cliente_199</t>
  </si>
  <si>
    <t>48.26</t>
  </si>
  <si>
    <t>Cliente_712</t>
  </si>
  <si>
    <t>11.22</t>
  </si>
  <si>
    <t>Cliente_56</t>
  </si>
  <si>
    <t>11.32</t>
  </si>
  <si>
    <t>Cliente_670</t>
  </si>
  <si>
    <t>38.4</t>
  </si>
  <si>
    <t>Cliente_909</t>
  </si>
  <si>
    <t>27.14</t>
  </si>
  <si>
    <t>Cliente_402</t>
  </si>
  <si>
    <t>46.26</t>
  </si>
  <si>
    <t>Cliente_709</t>
  </si>
  <si>
    <t>15.92</t>
  </si>
  <si>
    <t>Cliente_533</t>
  </si>
  <si>
    <t>48.43</t>
  </si>
  <si>
    <t>Cliente_953</t>
  </si>
  <si>
    <t>41.51</t>
  </si>
  <si>
    <t>Cliente_380</t>
  </si>
  <si>
    <t>25.57</t>
  </si>
  <si>
    <t>42.84</t>
  </si>
  <si>
    <t>Cliente_964</t>
  </si>
  <si>
    <t>17.2</t>
  </si>
  <si>
    <t>Cliente_939</t>
  </si>
  <si>
    <t>25.72</t>
  </si>
  <si>
    <t>Cliente_536</t>
  </si>
  <si>
    <t>19.03</t>
  </si>
  <si>
    <t>Cliente_5</t>
  </si>
  <si>
    <t>28.48</t>
  </si>
  <si>
    <t>Cliente_115</t>
  </si>
  <si>
    <t>48.75</t>
  </si>
  <si>
    <t>Cliente_580</t>
  </si>
  <si>
    <t>47.81</t>
  </si>
  <si>
    <t>Cliente_788</t>
  </si>
  <si>
    <t>26.02</t>
  </si>
  <si>
    <t>Cliente_892</t>
  </si>
  <si>
    <t>18.86</t>
  </si>
  <si>
    <t>Cliente_406</t>
  </si>
  <si>
    <t>17.55</t>
  </si>
  <si>
    <t>Cliente_295</t>
  </si>
  <si>
    <t>14.94</t>
  </si>
  <si>
    <t>Cliente_547</t>
  </si>
  <si>
    <t>47.53</t>
  </si>
  <si>
    <t>Cliente_156</t>
  </si>
  <si>
    <t>41.9</t>
  </si>
  <si>
    <t>Cliente_768</t>
  </si>
  <si>
    <t>43.95</t>
  </si>
  <si>
    <t>Cliente_359</t>
  </si>
  <si>
    <t>42.74</t>
  </si>
  <si>
    <t>Cliente_131</t>
  </si>
  <si>
    <t>17.09</t>
  </si>
  <si>
    <t>Cliente_485</t>
  </si>
  <si>
    <t>16.62</t>
  </si>
  <si>
    <t>Cliente_493</t>
  </si>
  <si>
    <t>25.98</t>
  </si>
  <si>
    <t>Cliente_282</t>
  </si>
  <si>
    <t>46.56</t>
  </si>
  <si>
    <t>Cliente_850</t>
  </si>
  <si>
    <t>45.17</t>
  </si>
  <si>
    <t>Cliente_301</t>
  </si>
  <si>
    <t>48.73</t>
  </si>
  <si>
    <t>Cliente_124</t>
  </si>
  <si>
    <t>48.24</t>
  </si>
  <si>
    <t>27.94</t>
  </si>
  <si>
    <t>Cliente_741</t>
  </si>
  <si>
    <t>30.5</t>
  </si>
  <si>
    <t>Cliente_610</t>
  </si>
  <si>
    <t>Cliente_681</t>
  </si>
  <si>
    <t>31.6</t>
  </si>
  <si>
    <t>Cliente_173</t>
  </si>
  <si>
    <t>13.3</t>
  </si>
  <si>
    <t>Cliente_55</t>
  </si>
  <si>
    <t>46.61</t>
  </si>
  <si>
    <t>Cliente_653</t>
  </si>
  <si>
    <t>42.58</t>
  </si>
  <si>
    <t>Cliente_628</t>
  </si>
  <si>
    <t>38.36</t>
  </si>
  <si>
    <t>Cliente_715</t>
  </si>
  <si>
    <t>11.69</t>
  </si>
  <si>
    <t>Cliente_321</t>
  </si>
  <si>
    <t>24.24</t>
  </si>
  <si>
    <t>28.07</t>
  </si>
  <si>
    <t>Cliente_442</t>
  </si>
  <si>
    <t>Cliente_752</t>
  </si>
  <si>
    <t>17.4</t>
  </si>
  <si>
    <t>Cliente_727</t>
  </si>
  <si>
    <t>13.95</t>
  </si>
  <si>
    <t>Cliente_548</t>
  </si>
  <si>
    <t>41.66</t>
  </si>
  <si>
    <t>38.88</t>
  </si>
  <si>
    <t>Cliente_30</t>
  </si>
  <si>
    <t>24.36</t>
  </si>
  <si>
    <t>Cliente_412</t>
  </si>
  <si>
    <t>15.99</t>
  </si>
  <si>
    <t>Cliente_646</t>
  </si>
  <si>
    <t>24.85</t>
  </si>
  <si>
    <t>Cliente_151</t>
  </si>
  <si>
    <t>11.41</t>
  </si>
  <si>
    <t>Cliente_318</t>
  </si>
  <si>
    <t>10.06</t>
  </si>
  <si>
    <t>42.65</t>
  </si>
  <si>
    <t>Cliente_336</t>
  </si>
  <si>
    <t>20.11</t>
  </si>
  <si>
    <t>Cliente_560</t>
  </si>
  <si>
    <t>36.72</t>
  </si>
  <si>
    <t>Cliente_367</t>
  </si>
  <si>
    <t>13.26</t>
  </si>
  <si>
    <t>Cliente_765</t>
  </si>
  <si>
    <t>Cliente_679</t>
  </si>
  <si>
    <t>19.84</t>
  </si>
  <si>
    <t>Cliente_512</t>
  </si>
  <si>
    <t>24.19</t>
  </si>
  <si>
    <t>Cliente_701</t>
  </si>
  <si>
    <t>40.19</t>
  </si>
  <si>
    <t>Cliente_331</t>
  </si>
  <si>
    <t>49.56</t>
  </si>
  <si>
    <t>Cliente_83</t>
  </si>
  <si>
    <t>26.49</t>
  </si>
  <si>
    <t>Cliente_339</t>
  </si>
  <si>
    <t>36.96</t>
  </si>
  <si>
    <t>Cliente_323</t>
  </si>
  <si>
    <t>46.54</t>
  </si>
  <si>
    <t>Cliente_678</t>
  </si>
  <si>
    <t>36.7</t>
  </si>
  <si>
    <t>Cliente_74</t>
  </si>
  <si>
    <t>34.49</t>
  </si>
  <si>
    <t>Cliente_146</t>
  </si>
  <si>
    <t>14.67</t>
  </si>
  <si>
    <t>Cliente_212</t>
  </si>
  <si>
    <t>11.13</t>
  </si>
  <si>
    <t>18.85</t>
  </si>
  <si>
    <t>Cliente_3</t>
  </si>
  <si>
    <t>28.1</t>
  </si>
  <si>
    <t>Cliente_176</t>
  </si>
  <si>
    <t>33.39</t>
  </si>
  <si>
    <t>Cliente_551</t>
  </si>
  <si>
    <t>35.64</t>
  </si>
  <si>
    <t>Cliente_240</t>
  </si>
  <si>
    <t>35.69</t>
  </si>
  <si>
    <t>31.17</t>
  </si>
  <si>
    <t>Cliente_759</t>
  </si>
  <si>
    <t>23.34</t>
  </si>
  <si>
    <t>Cliente_959</t>
  </si>
  <si>
    <t>46.96</t>
  </si>
  <si>
    <t>48.5</t>
  </si>
  <si>
    <t>Cliente_744</t>
  </si>
  <si>
    <t>17.83</t>
  </si>
  <si>
    <t>Cliente_189</t>
  </si>
  <si>
    <t>32.58</t>
  </si>
  <si>
    <t>Cliente_576</t>
  </si>
  <si>
    <t>49.62</t>
  </si>
  <si>
    <t>Cliente_474</t>
  </si>
  <si>
    <t>17.61</t>
  </si>
  <si>
    <t>Cliente_990</t>
  </si>
  <si>
    <t>35.02</t>
  </si>
  <si>
    <t>Cliente_67</t>
  </si>
  <si>
    <t>39.48</t>
  </si>
  <si>
    <t>41.05</t>
  </si>
  <si>
    <t>Cliente_445</t>
  </si>
  <si>
    <t>10.66</t>
  </si>
  <si>
    <t>Cliente_984</t>
  </si>
  <si>
    <t>28.58</t>
  </si>
  <si>
    <t>15.84</t>
  </si>
  <si>
    <t>Cliente_877</t>
  </si>
  <si>
    <t>49.1</t>
  </si>
  <si>
    <t>Cliente_494</t>
  </si>
  <si>
    <t>15.43</t>
  </si>
  <si>
    <t>45.64</t>
  </si>
  <si>
    <t>Cliente_264</t>
  </si>
  <si>
    <t>10.22</t>
  </si>
  <si>
    <t>26.37</t>
  </si>
  <si>
    <t>Cliente_142</t>
  </si>
  <si>
    <t>39.81</t>
  </si>
  <si>
    <t>13.15</t>
  </si>
  <si>
    <t>Cliente_599</t>
  </si>
  <si>
    <t>33.02</t>
  </si>
  <si>
    <t>Cliente_856</t>
  </si>
  <si>
    <t>11.76</t>
  </si>
  <si>
    <t>Cliente_722</t>
  </si>
  <si>
    <t>33.81</t>
  </si>
  <si>
    <t>Cliente_935</t>
  </si>
  <si>
    <t>38.97</t>
  </si>
  <si>
    <t>Cliente_961</t>
  </si>
  <si>
    <t>31.29</t>
  </si>
  <si>
    <t>Cliente_924</t>
  </si>
  <si>
    <t>21.45</t>
  </si>
  <si>
    <t>17.65</t>
  </si>
  <si>
    <t>Cliente_579</t>
  </si>
  <si>
    <t>14.82</t>
  </si>
  <si>
    <t>42.75</t>
  </si>
  <si>
    <t>49.07</t>
  </si>
  <si>
    <t>Cliente_567</t>
  </si>
  <si>
    <t>18.69</t>
  </si>
  <si>
    <t>Cliente_927</t>
  </si>
  <si>
    <t>47.71</t>
  </si>
  <si>
    <t>Cliente_539</t>
  </si>
  <si>
    <t>23.21</t>
  </si>
  <si>
    <t>Cliente_872</t>
  </si>
  <si>
    <t>13.69</t>
  </si>
  <si>
    <t>Cliente_425</t>
  </si>
  <si>
    <t>43.81</t>
  </si>
  <si>
    <t>Cliente_700</t>
  </si>
  <si>
    <t>34.69</t>
  </si>
  <si>
    <t>Cliente_665</t>
  </si>
  <si>
    <t>36.43</t>
  </si>
  <si>
    <t>Cliente_978</t>
  </si>
  <si>
    <t>13.34</t>
  </si>
  <si>
    <t>Cliente_577</t>
  </si>
  <si>
    <t>49.88</t>
  </si>
  <si>
    <t>Cliente_429</t>
  </si>
  <si>
    <t>26.78</t>
  </si>
  <si>
    <t>Cliente_811</t>
  </si>
  <si>
    <t>47.99</t>
  </si>
  <si>
    <t>46.72</t>
  </si>
  <si>
    <t>Cliente_228</t>
  </si>
  <si>
    <t>47.55</t>
  </si>
  <si>
    <t>Cliente_249</t>
  </si>
  <si>
    <t>32.42</t>
  </si>
  <si>
    <t>Cliente_326</t>
  </si>
  <si>
    <t>42.83</t>
  </si>
  <si>
    <t>42.96</t>
  </si>
  <si>
    <t>Cliente_281</t>
  </si>
  <si>
    <t>49.21</t>
  </si>
  <si>
    <t>Cliente_686</t>
  </si>
  <si>
    <t>21.48</t>
  </si>
  <si>
    <t>Cliente_418</t>
  </si>
  <si>
    <t>24.75</t>
  </si>
  <si>
    <t>Cliente_397</t>
  </si>
  <si>
    <t>44.66</t>
  </si>
  <si>
    <t>Cliente_477</t>
  </si>
  <si>
    <t>23.16</t>
  </si>
  <si>
    <t>Cliente_300</t>
  </si>
  <si>
    <t>39.17</t>
  </si>
  <si>
    <t>10.13</t>
  </si>
  <si>
    <t>Cliente_928</t>
  </si>
  <si>
    <t>16.11</t>
  </si>
  <si>
    <t>Cliente_132</t>
  </si>
  <si>
    <t>42.73</t>
  </si>
  <si>
    <t>36.3</t>
  </si>
  <si>
    <t>Cliente_53</t>
  </si>
  <si>
    <t>19.93</t>
  </si>
  <si>
    <t>49.67</t>
  </si>
  <si>
    <t>Cliente_673</t>
  </si>
  <si>
    <t>20.98</t>
  </si>
  <si>
    <t>Cliente_243</t>
  </si>
  <si>
    <t>10.29</t>
  </si>
  <si>
    <t>41.36</t>
  </si>
  <si>
    <t>43.53</t>
  </si>
  <si>
    <t>Cliente_730</t>
  </si>
  <si>
    <t>36.08</t>
  </si>
  <si>
    <t>Cliente_617</t>
  </si>
  <si>
    <t>44.3</t>
  </si>
  <si>
    <t>Cliente_827</t>
  </si>
  <si>
    <t>19.05</t>
  </si>
  <si>
    <t>Cliente_184</t>
  </si>
  <si>
    <t>43.07</t>
  </si>
  <si>
    <t>Cliente_345</t>
  </si>
  <si>
    <t>29.99</t>
  </si>
  <si>
    <t>Cliente_277</t>
  </si>
  <si>
    <t>10.94</t>
  </si>
  <si>
    <t>41.96</t>
  </si>
  <si>
    <t>31.67</t>
  </si>
  <si>
    <t>Cliente_981</t>
  </si>
  <si>
    <t>Cliente_24</t>
  </si>
  <si>
    <t>26.56</t>
  </si>
  <si>
    <t>14.59</t>
  </si>
  <si>
    <t>Cliente_463</t>
  </si>
  <si>
    <t>15.44</t>
  </si>
  <si>
    <t>Cliente_746</t>
  </si>
  <si>
    <t>29.72</t>
  </si>
  <si>
    <t>Cliente_409</t>
  </si>
  <si>
    <t>33.11</t>
  </si>
  <si>
    <t>20.36</t>
  </si>
  <si>
    <t>Cliente_729</t>
  </si>
  <si>
    <t>46.42</t>
  </si>
  <si>
    <t>Cliente_565</t>
  </si>
  <si>
    <t>29.07</t>
  </si>
  <si>
    <t>43.46</t>
  </si>
  <si>
    <t>Cliente_195</t>
  </si>
  <si>
    <t>23.24</t>
  </si>
  <si>
    <t>Cliente_211</t>
  </si>
  <si>
    <t>29.68</t>
  </si>
  <si>
    <t>38.38</t>
  </si>
  <si>
    <t>Cliente_385</t>
  </si>
  <si>
    <t>16.52</t>
  </si>
  <si>
    <t>39.89</t>
  </si>
  <si>
    <t>Cliente_986</t>
  </si>
  <si>
    <t>16.49</t>
  </si>
  <si>
    <t>Cliente_994</t>
  </si>
  <si>
    <t>22.05</t>
  </si>
  <si>
    <t>Cliente_648</t>
  </si>
  <si>
    <t>37.92</t>
  </si>
  <si>
    <t>Cliente_702</t>
  </si>
  <si>
    <t>16.96</t>
  </si>
  <si>
    <t>31.66</t>
  </si>
  <si>
    <t>Cliente_846</t>
  </si>
  <si>
    <t>33.79</t>
  </si>
  <si>
    <t>Cliente_620</t>
  </si>
  <si>
    <t>36.09</t>
  </si>
  <si>
    <t>Cliente_672</t>
  </si>
  <si>
    <t>11.47</t>
  </si>
  <si>
    <t>Cliente_735</t>
  </si>
  <si>
    <t>39.27</t>
  </si>
  <si>
    <t>Cliente_268</t>
  </si>
  <si>
    <t>30.89</t>
  </si>
  <si>
    <t>43.14</t>
  </si>
  <si>
    <t>Cliente_161</t>
  </si>
  <si>
    <t>32.18</t>
  </si>
  <si>
    <t>Cliente_600</t>
  </si>
  <si>
    <t>20.6</t>
  </si>
  <si>
    <t>Cliente_654</t>
  </si>
  <si>
    <t>31.13</t>
  </si>
  <si>
    <t>24.55</t>
  </si>
  <si>
    <t>Cliente_269</t>
  </si>
  <si>
    <t>10.08</t>
  </si>
  <si>
    <t>Cliente_12</t>
  </si>
  <si>
    <t>30.05</t>
  </si>
  <si>
    <t>Cliente_294</t>
  </si>
  <si>
    <t>44.02</t>
  </si>
  <si>
    <t>Cliente_659</t>
  </si>
  <si>
    <t>23.59</t>
  </si>
  <si>
    <t>Cliente_47</t>
  </si>
  <si>
    <t>24.69</t>
  </si>
  <si>
    <t>Cliente_544</t>
  </si>
  <si>
    <t>Cliente_633</t>
  </si>
  <si>
    <t>21.6</t>
  </si>
  <si>
    <t>Cliente_154</t>
  </si>
  <si>
    <t>32.5</t>
  </si>
  <si>
    <t>Cliente_489</t>
  </si>
  <si>
    <t>13.85</t>
  </si>
  <si>
    <t>15.08</t>
  </si>
  <si>
    <t>Cliente_350</t>
  </si>
  <si>
    <t>Cliente_797</t>
  </si>
  <si>
    <t>38.89</t>
  </si>
  <si>
    <t>Cliente_436</t>
  </si>
  <si>
    <t>32.17</t>
  </si>
  <si>
    <t>Cliente_597</t>
  </si>
  <si>
    <t>36.61</t>
  </si>
  <si>
    <t>Cliente_823</t>
  </si>
  <si>
    <t>25.21</t>
  </si>
  <si>
    <t>Cliente_690</t>
  </si>
  <si>
    <t>13.19</t>
  </si>
  <si>
    <t>Cliente_216</t>
  </si>
  <si>
    <t>17.5</t>
  </si>
  <si>
    <t>Cliente_546</t>
  </si>
  <si>
    <t>Cliente_524</t>
  </si>
  <si>
    <t>17.93</t>
  </si>
  <si>
    <t>Cliente_193</t>
  </si>
  <si>
    <t>19.28</t>
  </si>
  <si>
    <t>Cliente_794</t>
  </si>
  <si>
    <t>30.62</t>
  </si>
  <si>
    <t>Cliente_602</t>
  </si>
  <si>
    <t>19.6</t>
  </si>
  <si>
    <t>Cliente_296</t>
  </si>
  <si>
    <t>38.52</t>
  </si>
  <si>
    <t>Cliente_568</t>
  </si>
  <si>
    <t>47.05</t>
  </si>
  <si>
    <t>Cliente_897</t>
  </si>
  <si>
    <t>20.06</t>
  </si>
  <si>
    <t>Cliente_816</t>
  </si>
  <si>
    <t>23.01</t>
  </si>
  <si>
    <t>Cliente_221</t>
  </si>
  <si>
    <t>33.01</t>
  </si>
  <si>
    <t>Cliente_755</t>
  </si>
  <si>
    <t>13.98</t>
  </si>
  <si>
    <t>Cliente_289</t>
  </si>
  <si>
    <t>35.93</t>
  </si>
  <si>
    <t>Cliente_476</t>
  </si>
  <si>
    <t>48.52</t>
  </si>
  <si>
    <t>Cliente_940</t>
  </si>
  <si>
    <t>30.78</t>
  </si>
  <si>
    <t>Cliente_707</t>
  </si>
  <si>
    <t>40.63</t>
  </si>
  <si>
    <t>Cliente_644</t>
  </si>
  <si>
    <t>36.21</t>
  </si>
  <si>
    <t>Cliente_619</t>
  </si>
  <si>
    <t>48.93</t>
  </si>
  <si>
    <t>Cliente_833</t>
  </si>
  <si>
    <t>27.37</t>
  </si>
  <si>
    <t>Cliente_899</t>
  </si>
  <si>
    <t>29.58</t>
  </si>
  <si>
    <t>30.53</t>
  </si>
  <si>
    <t>Cliente_498</t>
  </si>
  <si>
    <t>28.92</t>
  </si>
  <si>
    <t>Cliente_470</t>
  </si>
  <si>
    <t>26.87</t>
  </si>
  <si>
    <t>42.1</t>
  </si>
  <si>
    <t>12.2</t>
  </si>
  <si>
    <t>Cliente_191</t>
  </si>
  <si>
    <t>39.26</t>
  </si>
  <si>
    <t>Cliente_183</t>
  </si>
  <si>
    <t>41.73</t>
  </si>
  <si>
    <t>47.21</t>
  </si>
  <si>
    <t>Cliente_499</t>
  </si>
  <si>
    <t>49.02</t>
  </si>
  <si>
    <t>Cliente_495</t>
  </si>
  <si>
    <t>48.28</t>
  </si>
  <si>
    <t>Cliente_54</t>
  </si>
  <si>
    <t>34.97</t>
  </si>
  <si>
    <t>Cliente_923</t>
  </si>
  <si>
    <t>10.57</t>
  </si>
  <si>
    <t>Cliente_453</t>
  </si>
  <si>
    <t>12.62</t>
  </si>
  <si>
    <t>Cliente_14</t>
  </si>
  <si>
    <t>37.65</t>
  </si>
  <si>
    <t>Cliente_611</t>
  </si>
  <si>
    <t>34.83</t>
  </si>
  <si>
    <t>Cliente_666</t>
  </si>
  <si>
    <t>47.79</t>
  </si>
  <si>
    <t>Cliente_505</t>
  </si>
  <si>
    <t>32.51</t>
  </si>
  <si>
    <t>Cliente_858</t>
  </si>
  <si>
    <t>17.17</t>
  </si>
  <si>
    <t>Cliente_882</t>
  </si>
  <si>
    <t>26.62</t>
  </si>
  <si>
    <t>Cliente_275</t>
  </si>
  <si>
    <t>33.35</t>
  </si>
  <si>
    <t>Cliente_871</t>
  </si>
  <si>
    <t>22.3</t>
  </si>
  <si>
    <t>27.51</t>
  </si>
  <si>
    <t>Cliente_841</t>
  </si>
  <si>
    <t>14.96</t>
  </si>
  <si>
    <t>Cliente_789</t>
  </si>
  <si>
    <t>40.31</t>
  </si>
  <si>
    <t>10.61</t>
  </si>
  <si>
    <t>22.53</t>
  </si>
  <si>
    <t>Cliente_141</t>
  </si>
  <si>
    <t>27.69</t>
  </si>
  <si>
    <t>19.8</t>
  </si>
  <si>
    <t>Cliente_992</t>
  </si>
  <si>
    <t>31.33</t>
  </si>
  <si>
    <t>Cliente_622</t>
  </si>
  <si>
    <t>39.32</t>
  </si>
  <si>
    <t>Cliente_508</t>
  </si>
  <si>
    <t>11.14</t>
  </si>
  <si>
    <t>28.96</t>
  </si>
  <si>
    <t>Cliente_676</t>
  </si>
  <si>
    <t>20.84</t>
  </si>
  <si>
    <t>27.03</t>
  </si>
  <si>
    <t>Cliente_667</t>
  </si>
  <si>
    <t>39.14</t>
  </si>
  <si>
    <t>42.68</t>
  </si>
  <si>
    <t>Cliente_609</t>
  </si>
  <si>
    <t>48.6</t>
  </si>
  <si>
    <t>Cliente_471</t>
  </si>
  <si>
    <t>32.73</t>
  </si>
  <si>
    <t>Cliente_196</t>
  </si>
  <si>
    <t>12.54</t>
  </si>
  <si>
    <t>18.05</t>
  </si>
  <si>
    <t>Cliente_563</t>
  </si>
  <si>
    <t>40.9</t>
  </si>
  <si>
    <t>Cliente_991</t>
  </si>
  <si>
    <t>34.5</t>
  </si>
  <si>
    <t>37.79</t>
  </si>
  <si>
    <t>Cliente_330</t>
  </si>
  <si>
    <t>48.96</t>
  </si>
  <si>
    <t>Cliente_943</t>
  </si>
  <si>
    <t>27.32</t>
  </si>
  <si>
    <t>Cliente_285</t>
  </si>
  <si>
    <t>15.87</t>
  </si>
  <si>
    <t>Cliente_905</t>
  </si>
  <si>
    <t>31.02</t>
  </si>
  <si>
    <t>Cliente_543</t>
  </si>
  <si>
    <t>14.76</t>
  </si>
  <si>
    <t>32.56</t>
  </si>
  <si>
    <t>Cliente_239</t>
  </si>
  <si>
    <t>14.56</t>
  </si>
  <si>
    <t>34.03</t>
  </si>
  <si>
    <t>Cliente_315</t>
  </si>
  <si>
    <t>22.98</t>
  </si>
  <si>
    <t>10.14</t>
  </si>
  <si>
    <t>Cliente_166</t>
  </si>
  <si>
    <t>48.7</t>
  </si>
  <si>
    <t>Cliente_157</t>
  </si>
  <si>
    <t>43.65</t>
  </si>
  <si>
    <t>21.88</t>
  </si>
  <si>
    <t>Cliente_912</t>
  </si>
  <si>
    <t>12.94</t>
  </si>
  <si>
    <t>Cliente_736</t>
  </si>
  <si>
    <t>Cliente_328</t>
  </si>
  <si>
    <t>13.17</t>
  </si>
  <si>
    <t>Cliente_919</t>
  </si>
  <si>
    <t>20.51</t>
  </si>
  <si>
    <t>Cliente_958</t>
  </si>
  <si>
    <t>12.9</t>
  </si>
  <si>
    <t>Cliente_395</t>
  </si>
  <si>
    <t>35.08</t>
  </si>
  <si>
    <t>Cliente_287</t>
  </si>
  <si>
    <t>35.51</t>
  </si>
  <si>
    <t>Cliente_479</t>
  </si>
  <si>
    <t>14.09</t>
  </si>
  <si>
    <t>Cliente_160</t>
  </si>
  <si>
    <t>17.57</t>
  </si>
  <si>
    <t>Cliente_109</t>
  </si>
  <si>
    <t>39.72</t>
  </si>
  <si>
    <t>34.13</t>
  </si>
  <si>
    <t>Cliente_342</t>
  </si>
  <si>
    <t>11.02</t>
  </si>
  <si>
    <t>Cliente_332</t>
  </si>
  <si>
    <t>49.43</t>
  </si>
  <si>
    <t>Cliente_689</t>
  </si>
  <si>
    <t>47.8</t>
  </si>
  <si>
    <t>43.74</t>
  </si>
  <si>
    <t>Cliente_518</t>
  </si>
  <si>
    <t>15.6</t>
  </si>
  <si>
    <t>Cliente_348</t>
  </si>
  <si>
    <t>10.95</t>
  </si>
  <si>
    <t>Cliente_259</t>
  </si>
  <si>
    <t>42.09</t>
  </si>
  <si>
    <t>39.82</t>
  </si>
  <si>
    <t>Cliente_869</t>
  </si>
  <si>
    <t>18.71</t>
  </si>
  <si>
    <t>45.77</t>
  </si>
  <si>
    <t>Cliente_842</t>
  </si>
  <si>
    <t>37.15</t>
  </si>
  <si>
    <t>Cliente_349</t>
  </si>
  <si>
    <t>30.48</t>
  </si>
  <si>
    <t>Cliente_316</t>
  </si>
  <si>
    <t>12.56</t>
  </si>
  <si>
    <t>Cliente_732</t>
  </si>
  <si>
    <t>19.3</t>
  </si>
  <si>
    <t>Cliente_807</t>
  </si>
  <si>
    <t>25.56</t>
  </si>
  <si>
    <t>Cliente_900</t>
  </si>
  <si>
    <t>38.85</t>
  </si>
  <si>
    <t>Cliente_143</t>
  </si>
  <si>
    <t>23.31</t>
  </si>
  <si>
    <t>Cliente_405</t>
  </si>
  <si>
    <t>21.07</t>
  </si>
  <si>
    <t>14.48</t>
  </si>
  <si>
    <t>25.26</t>
  </si>
  <si>
    <t>Cliente_473</t>
  </si>
  <si>
    <t>14.28</t>
  </si>
  <si>
    <t>35.24</t>
  </si>
  <si>
    <t>Cliente_404</t>
  </si>
  <si>
    <t>28.68</t>
  </si>
  <si>
    <t>35.68</t>
  </si>
  <si>
    <t>Cliente_717</t>
  </si>
  <si>
    <t>42.25</t>
  </si>
  <si>
    <t>Cliente_783</t>
  </si>
  <si>
    <t>48.9</t>
  </si>
  <si>
    <t>46.37</t>
  </si>
  <si>
    <t>Cliente_589</t>
  </si>
  <si>
    <t>43.48</t>
  </si>
  <si>
    <t>Cliente_284</t>
  </si>
  <si>
    <t>36.83</t>
  </si>
  <si>
    <t>39.62</t>
  </si>
  <si>
    <t>19.7</t>
  </si>
  <si>
    <t>Cliente_207</t>
  </si>
  <si>
    <t>21.94</t>
  </si>
  <si>
    <t>Cliente_531</t>
  </si>
  <si>
    <t>17.26</t>
  </si>
  <si>
    <t>Cliente_420</t>
  </si>
  <si>
    <t>15.21</t>
  </si>
  <si>
    <t>Cliente_989</t>
  </si>
  <si>
    <t>32.77</t>
  </si>
  <si>
    <t>49.6</t>
  </si>
  <si>
    <t>Cliente_421</t>
  </si>
  <si>
    <t>21.51</t>
  </si>
  <si>
    <t>21.17</t>
  </si>
  <si>
    <t>Cliente_194</t>
  </si>
  <si>
    <t>17.07</t>
  </si>
  <si>
    <t>Cliente_876</t>
  </si>
  <si>
    <t>44.9</t>
  </si>
  <si>
    <t>Cliente_365</t>
  </si>
  <si>
    <t>26.63</t>
  </si>
  <si>
    <t>Cliente_185</t>
  </si>
  <si>
    <t>42.31</t>
  </si>
  <si>
    <t>Cliente_558</t>
  </si>
  <si>
    <t>Cliente_535</t>
  </si>
  <si>
    <t>Cliente_18</t>
  </si>
  <si>
    <t>47.46</t>
  </si>
  <si>
    <t>Cliente_696</t>
  </si>
  <si>
    <t>28.49</t>
  </si>
  <si>
    <t>Cliente_704</t>
  </si>
  <si>
    <t>36.79</t>
  </si>
  <si>
    <t>Cliente_720</t>
  </si>
  <si>
    <t>15.63</t>
  </si>
  <si>
    <t>Cliente_624</t>
  </si>
  <si>
    <t>21.66</t>
  </si>
  <si>
    <t>19.55</t>
  </si>
  <si>
    <t>Cliente_434</t>
  </si>
  <si>
    <t>Cliente_149</t>
  </si>
  <si>
    <t>33.85</t>
  </si>
  <si>
    <t>32.78</t>
  </si>
  <si>
    <t>39.58</t>
  </si>
  <si>
    <t>Cliente_125</t>
  </si>
  <si>
    <t>18.63</t>
  </si>
  <si>
    <t>Cliente_618</t>
  </si>
  <si>
    <t>42.02</t>
  </si>
  <si>
    <t>18.84</t>
  </si>
  <si>
    <t>Cliente_527</t>
  </si>
  <si>
    <t>12.74</t>
  </si>
  <si>
    <t>Cliente_71</t>
  </si>
  <si>
    <t>22.76</t>
  </si>
  <si>
    <t>39.07</t>
  </si>
  <si>
    <t>Cliente_437</t>
  </si>
  <si>
    <t>12.66</t>
  </si>
  <si>
    <t>45.76</t>
  </si>
  <si>
    <t>Cliente_719</t>
  </si>
  <si>
    <t>37.38</t>
  </si>
  <si>
    <t>Cliente_354</t>
  </si>
  <si>
    <t>22.27</t>
  </si>
  <si>
    <t>26.79</t>
  </si>
  <si>
    <t>Cliente_363</t>
  </si>
  <si>
    <t>32.67</t>
  </si>
  <si>
    <t>11.85</t>
  </si>
  <si>
    <t>Cliente_778</t>
  </si>
  <si>
    <t>33.96</t>
  </si>
  <si>
    <t>39.42</t>
  </si>
  <si>
    <t>29.93</t>
  </si>
  <si>
    <t>21.99</t>
  </si>
  <si>
    <t>22.69</t>
  </si>
  <si>
    <t>37.62</t>
  </si>
  <si>
    <t>Cliente_637</t>
  </si>
  <si>
    <t>28.38</t>
  </si>
  <si>
    <t>32.9</t>
  </si>
  <si>
    <t>Cliente_948</t>
  </si>
  <si>
    <t>35.84</t>
  </si>
  <si>
    <t>Cliente_172</t>
  </si>
  <si>
    <t>31.31</t>
  </si>
  <si>
    <t>Cliente_70</t>
  </si>
  <si>
    <t>25.76</t>
  </si>
  <si>
    <t>Cliente_835</t>
  </si>
  <si>
    <t>43.42</t>
  </si>
  <si>
    <t>Cliente_821</t>
  </si>
  <si>
    <t>42.8</t>
  </si>
  <si>
    <t>16.26</t>
  </si>
  <si>
    <t>Cliente_509</t>
  </si>
  <si>
    <t>14.97</t>
  </si>
  <si>
    <t>Cliente_951</t>
  </si>
  <si>
    <t>35.95</t>
  </si>
  <si>
    <t>37.37</t>
  </si>
  <si>
    <t>22.74</t>
  </si>
  <si>
    <t>Cliente_819</t>
  </si>
  <si>
    <t>38.84</t>
  </si>
  <si>
    <t>43.79</t>
  </si>
  <si>
    <t>Cliente_334</t>
  </si>
  <si>
    <t>20.85</t>
  </si>
  <si>
    <t>23.92</t>
  </si>
  <si>
    <t>18.48</t>
  </si>
  <si>
    <t>Cliente_787</t>
  </si>
  <si>
    <t>34.59</t>
  </si>
  <si>
    <t>Cliente_616</t>
  </si>
  <si>
    <t>43.99</t>
  </si>
  <si>
    <t>Cliente_422</t>
  </si>
  <si>
    <t>15.18</t>
  </si>
  <si>
    <t>35.35</t>
  </si>
  <si>
    <t>Cliente_930</t>
  </si>
  <si>
    <t>Cliente_218</t>
  </si>
  <si>
    <t>26.91</t>
  </si>
  <si>
    <t>32.87</t>
  </si>
  <si>
    <t>Cliente_257</t>
  </si>
  <si>
    <t>43.02</t>
  </si>
  <si>
    <t>Cliente_112</t>
  </si>
  <si>
    <t>22.95</t>
  </si>
  <si>
    <t>Cliente_95</t>
  </si>
  <si>
    <t>15.62</t>
  </si>
  <si>
    <t>Cliente_866</t>
  </si>
  <si>
    <t>25.91</t>
  </si>
  <si>
    <t>Cliente_232</t>
  </si>
  <si>
    <t>30.19</t>
  </si>
  <si>
    <t>34.39</t>
  </si>
  <si>
    <t>17.95</t>
  </si>
  <si>
    <t>20.09</t>
  </si>
  <si>
    <t>Cliente_113</t>
  </si>
  <si>
    <t>39.45</t>
  </si>
  <si>
    <t>Cliente_785</t>
  </si>
  <si>
    <t>46.0</t>
  </si>
  <si>
    <t>41.35</t>
  </si>
  <si>
    <t>Cliente_554</t>
  </si>
  <si>
    <t>20.9</t>
  </si>
  <si>
    <t>Cliente_320</t>
  </si>
  <si>
    <t>47.85</t>
  </si>
  <si>
    <t>33.7</t>
  </si>
  <si>
    <t>49.05</t>
  </si>
  <si>
    <t>Cliente_996</t>
  </si>
  <si>
    <t>49.37</t>
  </si>
  <si>
    <t>Cliente_392</t>
  </si>
  <si>
    <t>44.91</t>
  </si>
  <si>
    <t>Cliente_615</t>
  </si>
  <si>
    <t>12.18</t>
  </si>
  <si>
    <t>Cliente_968</t>
  </si>
  <si>
    <t>Cliente_206</t>
  </si>
  <si>
    <t>20.04</t>
  </si>
  <si>
    <t>Cliente_669</t>
  </si>
  <si>
    <t>28.88</t>
  </si>
  <si>
    <t>35.34</t>
  </si>
  <si>
    <t>28.33</t>
  </si>
  <si>
    <t>Cliente_705</t>
  </si>
  <si>
    <t>17.54</t>
  </si>
  <si>
    <t>Cliente_462</t>
  </si>
  <si>
    <t>10.28</t>
  </si>
  <si>
    <t>Cliente_809</t>
  </si>
  <si>
    <t>44.38</t>
  </si>
  <si>
    <t>Cliente_21</t>
  </si>
  <si>
    <t>Cliente_110</t>
  </si>
  <si>
    <t>41.08</t>
  </si>
  <si>
    <t>35.88</t>
  </si>
  <si>
    <t>45.26</t>
  </si>
  <si>
    <t>31.53</t>
  </si>
  <si>
    <t>44.24</t>
  </si>
  <si>
    <t>Cliente_454</t>
  </si>
  <si>
    <t>21.49</t>
  </si>
  <si>
    <t>20.07</t>
  </si>
  <si>
    <t>Cliente_825</t>
  </si>
  <si>
    <t>33.08</t>
  </si>
  <si>
    <t>Cliente_134</t>
  </si>
  <si>
    <t>42.62</t>
  </si>
  <si>
    <t>21.13</t>
  </si>
  <si>
    <t>Cliente_555</t>
  </si>
  <si>
    <t>28.52</t>
  </si>
  <si>
    <t>Cliente_887</t>
  </si>
  <si>
    <t>49.54</t>
  </si>
  <si>
    <t>Cliente_913</t>
  </si>
  <si>
    <t>46.21</t>
  </si>
  <si>
    <t>Cliente_41</t>
  </si>
  <si>
    <t>47.08</t>
  </si>
  <si>
    <t>Cliente_738</t>
  </si>
  <si>
    <t>42.57</t>
  </si>
  <si>
    <t>33.52</t>
  </si>
  <si>
    <t>Cliente_280</t>
  </si>
  <si>
    <t>21.71</t>
  </si>
  <si>
    <t>Cliente_117</t>
  </si>
  <si>
    <t>34.12</t>
  </si>
  <si>
    <t>32.8</t>
  </si>
  <si>
    <t>Cliente_988</t>
  </si>
  <si>
    <t>35.96</t>
  </si>
  <si>
    <t>44.54</t>
  </si>
  <si>
    <t>13.27</t>
  </si>
  <si>
    <t>Cliente_372</t>
  </si>
  <si>
    <t>20.23</t>
  </si>
  <si>
    <t>35.99</t>
  </si>
  <si>
    <t>Cliente_283</t>
  </si>
  <si>
    <t>36.98</t>
  </si>
  <si>
    <t>10.07</t>
  </si>
  <si>
    <t>Cliente_857</t>
  </si>
  <si>
    <t>Cliente_208</t>
  </si>
  <si>
    <t>35.03</t>
  </si>
  <si>
    <t>33.93</t>
  </si>
  <si>
    <t>Cliente_443</t>
  </si>
  <si>
    <t>40.94</t>
  </si>
  <si>
    <t>Cliente_138</t>
  </si>
  <si>
    <t>44.33</t>
  </si>
  <si>
    <t>Cliente_177</t>
  </si>
  <si>
    <t>35.67</t>
  </si>
  <si>
    <t>Cliente_832</t>
  </si>
  <si>
    <t>48.8</t>
  </si>
  <si>
    <t>Cliente_480</t>
  </si>
  <si>
    <t>46.01</t>
  </si>
  <si>
    <t>40.33</t>
  </si>
  <si>
    <t>Cliente_351</t>
  </si>
  <si>
    <t>23.7</t>
  </si>
  <si>
    <t>45.46</t>
  </si>
  <si>
    <t>Cliente_344</t>
  </si>
  <si>
    <t>11.31</t>
  </si>
  <si>
    <t>Cliente_564</t>
  </si>
  <si>
    <t>30.97</t>
  </si>
  <si>
    <t>Cliente_782</t>
  </si>
  <si>
    <t>16.81</t>
  </si>
  <si>
    <t>Cliente_165</t>
  </si>
  <si>
    <t>16.5</t>
  </si>
  <si>
    <t>24.2</t>
  </si>
  <si>
    <t>Cliente_608</t>
  </si>
  <si>
    <t>24.38</t>
  </si>
  <si>
    <t>31.58</t>
  </si>
  <si>
    <t>28.9</t>
  </si>
  <si>
    <t>Cliente_657</t>
  </si>
  <si>
    <t>36.55</t>
  </si>
  <si>
    <t>23.29</t>
  </si>
  <si>
    <t>Cliente_224</t>
  </si>
  <si>
    <t>44.28</t>
  </si>
  <si>
    <t>Cliente_680</t>
  </si>
  <si>
    <t>23.54</t>
  </si>
  <si>
    <t>23.56</t>
  </si>
  <si>
    <t>26.48</t>
  </si>
  <si>
    <t>Cliente_513</t>
  </si>
  <si>
    <t>18.42</t>
  </si>
  <si>
    <t>23.89</t>
  </si>
  <si>
    <t>Cliente_973</t>
  </si>
  <si>
    <t>25.93</t>
  </si>
  <si>
    <t>16.44</t>
  </si>
  <si>
    <t>Cliente_592</t>
  </si>
  <si>
    <t>26.64</t>
  </si>
  <si>
    <t>Cliente_575</t>
  </si>
  <si>
    <t>42.27</t>
  </si>
  <si>
    <t>38.0</t>
  </si>
  <si>
    <t>Cliente_511</t>
  </si>
  <si>
    <t>Cliente_772</t>
  </si>
  <si>
    <t>19.24</t>
  </si>
  <si>
    <t>15.03</t>
  </si>
  <si>
    <t>26.07</t>
  </si>
  <si>
    <t>36.62</t>
  </si>
  <si>
    <t>39.71</t>
  </si>
  <si>
    <t>Cliente_605</t>
  </si>
  <si>
    <t>22.41</t>
  </si>
  <si>
    <t>Cliente_197</t>
  </si>
  <si>
    <t>11.19</t>
  </si>
  <si>
    <t>29.25</t>
  </si>
  <si>
    <t>Cliente_19</t>
  </si>
  <si>
    <t>22.15</t>
  </si>
  <si>
    <t>Cliente_586</t>
  </si>
  <si>
    <t>32.86</t>
  </si>
  <si>
    <t>Cliente_687</t>
  </si>
  <si>
    <t>36.58</t>
  </si>
  <si>
    <t>30.71</t>
  </si>
  <si>
    <t>Cliente_415</t>
  </si>
  <si>
    <t>18.97</t>
  </si>
  <si>
    <t>Cliente_456</t>
  </si>
  <si>
    <t>49.29</t>
  </si>
  <si>
    <t>Cliente_820</t>
  </si>
  <si>
    <t>39.68</t>
  </si>
  <si>
    <t>Cliente_698</t>
  </si>
  <si>
    <t>11.11</t>
  </si>
  <si>
    <t>Cliente_59</t>
  </si>
  <si>
    <t>28.81</t>
  </si>
  <si>
    <t>Cliente_799</t>
  </si>
  <si>
    <t>13.86</t>
  </si>
  <si>
    <t>40.03</t>
  </si>
  <si>
    <t>12.59</t>
  </si>
  <si>
    <t>Cliente_52</t>
  </si>
  <si>
    <t>42.79</t>
  </si>
  <si>
    <t>17.43</t>
  </si>
  <si>
    <t>Cliente_278</t>
  </si>
  <si>
    <t>15.98</t>
  </si>
  <si>
    <t>38.21</t>
  </si>
  <si>
    <t>Cliente_595</t>
  </si>
  <si>
    <t>20.27</t>
  </si>
  <si>
    <t>Cliente_2</t>
  </si>
  <si>
    <t>34.33</t>
  </si>
  <si>
    <t>Cliente_880</t>
  </si>
  <si>
    <t>23.98</t>
  </si>
  <si>
    <t>Cliente_626</t>
  </si>
  <si>
    <t>21.7</t>
  </si>
  <si>
    <t>Cliente_411</t>
  </si>
  <si>
    <t>31.23</t>
  </si>
  <si>
    <t>Cliente_123</t>
  </si>
  <si>
    <t>44.2</t>
  </si>
  <si>
    <t>Cliente_910</t>
  </si>
  <si>
    <t>31.27</t>
  </si>
  <si>
    <t>Cliente_483</t>
  </si>
  <si>
    <t>15.91</t>
  </si>
  <si>
    <t>32.54</t>
  </si>
  <si>
    <t>Cliente_642</t>
  </si>
  <si>
    <t>11.64</t>
  </si>
  <si>
    <t>Cliente_962</t>
  </si>
  <si>
    <t>41.8</t>
  </si>
  <si>
    <t>Cliente_883</t>
  </si>
  <si>
    <t>25.32</t>
  </si>
  <si>
    <t>Cliente_593</t>
  </si>
  <si>
    <t>11.86</t>
  </si>
  <si>
    <t>Cliente_368</t>
  </si>
  <si>
    <t>20.49</t>
  </si>
  <si>
    <t>18.61</t>
  </si>
  <si>
    <t>Cliente_693</t>
  </si>
  <si>
    <t>10.68</t>
  </si>
  <si>
    <t>Cliente_226</t>
  </si>
  <si>
    <t>32.2</t>
  </si>
  <si>
    <t>29.19</t>
  </si>
  <si>
    <t>36.5</t>
  </si>
  <si>
    <t>Cliente_834</t>
  </si>
  <si>
    <t>41.29</t>
  </si>
  <si>
    <t>Cliente_104</t>
  </si>
  <si>
    <t>30.74</t>
  </si>
  <si>
    <t>41.6</t>
  </si>
  <si>
    <t>12.57</t>
  </si>
  <si>
    <t>26.76</t>
  </si>
  <si>
    <t>Cliente_35</t>
  </si>
  <si>
    <t>12.06</t>
  </si>
  <si>
    <t>37.07</t>
  </si>
  <si>
    <t>21.04</t>
  </si>
  <si>
    <t>Cliente_837</t>
  </si>
  <si>
    <t>40.42</t>
  </si>
  <si>
    <t>Cliente_514</t>
  </si>
  <si>
    <t>48.15</t>
  </si>
  <si>
    <t>19.89</t>
  </si>
  <si>
    <t>15.83</t>
  </si>
  <si>
    <t>10.53</t>
  </si>
  <si>
    <t>Cliente_725</t>
  </si>
  <si>
    <t>Cliente_114</t>
  </si>
  <si>
    <t>10.25</t>
  </si>
  <si>
    <t>37.22</t>
  </si>
  <si>
    <t>13.9</t>
  </si>
  <si>
    <t>25.92</t>
  </si>
  <si>
    <t>28.31</t>
  </si>
  <si>
    <t>23.66</t>
  </si>
  <si>
    <t>18.23</t>
  </si>
  <si>
    <t>18.76</t>
  </si>
  <si>
    <t>Cliente_90</t>
  </si>
  <si>
    <t>34.35</t>
  </si>
  <si>
    <t>38.44</t>
  </si>
  <si>
    <t>Cliente_496</t>
  </si>
  <si>
    <t>Cliente_58</t>
  </si>
  <si>
    <t>39.83</t>
  </si>
  <si>
    <t>Cliente_468</t>
  </si>
  <si>
    <t>47.07</t>
  </si>
  <si>
    <t>Cliente_714</t>
  </si>
  <si>
    <t>22.24</t>
  </si>
  <si>
    <t>Cliente_950</t>
  </si>
  <si>
    <t>33.29</t>
  </si>
  <si>
    <t>Cliente_663</t>
  </si>
  <si>
    <t>44.45</t>
  </si>
  <si>
    <t>Cliente_801</t>
  </si>
  <si>
    <t>40.39</t>
  </si>
  <si>
    <t>Cliente_804</t>
  </si>
  <si>
    <t>26.15</t>
  </si>
  <si>
    <t>Cliente_716</t>
  </si>
  <si>
    <t>28.43</t>
  </si>
  <si>
    <t>49.74</t>
  </si>
  <si>
    <t>Cliente_786</t>
  </si>
  <si>
    <t>42.21</t>
  </si>
  <si>
    <t>Cliente_594</t>
  </si>
  <si>
    <t>35.11</t>
  </si>
  <si>
    <t>10.69</t>
  </si>
  <si>
    <t>Cliente_396</t>
  </si>
  <si>
    <t>39.91</t>
  </si>
  <si>
    <t>44.73</t>
  </si>
  <si>
    <t>23.67</t>
  </si>
  <si>
    <t>37.21</t>
  </si>
  <si>
    <t>Cliente_954</t>
  </si>
  <si>
    <t>17.23</t>
  </si>
  <si>
    <t>Cliente_263</t>
  </si>
  <si>
    <t>40.28</t>
  </si>
  <si>
    <t>47.13</t>
  </si>
  <si>
    <t>Cliente_438</t>
  </si>
  <si>
    <t>20.62</t>
  </si>
  <si>
    <t>27.79</t>
  </si>
  <si>
    <t>14.12</t>
  </si>
  <si>
    <t>Cliente_353</t>
  </si>
  <si>
    <t>18.66</t>
  </si>
  <si>
    <t>41.38</t>
  </si>
  <si>
    <t>13.24</t>
  </si>
  <si>
    <t>34.28</t>
  </si>
  <si>
    <t>15.02</t>
  </si>
  <si>
    <t>14.35</t>
  </si>
  <si>
    <t>Cliente_770</t>
  </si>
  <si>
    <t>43.35</t>
  </si>
  <si>
    <t>35.09</t>
  </si>
  <si>
    <t>Cliente_888</t>
  </si>
  <si>
    <t>46.82</t>
  </si>
  <si>
    <t>38.43</t>
  </si>
  <si>
    <t>Cliente_635</t>
  </si>
  <si>
    <t>24.09</t>
  </si>
  <si>
    <t>17.37</t>
  </si>
  <si>
    <t>Cliente_484</t>
  </si>
  <si>
    <t>33.69</t>
  </si>
  <si>
    <t>Cliente_297</t>
  </si>
  <si>
    <t>16.05</t>
  </si>
  <si>
    <t>10.51</t>
  </si>
  <si>
    <t>25.7</t>
  </si>
  <si>
    <t>26.5</t>
  </si>
  <si>
    <t>18.75</t>
  </si>
  <si>
    <t>Cliente_446</t>
  </si>
  <si>
    <t>37.23</t>
  </si>
  <si>
    <t>Cliente_298</t>
  </si>
  <si>
    <t>12.55</t>
  </si>
  <si>
    <t>24.12</t>
  </si>
  <si>
    <t>Cliente_304</t>
  </si>
  <si>
    <t>21.82</t>
  </si>
  <si>
    <t>49.35</t>
  </si>
  <si>
    <t>46.27</t>
  </si>
  <si>
    <t>26.24</t>
  </si>
  <si>
    <t>Cliente_743</t>
  </si>
  <si>
    <t>26.65</t>
  </si>
  <si>
    <t>Cliente_428</t>
  </si>
  <si>
    <t>31.75</t>
  </si>
  <si>
    <t>Cliente_750</t>
  </si>
  <si>
    <t>10.03</t>
  </si>
  <si>
    <t>Cliente_808</t>
  </si>
  <si>
    <t>27.04</t>
  </si>
  <si>
    <t>Cliente_376</t>
  </si>
  <si>
    <t>13.7</t>
  </si>
  <si>
    <t>Cliente_721</t>
  </si>
  <si>
    <t>16.85</t>
  </si>
  <si>
    <t>49.45</t>
  </si>
  <si>
    <t>22.88</t>
  </si>
  <si>
    <t>Cliente_227</t>
  </si>
  <si>
    <t>20.41</t>
  </si>
  <si>
    <t>30.77</t>
  </si>
  <si>
    <t>Cliente_757</t>
  </si>
  <si>
    <t>TABLA 1</t>
  </si>
  <si>
    <t>Suma de Monto Total De Cuenta</t>
  </si>
  <si>
    <t>(en blanco)</t>
  </si>
  <si>
    <t>Total general</t>
  </si>
  <si>
    <t>TABLA 2</t>
  </si>
  <si>
    <t>Suma de Número de Orden</t>
  </si>
  <si>
    <t>TABLA 3</t>
  </si>
  <si>
    <t>Total Almuerzo</t>
  </si>
  <si>
    <t>Total Cena</t>
  </si>
  <si>
    <t>Total Desayuno</t>
  </si>
  <si>
    <t>Total (en blanco)</t>
  </si>
  <si>
    <t>TABLA 4</t>
  </si>
  <si>
    <t>TABLA 5</t>
  </si>
  <si>
    <t>TABLA 6</t>
  </si>
  <si>
    <t>Cuenta de Propina</t>
  </si>
  <si>
    <t>TABLA 7</t>
  </si>
  <si>
    <t>Nº Total de Ordenes</t>
  </si>
  <si>
    <t>Nº Medio Comensales</t>
  </si>
  <si>
    <t>Ticket Medio</t>
  </si>
  <si>
    <t>Facturación Total</t>
  </si>
  <si>
    <t>Coste Total</t>
  </si>
  <si>
    <t>Margen</t>
  </si>
  <si>
    <t>Cuenta de Número de Orden</t>
  </si>
  <si>
    <t>Promedio de Número de Comensales</t>
  </si>
  <si>
    <t>Suma de Costo Unitario</t>
  </si>
  <si>
    <t>Nombre del Plato</t>
  </si>
  <si>
    <t>Descripción del Plato</t>
  </si>
  <si>
    <t>Costo Unitario</t>
  </si>
  <si>
    <t>Precio Unitario</t>
  </si>
  <si>
    <t>Cantidad Ordenada</t>
  </si>
  <si>
    <t>Tiempo de Preparación</t>
  </si>
  <si>
    <t>Observaciones</t>
  </si>
  <si>
    <t>Ganancia Neta</t>
  </si>
  <si>
    <t>Ganancia Bruta</t>
  </si>
  <si>
    <t>Porcentaje De Ganancia</t>
  </si>
  <si>
    <t>Descripción del Plato_7</t>
  </si>
  <si>
    <t>Ninguna</t>
  </si>
  <si>
    <t>Descripción del Plato_2</t>
  </si>
  <si>
    <t>Sin cebolla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</si>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</sst>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0"/>
      <color theme="1"/>
      <name val="Liberation Serif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164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</cellXfs>
  <cellStyles count="1">
    <cellStyle name="Normal" xfId="0" builtinId="0"/>
  </cellStyles>
  <dxfs count="3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'Tablas dinamicas'!$D$20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dinamicas'!$C$21:$C$25</c:f>
              <c:strCache>
                <c:ptCount val="4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  <c:pt idx="3">
                  <c:v>(en blanco)</c:v>
                </c:pt>
              </c:strCache>
            </c:strRef>
          </c:cat>
          <c:val>
            <c:numRef>
              <c:f>'Tablas dinamicas'!$D$21:$D$25</c:f>
              <c:numCache>
                <c:formatCode>General</c:formatCode>
                <c:ptCount val="4"/>
                <c:pt idx="0">
                  <c:v>38464</c:v>
                </c:pt>
                <c:pt idx="1">
                  <c:v>197621</c:v>
                </c:pt>
                <c:pt idx="2">
                  <c:v>58443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6-4E74-BAF8-7A1262DB3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746312"/>
        <c:axId val="2091748360"/>
      </c:barChart>
      <c:catAx>
        <c:axId val="2091746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748360"/>
        <c:crosses val="autoZero"/>
        <c:auto val="1"/>
        <c:lblAlgn val="ctr"/>
        <c:lblOffset val="100"/>
        <c:noMultiLvlLbl val="0"/>
      </c:catAx>
      <c:valAx>
        <c:axId val="20917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74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dinamicas'!$E$40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'Tablas dinamicas'!$C$41:$D$67</c:f>
              <c:multiLvlStrCache>
                <c:ptCount val="22"/>
                <c:lvl>
                  <c:pt idx="0">
                    <c:v>01/04/2023</c:v>
                  </c:pt>
                  <c:pt idx="1">
                    <c:v>02/04/2023</c:v>
                  </c:pt>
                  <c:pt idx="2">
                    <c:v>03/04/2023</c:v>
                  </c:pt>
                  <c:pt idx="3">
                    <c:v>04/04/2023</c:v>
                  </c:pt>
                  <c:pt idx="4">
                    <c:v>05/04/2023</c:v>
                  </c:pt>
                  <c:pt idx="5">
                    <c:v>06/04/2023</c:v>
                  </c:pt>
                  <c:pt idx="6">
                    <c:v>07/04/2023</c:v>
                  </c:pt>
                  <c:pt idx="7">
                    <c:v>01/04/2023</c:v>
                  </c:pt>
                  <c:pt idx="8">
                    <c:v>02/04/2023</c:v>
                  </c:pt>
                  <c:pt idx="9">
                    <c:v>03/04/2023</c:v>
                  </c:pt>
                  <c:pt idx="10">
                    <c:v>04/04/2023</c:v>
                  </c:pt>
                  <c:pt idx="11">
                    <c:v>05/04/2023</c:v>
                  </c:pt>
                  <c:pt idx="12">
                    <c:v>06/04/2023</c:v>
                  </c:pt>
                  <c:pt idx="13">
                    <c:v>07/04/2023</c:v>
                  </c:pt>
                  <c:pt idx="14">
                    <c:v>01/04/2023</c:v>
                  </c:pt>
                  <c:pt idx="15">
                    <c:v>02/04/2023</c:v>
                  </c:pt>
                  <c:pt idx="16">
                    <c:v>03/04/2023</c:v>
                  </c:pt>
                  <c:pt idx="17">
                    <c:v>04/04/2023</c:v>
                  </c:pt>
                  <c:pt idx="18">
                    <c:v>05/04/2023</c:v>
                  </c:pt>
                  <c:pt idx="19">
                    <c:v>06/04/2023</c:v>
                  </c:pt>
                  <c:pt idx="20">
                    <c:v>07/04/2023</c:v>
                  </c:pt>
                  <c:pt idx="21">
                    <c:v>(en blanco)</c:v>
                  </c:pt>
                </c:lvl>
                <c:lvl>
                  <c:pt idx="0">
                    <c:v>Almuerzo</c:v>
                  </c:pt>
                  <c:pt idx="7">
                    <c:v>Cena</c:v>
                  </c:pt>
                  <c:pt idx="14">
                    <c:v>Desayuno</c:v>
                  </c:pt>
                  <c:pt idx="21">
                    <c:v>(en blanco)</c:v>
                  </c:pt>
                </c:lvl>
              </c:multiLvlStrCache>
            </c:multiLvlStrRef>
          </c:cat>
          <c:val>
            <c:numRef>
              <c:f>'Tablas dinamicas'!$E$41:$E$67</c:f>
              <c:numCache>
                <c:formatCode>General</c:formatCode>
                <c:ptCount val="22"/>
                <c:pt idx="0">
                  <c:v>2440</c:v>
                </c:pt>
                <c:pt idx="1">
                  <c:v>3159</c:v>
                </c:pt>
                <c:pt idx="2">
                  <c:v>1227</c:v>
                </c:pt>
                <c:pt idx="3">
                  <c:v>926</c:v>
                </c:pt>
                <c:pt idx="4">
                  <c:v>1983</c:v>
                </c:pt>
                <c:pt idx="5">
                  <c:v>3314</c:v>
                </c:pt>
                <c:pt idx="6">
                  <c:v>2311</c:v>
                </c:pt>
                <c:pt idx="7">
                  <c:v>667</c:v>
                </c:pt>
                <c:pt idx="8">
                  <c:v>927</c:v>
                </c:pt>
                <c:pt idx="9">
                  <c:v>303</c:v>
                </c:pt>
                <c:pt idx="10">
                  <c:v>432</c:v>
                </c:pt>
                <c:pt idx="11">
                  <c:v>644</c:v>
                </c:pt>
                <c:pt idx="12">
                  <c:v>1478</c:v>
                </c:pt>
                <c:pt idx="13">
                  <c:v>830</c:v>
                </c:pt>
                <c:pt idx="14">
                  <c:v>876</c:v>
                </c:pt>
                <c:pt idx="15">
                  <c:v>816</c:v>
                </c:pt>
                <c:pt idx="16">
                  <c:v>397</c:v>
                </c:pt>
                <c:pt idx="17">
                  <c:v>566</c:v>
                </c:pt>
                <c:pt idx="18">
                  <c:v>406</c:v>
                </c:pt>
                <c:pt idx="19">
                  <c:v>1213</c:v>
                </c:pt>
                <c:pt idx="20">
                  <c:v>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19-4339-8FEC-392E056F6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765448"/>
        <c:axId val="1256771592"/>
      </c:lineChart>
      <c:catAx>
        <c:axId val="125676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71592"/>
        <c:crosses val="autoZero"/>
        <c:auto val="1"/>
        <c:lblAlgn val="ctr"/>
        <c:lblOffset val="100"/>
        <c:noMultiLvlLbl val="0"/>
      </c:catAx>
      <c:valAx>
        <c:axId val="125677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6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dinamicas'!$D$74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dinamicas'!$C$75:$C$87</c:f>
              <c:strCache>
                <c:ptCount val="12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  <c:pt idx="11">
                  <c:v>(en blanco)</c:v>
                </c:pt>
              </c:strCache>
            </c:strRef>
          </c:cat>
          <c:val>
            <c:numRef>
              <c:f>'Tablas dinamicas'!$D$75:$D$87</c:f>
              <c:numCache>
                <c:formatCode>General</c:formatCode>
                <c:ptCount val="12"/>
                <c:pt idx="0">
                  <c:v>2323</c:v>
                </c:pt>
                <c:pt idx="1">
                  <c:v>2752</c:v>
                </c:pt>
                <c:pt idx="2">
                  <c:v>2117</c:v>
                </c:pt>
                <c:pt idx="3">
                  <c:v>2506</c:v>
                </c:pt>
                <c:pt idx="4">
                  <c:v>2281</c:v>
                </c:pt>
                <c:pt idx="5">
                  <c:v>1841</c:v>
                </c:pt>
                <c:pt idx="6">
                  <c:v>2345</c:v>
                </c:pt>
                <c:pt idx="7">
                  <c:v>2351</c:v>
                </c:pt>
                <c:pt idx="8">
                  <c:v>2698</c:v>
                </c:pt>
                <c:pt idx="9">
                  <c:v>2348</c:v>
                </c:pt>
                <c:pt idx="10">
                  <c:v>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A-4A1E-91A5-D342D67B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456583"/>
        <c:axId val="698458631"/>
      </c:barChart>
      <c:catAx>
        <c:axId val="698456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58631"/>
        <c:crosses val="autoZero"/>
        <c:auto val="1"/>
        <c:lblAlgn val="ctr"/>
        <c:lblOffset val="100"/>
        <c:noMultiLvlLbl val="0"/>
      </c:catAx>
      <c:valAx>
        <c:axId val="698458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56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'Tablas dinamicas'!$D$94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dinamicas'!$C$95:$C$133</c:f>
              <c:strCache>
                <c:ptCount val="3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36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42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50</c:v>
                </c:pt>
                <c:pt idx="30">
                  <c:v>51</c:v>
                </c:pt>
                <c:pt idx="31">
                  <c:v>54</c:v>
                </c:pt>
                <c:pt idx="32">
                  <c:v>57</c:v>
                </c:pt>
                <c:pt idx="33">
                  <c:v>60</c:v>
                </c:pt>
                <c:pt idx="34">
                  <c:v>63</c:v>
                </c:pt>
                <c:pt idx="35">
                  <c:v>66</c:v>
                </c:pt>
                <c:pt idx="36">
                  <c:v>75</c:v>
                </c:pt>
                <c:pt idx="37">
                  <c:v>(en blanco)</c:v>
                </c:pt>
              </c:strCache>
            </c:strRef>
          </c:cat>
          <c:val>
            <c:numRef>
              <c:f>'Tablas dinamicas'!$D$95:$D$133</c:f>
              <c:numCache>
                <c:formatCode>General</c:formatCode>
                <c:ptCount val="38"/>
                <c:pt idx="0">
                  <c:v>4045</c:v>
                </c:pt>
                <c:pt idx="1">
                  <c:v>1555</c:v>
                </c:pt>
                <c:pt idx="2">
                  <c:v>6666</c:v>
                </c:pt>
                <c:pt idx="3">
                  <c:v>7381</c:v>
                </c:pt>
                <c:pt idx="4">
                  <c:v>9431</c:v>
                </c:pt>
                <c:pt idx="5">
                  <c:v>12640</c:v>
                </c:pt>
                <c:pt idx="6">
                  <c:v>9807</c:v>
                </c:pt>
                <c:pt idx="7">
                  <c:v>4148</c:v>
                </c:pt>
                <c:pt idx="8">
                  <c:v>5973</c:v>
                </c:pt>
                <c:pt idx="9">
                  <c:v>12316</c:v>
                </c:pt>
                <c:pt idx="10">
                  <c:v>10914</c:v>
                </c:pt>
                <c:pt idx="11">
                  <c:v>6263</c:v>
                </c:pt>
                <c:pt idx="12">
                  <c:v>9444</c:v>
                </c:pt>
                <c:pt idx="13">
                  <c:v>2920</c:v>
                </c:pt>
                <c:pt idx="14">
                  <c:v>4119</c:v>
                </c:pt>
                <c:pt idx="15">
                  <c:v>10477</c:v>
                </c:pt>
                <c:pt idx="16">
                  <c:v>12997</c:v>
                </c:pt>
                <c:pt idx="17">
                  <c:v>18462</c:v>
                </c:pt>
                <c:pt idx="18">
                  <c:v>6779</c:v>
                </c:pt>
                <c:pt idx="19">
                  <c:v>2841</c:v>
                </c:pt>
                <c:pt idx="20">
                  <c:v>4929</c:v>
                </c:pt>
                <c:pt idx="21">
                  <c:v>12158</c:v>
                </c:pt>
                <c:pt idx="22">
                  <c:v>8788</c:v>
                </c:pt>
                <c:pt idx="23">
                  <c:v>8040</c:v>
                </c:pt>
                <c:pt idx="24">
                  <c:v>11845</c:v>
                </c:pt>
                <c:pt idx="25">
                  <c:v>13294</c:v>
                </c:pt>
                <c:pt idx="26">
                  <c:v>4263</c:v>
                </c:pt>
                <c:pt idx="27">
                  <c:v>7650</c:v>
                </c:pt>
                <c:pt idx="28">
                  <c:v>9508</c:v>
                </c:pt>
                <c:pt idx="29">
                  <c:v>3392</c:v>
                </c:pt>
                <c:pt idx="30">
                  <c:v>5917</c:v>
                </c:pt>
                <c:pt idx="31">
                  <c:v>5364</c:v>
                </c:pt>
                <c:pt idx="32">
                  <c:v>16476</c:v>
                </c:pt>
                <c:pt idx="33">
                  <c:v>9459</c:v>
                </c:pt>
                <c:pt idx="34">
                  <c:v>4368</c:v>
                </c:pt>
                <c:pt idx="35">
                  <c:v>5634</c:v>
                </c:pt>
                <c:pt idx="36">
                  <c:v>4265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68-4CDC-8A94-8664C9781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877511"/>
        <c:axId val="1106843144"/>
      </c:barChart>
      <c:catAx>
        <c:axId val="801877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843144"/>
        <c:crosses val="autoZero"/>
        <c:auto val="1"/>
        <c:lblAlgn val="ctr"/>
        <c:lblOffset val="100"/>
        <c:noMultiLvlLbl val="0"/>
      </c:catAx>
      <c:valAx>
        <c:axId val="110684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77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'Tablas dinamicas'!$D$139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dinamicas'!$C$140:$C$144</c:f>
              <c:strCache>
                <c:ptCount val="4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  <c:pt idx="3">
                  <c:v>(en blanco)</c:v>
                </c:pt>
              </c:strCache>
            </c:strRef>
          </c:cat>
          <c:val>
            <c:numRef>
              <c:f>'Tablas dinamicas'!$D$140:$D$144</c:f>
              <c:numCache>
                <c:formatCode>General</c:formatCode>
                <c:ptCount val="4"/>
                <c:pt idx="0">
                  <c:v>459</c:v>
                </c:pt>
                <c:pt idx="1">
                  <c:v>159</c:v>
                </c:pt>
                <c:pt idx="2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C-4351-A08B-2251C877B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2066896392"/>
        <c:axId val="2066898440"/>
      </c:barChart>
      <c:catAx>
        <c:axId val="2066896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98440"/>
        <c:crosses val="autoZero"/>
        <c:auto val="1"/>
        <c:lblAlgn val="ctr"/>
        <c:lblOffset val="100"/>
        <c:noMultiLvlLbl val="0"/>
      </c:catAx>
      <c:valAx>
        <c:axId val="206689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9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[Libro.xlsx]Tablas dinamicas!TablaDinámica10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'Tablas dinamicas'!$D$152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dinamicas'!$C$153:$C$159</c:f>
              <c:strCache>
                <c:ptCount val="6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  <c:pt idx="5">
                  <c:v>(en blanco)</c:v>
                </c:pt>
              </c:strCache>
            </c:strRef>
          </c:cat>
          <c:val>
            <c:numRef>
              <c:f>'Tablas dinamicas'!$D$153:$D$159</c:f>
              <c:numCache>
                <c:formatCode>General</c:formatCode>
                <c:ptCount val="6"/>
                <c:pt idx="0">
                  <c:v>55752</c:v>
                </c:pt>
                <c:pt idx="1">
                  <c:v>72505</c:v>
                </c:pt>
                <c:pt idx="2">
                  <c:v>62509</c:v>
                </c:pt>
                <c:pt idx="3">
                  <c:v>54849</c:v>
                </c:pt>
                <c:pt idx="4">
                  <c:v>48913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A5-4880-87B3-F87099483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463751"/>
        <c:axId val="698478599"/>
      </c:barChart>
      <c:catAx>
        <c:axId val="698463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78599"/>
        <c:crosses val="autoZero"/>
        <c:auto val="1"/>
        <c:lblAlgn val="ctr"/>
        <c:lblOffset val="100"/>
        <c:noMultiLvlLbl val="0"/>
      </c:catAx>
      <c:valAx>
        <c:axId val="698478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63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15</xdr:row>
      <xdr:rowOff>66675</xdr:rowOff>
    </xdr:from>
    <xdr:to>
      <xdr:col>11</xdr:col>
      <xdr:colOff>85725</xdr:colOff>
      <xdr:row>29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F6E410-7AF2-0886-5B02-93C578415B66}"/>
            </a:ext>
            <a:ext uri="{147F2762-F138-4A5C-976F-8EAC2B608ADB}">
              <a16:predDERef xmlns:a16="http://schemas.microsoft.com/office/drawing/2014/main" pred="{0DF55B69-A309-91A9-1296-865A19597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39</xdr:row>
      <xdr:rowOff>161925</xdr:rowOff>
    </xdr:from>
    <xdr:to>
      <xdr:col>17</xdr:col>
      <xdr:colOff>342900</xdr:colOff>
      <xdr:row>66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6D420E-8764-39CC-7719-838F0106EA33}"/>
            </a:ext>
            <a:ext uri="{147F2762-F138-4A5C-976F-8EAC2B608ADB}">
              <a16:predDERef xmlns:a16="http://schemas.microsoft.com/office/drawing/2014/main" pred="{F3F6E410-7AF2-0886-5B02-93C578415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72</xdr:row>
      <xdr:rowOff>171450</xdr:rowOff>
    </xdr:from>
    <xdr:to>
      <xdr:col>9</xdr:col>
      <xdr:colOff>38100</xdr:colOff>
      <xdr:row>87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66D8597-462B-612A-7BFE-E49D1D88D83F}"/>
            </a:ext>
            <a:ext uri="{147F2762-F138-4A5C-976F-8EAC2B608ADB}">
              <a16:predDERef xmlns:a16="http://schemas.microsoft.com/office/drawing/2014/main" pred="{106D420E-8764-39CC-7719-838F0106E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93</xdr:row>
      <xdr:rowOff>57150</xdr:rowOff>
    </xdr:from>
    <xdr:to>
      <xdr:col>13</xdr:col>
      <xdr:colOff>561975</xdr:colOff>
      <xdr:row>133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FBF0401-A705-D858-647F-31219F949223}"/>
            </a:ext>
            <a:ext uri="{147F2762-F138-4A5C-976F-8EAC2B608ADB}">
              <a16:predDERef xmlns:a16="http://schemas.microsoft.com/office/drawing/2014/main" pred="{966D8597-462B-612A-7BFE-E49D1D88D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238125</xdr:colOff>
      <xdr:row>135</xdr:row>
      <xdr:rowOff>38100</xdr:rowOff>
    </xdr:from>
    <xdr:to>
      <xdr:col>9</xdr:col>
      <xdr:colOff>114300</xdr:colOff>
      <xdr:row>147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C85F80-F26E-1EB0-AAD8-B5E9F1CD8DEF}"/>
            </a:ext>
            <a:ext uri="{147F2762-F138-4A5C-976F-8EAC2B608ADB}">
              <a16:predDERef xmlns:a16="http://schemas.microsoft.com/office/drawing/2014/main" pred="{6FBF0401-A705-D858-647F-31219F949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371475</xdr:colOff>
      <xdr:row>149</xdr:row>
      <xdr:rowOff>9525</xdr:rowOff>
    </xdr:from>
    <xdr:to>
      <xdr:col>9</xdr:col>
      <xdr:colOff>247650</xdr:colOff>
      <xdr:row>163</xdr:row>
      <xdr:rowOff>85725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3A448E3-24E7-1A7B-C08B-CA7500BA1030}"/>
            </a:ext>
            <a:ext uri="{147F2762-F138-4A5C-976F-8EAC2B608ADB}">
              <a16:predDERef xmlns:a16="http://schemas.microsoft.com/office/drawing/2014/main" pred="{7CC85F80-F26E-1EB0-AAD8-B5E9F1CD8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3.488336921298" createdVersion="8" refreshedVersion="8" minRefreshableVersion="3" recordCount="768" xr:uid="{18402697-B2CF-412D-9849-823CF4EB6A9F}">
  <cacheSource type="worksheet">
    <worksheetSource ref="A1:Y1048576" sheet="Sala"/>
  </cacheSource>
  <cacheFields count="25">
    <cacheField name="Número de Mesa" numFmtId="0">
      <sharedItems containsString="0" containsBlank="1" containsNumber="1" containsInteger="1" minValue="1" maxValue="20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0">
      <sharedItems containsNonDate="0" containsDate="1" containsString="0" containsBlank="1" minDate="2023-04-01T00:01:00" maxDate="2023-04-07T03:56:00"/>
    </cacheField>
    <cacheField name="Hora de Salida" numFmtId="0">
      <sharedItems containsNonDate="0" containsDate="1" containsString="0" containsBlank="1" minDate="2023-04-01T01:11:00" maxDate="2023-04-07T07:51:00"/>
    </cacheField>
    <cacheField name="Mesero Asignado" numFmtId="0">
      <sharedItems containsBlank="1" count="6">
        <s v="Mesero_3"/>
        <s v="Mesero_1"/>
        <s v="Mesero_2"/>
        <s v="Mesero_5"/>
        <s v="Mesero_4"/>
        <m/>
      </sharedItems>
    </cacheField>
    <cacheField name="Tipo de Servicio" numFmtId="0">
      <sharedItems containsBlank="1" count="4">
        <s v="Almuerzo"/>
        <s v="Desayuno"/>
        <s v="Cena"/>
        <m/>
      </sharedItems>
    </cacheField>
    <cacheField name="Método de Pago" numFmtId="0">
      <sharedItems containsBlank="1" count="4">
        <s v="Tarjeta de débito"/>
        <s v="Efectivo"/>
        <s v="Tarjeta de crédito"/>
        <m/>
      </sharedItems>
    </cacheField>
    <cacheField name="Propina" numFmtId="0">
      <sharedItems containsBlank="1"/>
    </cacheField>
    <cacheField name="Estado de la Mesa" numFmtId="0">
      <sharedItems containsBlank="1"/>
    </cacheField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País de Origen" numFmtId="0">
      <sharedItems containsBlank="1" count="12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  <m/>
      </sharedItems>
    </cacheField>
    <cacheField name="Platos Ordenados" numFmtId="0">
      <sharedItems containsBlank="1"/>
    </cacheField>
    <cacheField name="Segundo Plato ordenado" numFmtId="0">
      <sharedItems containsBlank="1"/>
    </cacheField>
    <cacheField name="Tercer Plato ordenado" numFmtId="0">
      <sharedItems containsBlank="1"/>
    </cacheField>
    <cacheField name="Cuarto Plato ordenado" numFmtId="0">
      <sharedItems containsBlank="1"/>
    </cacheField>
    <cacheField name="Ordenes sin pagar" numFmtId="0">
      <sharedItems containsBlank="1"/>
    </cacheField>
    <cacheField name="Monto Total De Cuenta" numFmtId="0">
      <sharedItems containsString="0" containsBlank="1" containsNumber="1" containsInteger="1" minValue="10" maxValue="75" count="38">
        <n v="28"/>
        <n v="54"/>
        <n v="19"/>
        <n v="16"/>
        <n v="25"/>
        <n v="22"/>
        <n v="34"/>
        <n v="60"/>
        <n v="48"/>
        <n v="11"/>
        <n v="42"/>
        <n v="38"/>
        <n v="66"/>
        <n v="39"/>
        <n v="32"/>
        <n v="75"/>
        <n v="18"/>
        <n v="14"/>
        <n v="57"/>
        <n v="40"/>
        <n v="50"/>
        <n v="36"/>
        <n v="51"/>
        <n v="12"/>
        <n v="20"/>
        <n v="63"/>
        <n v="21"/>
        <n v="17"/>
        <n v="45"/>
        <n v="30"/>
        <n v="24"/>
        <n v="10"/>
        <n v="33"/>
        <n v="26"/>
        <n v="15"/>
        <n v="13"/>
        <n v="44"/>
        <m/>
      </sharedItems>
    </cacheField>
    <cacheField name="Fecha De Factura" numFmtId="0">
      <sharedItems containsNonDate="0" containsDate="1" containsString="0" containsBlank="1" minDate="2023-04-01T00:00:00" maxDate="2023-04-08T00:00:00" count="8">
        <d v="2023-04-01T00:00:00"/>
        <d v="2023-04-02T00:00:00"/>
        <d v="2023-04-03T00:00:00"/>
        <d v="2023-04-04T00:00:00"/>
        <d v="2023-04-05T00:00:00"/>
        <d v="2023-04-06T00:00:00"/>
        <d v="2023-04-07T00:00:00"/>
        <m/>
      </sharedItems>
    </cacheField>
    <cacheField name="Tiempo De Permanencia" numFmtId="0">
      <sharedItems containsNonDate="0" containsDate="1" containsString="0" containsBlank="1" minDate="1899-12-30T01:00:00" maxDate="1899-12-30T03:59:00"/>
    </cacheField>
    <cacheField name="Tiempo De Permanencia (min)" numFmtId="0">
      <sharedItems containsString="0" containsBlank="1" containsNumber="1" containsInteger="1" minValue="60" maxValue="239"/>
    </cacheField>
    <cacheField name="Tiempo De Permanencia +15" numFmtId="164">
      <sharedItems containsNonDate="0" containsDate="1" containsBlank="1" containsMixedTypes="1" minDate="1899-12-30T01:15:00" maxDate="1899-12-30T04:14:00"/>
    </cacheField>
    <cacheField name=" Tiempo Preparacion (Horas)" numFmtId="0">
      <sharedItems containsString="0" containsBlank="1" containsNumber="1" minValue="8.3333333333333329E-2" maxValue="2.95"/>
    </cacheField>
    <cacheField name=" Tiempo Preparacion ( min)" numFmtId="0">
      <sharedItems containsString="0" containsBlank="1" containsNumber="1" minValue="5" maxValue="177"/>
    </cacheField>
    <cacheField name="Tiempo de degustacion (Horas)" numFmtId="0">
      <sharedItems containsDate="1" containsString="0" containsBlank="1" containsMixedTypes="1" minDate="1900-01-10T00:57:11" maxDate="1899-12-30T03:4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3.518663078707" createdVersion="8" refreshedVersion="8" minRefreshableVersion="3" recordCount="1903" xr:uid="{8714BFAD-6E93-4D2A-A247-2B548E336A3A}">
  <cacheSource type="worksheet">
    <worksheetSource ref="A1:L1048576" sheet="Cocina"/>
  </cacheSource>
  <cacheFields count="12">
    <cacheField name="Número de Orden" numFmtId="0">
      <sharedItems containsString="0" containsBlank="1" containsNumber="1" containsInteger="1" minValue="1" maxValue="767"/>
    </cacheField>
    <cacheField name="Número de Mesa" numFmtId="0">
      <sharedItems containsString="0" containsBlank="1" containsNumber="1" containsInteger="1" minValue="1" maxValue="20"/>
    </cacheField>
    <cacheField name="Nombre del Plato" numFmtId="0">
      <sharedItems containsBlank="1"/>
    </cacheField>
    <cacheField name="Descripción del Plato" numFmtId="0">
      <sharedItems containsBlank="1"/>
    </cacheField>
    <cacheField name="Costo Unitario" numFmtId="0">
      <sharedItems containsString="0" containsBlank="1" containsNumber="1" containsInteger="1" minValue="10" maxValue="25"/>
    </cacheField>
    <cacheField name="Precio Unitario" numFmtId="0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Tiempo de Preparación" numFmtId="0">
      <sharedItems containsString="0" containsBlank="1" containsNumber="1" containsInteger="1" minValue="5" maxValue="59"/>
    </cacheField>
    <cacheField name="Observaciones" numFmtId="0">
      <sharedItems containsBlank="1"/>
    </cacheField>
    <cacheField name="Ganancia Neta" numFmtId="0">
      <sharedItems containsString="0" containsBlank="1" containsNumber="1" containsInteger="1" minValue="8" maxValue="45"/>
    </cacheField>
    <cacheField name="Ganancia Bruta" numFmtId="0">
      <sharedItems containsString="0" containsBlank="1" containsNumber="1" containsInteger="1" minValue="18" maxValue="120"/>
    </cacheField>
    <cacheField name="Porcentaje De Ganancia" numFmtId="0">
      <sharedItems containsString="0" containsBlank="1" containsNumber="1" minValue="37.5" maxValue="44.4444444444444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0"/>
    <s v="Cliente_724"/>
    <n v="6"/>
    <d v="2023-04-01T01:07:00"/>
    <d v="2023-04-01T03:50:00"/>
    <x v="0"/>
    <x v="0"/>
    <x v="0"/>
    <s v="48.55"/>
    <s v="Reservada"/>
    <x v="0"/>
    <x v="0"/>
    <s v="Plato_7"/>
    <s v="Plato_2"/>
    <m/>
    <m/>
    <b v="0"/>
    <x v="0"/>
    <x v="0"/>
    <d v="1899-12-30T02:43:00"/>
    <n v="163"/>
    <s v="No Suma"/>
    <n v="0.83333333333333337"/>
    <n v="50"/>
    <d v="1899-12-30T01:53:00"/>
  </r>
  <r>
    <n v="6"/>
    <s v="Cliente_538"/>
    <n v="6"/>
    <d v="2023-04-01T01:28:00"/>
    <d v="2023-04-01T03:49:00"/>
    <x v="1"/>
    <x v="1"/>
    <x v="1"/>
    <s v="43.3"/>
    <s v="Reservada"/>
    <x v="1"/>
    <x v="1"/>
    <s v="Plato_17"/>
    <s v="Plato_6"/>
    <m/>
    <m/>
    <b v="0"/>
    <x v="1"/>
    <x v="0"/>
    <d v="1899-12-30T02:21:00"/>
    <n v="141"/>
    <s v="No Suma"/>
    <n v="1.6"/>
    <n v="96"/>
    <d v="1899-12-30T00:45:00"/>
  </r>
  <r>
    <n v="20"/>
    <s v="Cliente_911"/>
    <n v="1"/>
    <d v="2023-04-01T00:29:00"/>
    <d v="2023-04-01T03:56:00"/>
    <x v="2"/>
    <x v="1"/>
    <x v="2"/>
    <s v="30.87"/>
    <s v="Libre"/>
    <x v="2"/>
    <x v="2"/>
    <s v="Plato_20"/>
    <s v="Plato_17"/>
    <s v="Plato_19"/>
    <s v="Plato_9"/>
    <b v="0"/>
    <x v="2"/>
    <x v="0"/>
    <d v="1899-12-30T03:27:00"/>
    <n v="207"/>
    <s v="No Suma"/>
    <n v="0.85"/>
    <n v="51"/>
    <d v="1899-12-30T02:36:00"/>
  </r>
  <r>
    <n v="3"/>
    <s v="Cliente_129"/>
    <n v="1"/>
    <d v="2023-04-01T03:03:00"/>
    <d v="2023-04-01T04:31:00"/>
    <x v="3"/>
    <x v="0"/>
    <x v="2"/>
    <s v="34.68"/>
    <s v="Libre"/>
    <x v="3"/>
    <x v="3"/>
    <s v="Plato_11"/>
    <s v="Plato_16"/>
    <m/>
    <m/>
    <b v="0"/>
    <x v="3"/>
    <x v="0"/>
    <d v="1899-12-30T01:28:00"/>
    <n v="88"/>
    <s v="No Suma"/>
    <n v="0.56666666666666665"/>
    <n v="34"/>
    <d v="1899-12-30T00:54:00"/>
  </r>
  <r>
    <n v="8"/>
    <s v="Cliente_938"/>
    <n v="2"/>
    <d v="2023-04-01T00:01:00"/>
    <d v="2023-04-01T02:06:00"/>
    <x v="4"/>
    <x v="0"/>
    <x v="2"/>
    <s v="24.33"/>
    <s v="Libre"/>
    <x v="4"/>
    <x v="4"/>
    <s v="Plato_12"/>
    <s v="Plato_7"/>
    <m/>
    <m/>
    <b v="0"/>
    <x v="4"/>
    <x v="0"/>
    <d v="1899-12-30T02:05:00"/>
    <n v="125"/>
    <s v="No Suma"/>
    <n v="0.15"/>
    <n v="9"/>
    <d v="1899-12-30T01:56:00"/>
  </r>
  <r>
    <n v="7"/>
    <s v="Cliente_965"/>
    <n v="5"/>
    <d v="2023-04-01T01:24:00"/>
    <d v="2023-04-01T03:32:00"/>
    <x v="4"/>
    <x v="2"/>
    <x v="2"/>
    <s v="26.57"/>
    <s v="Libre"/>
    <x v="5"/>
    <x v="4"/>
    <s v="Plato_8"/>
    <m/>
    <m/>
    <m/>
    <b v="0"/>
    <x v="2"/>
    <x v="0"/>
    <d v="1899-12-30T02:08:00"/>
    <n v="128"/>
    <s v="No Suma"/>
    <n v="0.45"/>
    <n v="27"/>
    <d v="1899-12-30T01:41:00"/>
  </r>
  <r>
    <n v="17"/>
    <s v="Cliente_306"/>
    <n v="6"/>
    <d v="2023-04-01T01:57:00"/>
    <d v="2023-04-01T04:22:00"/>
    <x v="2"/>
    <x v="2"/>
    <x v="2"/>
    <s v="10.54"/>
    <s v="Ocupada"/>
    <x v="6"/>
    <x v="5"/>
    <s v="Plato_15"/>
    <s v="Plato_19"/>
    <m/>
    <m/>
    <b v="0"/>
    <x v="5"/>
    <x v="0"/>
    <d v="1899-12-30T02:25:00"/>
    <n v="145"/>
    <d v="1899-12-30T02:40:00"/>
    <n v="0.6"/>
    <n v="36"/>
    <d v="1899-12-30T01:49:00"/>
  </r>
  <r>
    <n v="11"/>
    <s v="Cliente_974"/>
    <n v="1"/>
    <d v="2023-04-01T02:11:00"/>
    <d v="2023-04-01T04:49:00"/>
    <x v="2"/>
    <x v="1"/>
    <x v="2"/>
    <s v="49.18"/>
    <s v="Reservada"/>
    <x v="7"/>
    <x v="3"/>
    <s v="Plato_5"/>
    <s v="Plato_16"/>
    <s v="Plato_20"/>
    <m/>
    <b v="0"/>
    <x v="6"/>
    <x v="0"/>
    <d v="1899-12-30T02:38:00"/>
    <n v="158"/>
    <s v="No Suma"/>
    <n v="1.8"/>
    <n v="108"/>
    <d v="1899-12-30T00:50:00"/>
  </r>
  <r>
    <n v="15"/>
    <s v="Cliente_740"/>
    <n v="5"/>
    <d v="2023-04-01T02:03:00"/>
    <d v="2023-04-01T04:25:00"/>
    <x v="2"/>
    <x v="0"/>
    <x v="0"/>
    <s v="46.85"/>
    <s v="Libre"/>
    <x v="8"/>
    <x v="6"/>
    <s v="Plato_2"/>
    <s v="Plato_7"/>
    <s v="Plato_12"/>
    <s v="Plato_15"/>
    <b v="0"/>
    <x v="7"/>
    <x v="0"/>
    <d v="1899-12-30T02:22:00"/>
    <n v="142"/>
    <s v="No Suma"/>
    <n v="1.1499999999999999"/>
    <n v="69"/>
    <d v="1899-12-30T01:13:00"/>
  </r>
  <r>
    <n v="17"/>
    <s v="Cliente_33"/>
    <n v="1"/>
    <d v="2023-04-01T00:02:00"/>
    <d v="2023-04-01T01:53:00"/>
    <x v="4"/>
    <x v="0"/>
    <x v="2"/>
    <s v="16.6"/>
    <s v="Ocupada"/>
    <x v="9"/>
    <x v="7"/>
    <s v="Plato_18"/>
    <s v="Plato_20"/>
    <m/>
    <m/>
    <b v="0"/>
    <x v="8"/>
    <x v="0"/>
    <d v="1899-12-30T01:51:00"/>
    <n v="111"/>
    <d v="1899-12-30T02:06:00"/>
    <n v="0.85"/>
    <n v="51"/>
    <d v="1899-12-30T01:00:00"/>
  </r>
  <r>
    <n v="14"/>
    <s v="Cliente_881"/>
    <n v="1"/>
    <d v="2023-04-01T03:46:00"/>
    <d v="2023-04-01T06:33:00"/>
    <x v="1"/>
    <x v="0"/>
    <x v="2"/>
    <s v="32.89"/>
    <s v="Libre"/>
    <x v="10"/>
    <x v="4"/>
    <s v="Plato_16"/>
    <s v="Plato_2"/>
    <m/>
    <m/>
    <b v="0"/>
    <x v="9"/>
    <x v="0"/>
    <d v="1899-12-30T02:47:00"/>
    <n v="167"/>
    <s v="No Suma"/>
    <n v="0.13333333333333333"/>
    <n v="8"/>
    <d v="1899-12-30T02:39:00"/>
  </r>
  <r>
    <n v="14"/>
    <s v="Cliente_890"/>
    <n v="6"/>
    <d v="2023-04-01T00:04:00"/>
    <d v="2023-04-01T03:23:00"/>
    <x v="4"/>
    <x v="2"/>
    <x v="2"/>
    <s v="45.27"/>
    <s v="Ocupada"/>
    <x v="11"/>
    <x v="1"/>
    <s v="Plato_16"/>
    <s v="Plato_19"/>
    <s v="Plato_8"/>
    <s v="Plato_20"/>
    <b v="0"/>
    <x v="0"/>
    <x v="0"/>
    <d v="1899-12-30T03:19:00"/>
    <n v="199"/>
    <d v="1899-12-30T03:34:00"/>
    <n v="0.3"/>
    <n v="18"/>
    <d v="1899-12-30T03:01:00"/>
  </r>
  <r>
    <n v="2"/>
    <s v="Cliente_873"/>
    <n v="1"/>
    <d v="2023-04-01T03:09:00"/>
    <d v="2023-04-01T05:32:00"/>
    <x v="3"/>
    <x v="0"/>
    <x v="1"/>
    <s v="22.06"/>
    <s v="Ocupada"/>
    <x v="12"/>
    <x v="2"/>
    <s v="Plato_9"/>
    <m/>
    <m/>
    <m/>
    <b v="0"/>
    <x v="10"/>
    <x v="0"/>
    <d v="1899-12-30T02:23:00"/>
    <n v="143"/>
    <d v="1899-12-30T02:38:00"/>
    <n v="0.36666666666666664"/>
    <n v="22"/>
    <d v="1899-12-30T02:01:00"/>
  </r>
  <r>
    <n v="16"/>
    <s v="Cliente_780"/>
    <n v="6"/>
    <d v="2023-04-01T00:18:00"/>
    <d v="2023-04-01T01:58:00"/>
    <x v="2"/>
    <x v="0"/>
    <x v="1"/>
    <s v="48.76"/>
    <s v="Libre"/>
    <x v="13"/>
    <x v="4"/>
    <s v="Plato_3"/>
    <s v="Plato_11"/>
    <s v="Plato_14"/>
    <s v="Plato_2"/>
    <b v="0"/>
    <x v="11"/>
    <x v="0"/>
    <d v="1899-12-30T01:40:00"/>
    <n v="100"/>
    <s v="No Suma"/>
    <n v="0.5"/>
    <n v="30"/>
    <d v="1899-12-30T01:10:00"/>
  </r>
  <r>
    <n v="6"/>
    <s v="Cliente_728"/>
    <n v="4"/>
    <d v="2023-04-01T03:24:00"/>
    <d v="2023-04-01T04:59:00"/>
    <x v="1"/>
    <x v="1"/>
    <x v="2"/>
    <s v="28.77"/>
    <s v="Ocupada"/>
    <x v="14"/>
    <x v="7"/>
    <s v="Plato_16"/>
    <s v="Plato_13"/>
    <s v="Plato_8"/>
    <m/>
    <b v="0"/>
    <x v="12"/>
    <x v="0"/>
    <d v="1899-12-30T01:35:00"/>
    <n v="95"/>
    <d v="1899-12-30T01:50:00"/>
    <n v="1.3"/>
    <n v="78"/>
    <d v="1899-12-30T00:17:00"/>
  </r>
  <r>
    <n v="20"/>
    <s v="Cliente_175"/>
    <n v="5"/>
    <d v="2023-04-01T02:31:00"/>
    <d v="2023-04-01T04:24:00"/>
    <x v="4"/>
    <x v="0"/>
    <x v="1"/>
    <s v="37.9"/>
    <s v="Reservada"/>
    <x v="15"/>
    <x v="6"/>
    <s v="Plato_16"/>
    <m/>
    <m/>
    <m/>
    <b v="0"/>
    <x v="13"/>
    <x v="0"/>
    <d v="1899-12-30T01:53:00"/>
    <n v="113"/>
    <s v="No Suma"/>
    <n v="0.55000000000000004"/>
    <n v="33.000000000000007"/>
    <d v="1899-12-30T01:20:00"/>
  </r>
  <r>
    <n v="14"/>
    <s v="Cliente_200"/>
    <n v="6"/>
    <d v="2023-04-01T00:09:00"/>
    <d v="2023-04-01T03:27:00"/>
    <x v="2"/>
    <x v="1"/>
    <x v="2"/>
    <s v="12.17"/>
    <s v="Libre"/>
    <x v="16"/>
    <x v="8"/>
    <s v="Plato_8"/>
    <s v="Plato_4"/>
    <s v="Plato_5"/>
    <m/>
    <b v="0"/>
    <x v="14"/>
    <x v="0"/>
    <d v="1899-12-30T03:18:00"/>
    <n v="198"/>
    <s v="No Suma"/>
    <n v="0.26666666666666666"/>
    <n v="16"/>
    <d v="1899-12-30T03:02:00"/>
  </r>
  <r>
    <n v="9"/>
    <s v="Cliente_190"/>
    <n v="2"/>
    <d v="2023-04-01T02:06:00"/>
    <d v="2023-04-01T04:26:00"/>
    <x v="2"/>
    <x v="1"/>
    <x v="2"/>
    <s v="33.09"/>
    <s v="Libre"/>
    <x v="17"/>
    <x v="1"/>
    <s v="Plato_9"/>
    <s v="Plato_20"/>
    <s v="Plato_10"/>
    <s v="Plato_15"/>
    <b v="0"/>
    <x v="15"/>
    <x v="0"/>
    <d v="1899-12-30T02:20:00"/>
    <n v="140"/>
    <s v="No Suma"/>
    <n v="1.8"/>
    <n v="108"/>
    <d v="1899-12-30T00:32:00"/>
  </r>
  <r>
    <n v="18"/>
    <s v="Cliente_290"/>
    <n v="3"/>
    <d v="2023-04-01T00:35:00"/>
    <d v="2023-04-01T03:29:00"/>
    <x v="2"/>
    <x v="0"/>
    <x v="2"/>
    <s v="17.45"/>
    <s v="Libre"/>
    <x v="18"/>
    <x v="9"/>
    <s v="Plato_20"/>
    <m/>
    <m/>
    <m/>
    <b v="0"/>
    <x v="16"/>
    <x v="0"/>
    <d v="1899-12-30T02:54:00"/>
    <n v="174"/>
    <s v="No Suma"/>
    <n v="0.85"/>
    <n v="51"/>
    <d v="1899-12-30T02:03:00"/>
  </r>
  <r>
    <n v="8"/>
    <s v="Cliente_972"/>
    <n v="2"/>
    <d v="2023-04-01T01:25:00"/>
    <d v="2023-04-01T05:12:00"/>
    <x v="0"/>
    <x v="0"/>
    <x v="2"/>
    <s v="31.7"/>
    <s v="Reservada"/>
    <x v="19"/>
    <x v="9"/>
    <s v="Plato_8"/>
    <s v="Plato_1"/>
    <s v="Plato_14"/>
    <m/>
    <b v="0"/>
    <x v="17"/>
    <x v="0"/>
    <d v="1899-12-30T03:47:00"/>
    <n v="227"/>
    <s v="No Suma"/>
    <n v="0.81666666666666665"/>
    <n v="49"/>
    <d v="1899-12-30T02:58:00"/>
  </r>
  <r>
    <n v="12"/>
    <s v="Cliente_210"/>
    <n v="2"/>
    <d v="2023-04-01T03:39:00"/>
    <d v="2023-04-01T05:52:00"/>
    <x v="0"/>
    <x v="0"/>
    <x v="2"/>
    <s v="20.53"/>
    <s v="Reservada"/>
    <x v="20"/>
    <x v="7"/>
    <s v="Plato_20"/>
    <s v="Plato_3"/>
    <s v="Plato_15"/>
    <s v="Plato_1"/>
    <b v="0"/>
    <x v="9"/>
    <x v="0"/>
    <d v="1899-12-30T02:13:00"/>
    <n v="133"/>
    <s v="No Suma"/>
    <n v="0.25"/>
    <n v="15"/>
    <d v="1899-12-30T01:58:00"/>
  </r>
  <r>
    <n v="15"/>
    <s v="Cliente_88"/>
    <n v="1"/>
    <d v="2023-04-01T02:16:00"/>
    <d v="2023-04-01T04:47:00"/>
    <x v="4"/>
    <x v="0"/>
    <x v="2"/>
    <s v="45.41"/>
    <s v="Libre"/>
    <x v="21"/>
    <x v="8"/>
    <s v="Plato_4"/>
    <s v="Plato_18"/>
    <s v="Plato_9"/>
    <s v="Plato_8"/>
    <b v="0"/>
    <x v="18"/>
    <x v="0"/>
    <d v="1899-12-30T02:31:00"/>
    <n v="151"/>
    <s v="No Suma"/>
    <n v="1.55"/>
    <n v="93"/>
    <d v="1899-12-30T00:58:00"/>
  </r>
  <r>
    <n v="1"/>
    <s v="Cliente_427"/>
    <n v="5"/>
    <d v="2023-04-01T02:44:00"/>
    <d v="2023-04-01T04:09:00"/>
    <x v="3"/>
    <x v="2"/>
    <x v="2"/>
    <s v="38.46"/>
    <s v="Libre"/>
    <x v="22"/>
    <x v="9"/>
    <s v="Plato_12"/>
    <s v="Plato_6"/>
    <m/>
    <m/>
    <b v="0"/>
    <x v="19"/>
    <x v="0"/>
    <d v="1899-12-30T01:25:00"/>
    <n v="85"/>
    <s v="No Suma"/>
    <n v="0.33333333333333331"/>
    <n v="20"/>
    <d v="1899-12-30T01:05:00"/>
  </r>
  <r>
    <n v="5"/>
    <s v="Cliente_424"/>
    <n v="5"/>
    <d v="2023-04-01T03:01:00"/>
    <d v="2023-04-01T06:20:00"/>
    <x v="0"/>
    <x v="0"/>
    <x v="2"/>
    <s v="38.18"/>
    <s v="Ocupada"/>
    <x v="23"/>
    <x v="5"/>
    <s v="Plato_10"/>
    <s v="Plato_9"/>
    <s v="Plato_14"/>
    <s v="Plato_20"/>
    <b v="0"/>
    <x v="20"/>
    <x v="0"/>
    <d v="1899-12-30T03:19:00"/>
    <n v="199"/>
    <d v="1899-12-30T03:34:00"/>
    <n v="0.6333333333333333"/>
    <n v="38"/>
    <d v="1899-12-30T02:41:00"/>
  </r>
  <r>
    <n v="12"/>
    <s v="Cliente_824"/>
    <n v="5"/>
    <d v="2023-04-01T03:01:00"/>
    <d v="2023-04-01T04:59:00"/>
    <x v="3"/>
    <x v="2"/>
    <x v="0"/>
    <s v="46.15"/>
    <s v="Ocupada"/>
    <x v="24"/>
    <x v="1"/>
    <s v="Plato_18"/>
    <m/>
    <m/>
    <m/>
    <b v="0"/>
    <x v="3"/>
    <x v="0"/>
    <d v="1899-12-30T01:58:00"/>
    <n v="118"/>
    <d v="1899-12-30T02:13:00"/>
    <n v="0.53333333333333333"/>
    <n v="32"/>
    <d v="1899-12-30T01:26:00"/>
  </r>
  <r>
    <n v="18"/>
    <s v="Cliente_107"/>
    <n v="2"/>
    <d v="2023-04-01T02:04:00"/>
    <d v="2023-04-01T05:47:00"/>
    <x v="3"/>
    <x v="1"/>
    <x v="2"/>
    <s v="10.37"/>
    <s v="Ocupada"/>
    <x v="25"/>
    <x v="7"/>
    <s v="Plato_4"/>
    <s v="Plato_13"/>
    <s v="Plato_7"/>
    <m/>
    <b v="0"/>
    <x v="21"/>
    <x v="0"/>
    <d v="1899-12-30T03:43:00"/>
    <n v="223"/>
    <d v="1899-12-30T03:58:00"/>
    <n v="0.8"/>
    <n v="48"/>
    <d v="1899-12-30T02:55:00"/>
  </r>
  <r>
    <n v="4"/>
    <s v="Cliente_775"/>
    <n v="2"/>
    <d v="2023-04-01T01:19:00"/>
    <d v="2023-04-01T02:27:00"/>
    <x v="3"/>
    <x v="0"/>
    <x v="2"/>
    <s v="19.27"/>
    <s v="Ocupada"/>
    <x v="26"/>
    <x v="2"/>
    <s v="Plato_8"/>
    <s v="Plato_10"/>
    <m/>
    <m/>
    <b v="0"/>
    <x v="3"/>
    <x v="0"/>
    <d v="1899-12-30T01:08:00"/>
    <n v="68"/>
    <d v="1899-12-30T01:23:00"/>
    <n v="8.3333333333333329E-2"/>
    <n v="5"/>
    <d v="1899-12-30T01:03:00"/>
  </r>
  <r>
    <n v="2"/>
    <s v="Cliente_358"/>
    <n v="2"/>
    <d v="2023-04-01T00:49:00"/>
    <d v="2023-04-01T03:16:00"/>
    <x v="4"/>
    <x v="2"/>
    <x v="2"/>
    <s v="41.22"/>
    <s v="Reservada"/>
    <x v="27"/>
    <x v="10"/>
    <s v="Plato_4"/>
    <s v="Plato_9"/>
    <m/>
    <m/>
    <b v="0"/>
    <x v="12"/>
    <x v="0"/>
    <d v="1899-12-30T02:27:00"/>
    <n v="147"/>
    <s v="No Suma"/>
    <n v="2.2000000000000002"/>
    <n v="132.00000000000003"/>
    <d v="1899-12-30T00:15:00"/>
  </r>
  <r>
    <n v="20"/>
    <s v="Cliente_377"/>
    <n v="5"/>
    <d v="2023-04-01T03:02:00"/>
    <d v="2023-04-01T06:10:00"/>
    <x v="2"/>
    <x v="0"/>
    <x v="2"/>
    <s v="14.83"/>
    <s v="Ocupada"/>
    <x v="28"/>
    <x v="8"/>
    <s v="Plato_1"/>
    <s v="Plato_4"/>
    <s v="Plato_17"/>
    <m/>
    <b v="0"/>
    <x v="10"/>
    <x v="0"/>
    <d v="1899-12-30T03:08:00"/>
    <n v="188"/>
    <d v="1899-12-30T03:23:00"/>
    <n v="0.2"/>
    <n v="12"/>
    <d v="1899-12-30T02:56:00"/>
  </r>
  <r>
    <n v="14"/>
    <s v="Cliente_361"/>
    <n v="4"/>
    <d v="2023-04-01T02:55:00"/>
    <d v="2023-04-01T06:13:00"/>
    <x v="4"/>
    <x v="0"/>
    <x v="1"/>
    <s v="26.29"/>
    <s v="Libre"/>
    <x v="29"/>
    <x v="5"/>
    <s v="Plato_10"/>
    <s v="Plato_3"/>
    <m/>
    <m/>
    <b v="0"/>
    <x v="15"/>
    <x v="0"/>
    <d v="1899-12-30T03:18:00"/>
    <n v="198"/>
    <s v="No Suma"/>
    <n v="2"/>
    <n v="120"/>
    <d v="1899-12-30T01:18:00"/>
  </r>
  <r>
    <n v="13"/>
    <s v="Cliente_229"/>
    <n v="3"/>
    <d v="2023-04-01T02:51:00"/>
    <d v="2023-04-01T06:02:00"/>
    <x v="2"/>
    <x v="1"/>
    <x v="2"/>
    <s v="19.81"/>
    <s v="Ocupada"/>
    <x v="30"/>
    <x v="10"/>
    <s v="Plato_9"/>
    <s v="Plato_12"/>
    <m/>
    <m/>
    <b v="0"/>
    <x v="22"/>
    <x v="0"/>
    <d v="1899-12-30T03:11:00"/>
    <n v="191"/>
    <d v="1899-12-30T03:26:00"/>
    <n v="2.95"/>
    <n v="177"/>
    <d v="1899-12-30T00:14:00"/>
  </r>
  <r>
    <n v="5"/>
    <s v="Cliente_27"/>
    <n v="1"/>
    <d v="2023-04-01T03:08:00"/>
    <d v="2023-04-01T06:49:00"/>
    <x v="1"/>
    <x v="0"/>
    <x v="2"/>
    <s v="28.25"/>
    <s v="Ocupada"/>
    <x v="31"/>
    <x v="7"/>
    <s v="Plato_15"/>
    <s v="Plato_11"/>
    <s v="Plato_10"/>
    <s v="Plato_4"/>
    <b v="0"/>
    <x v="23"/>
    <x v="0"/>
    <d v="1899-12-30T03:41:00"/>
    <n v="221"/>
    <d v="1899-12-30T03:56:00"/>
    <n v="0.6"/>
    <n v="36"/>
    <d v="1899-12-30T03:05:00"/>
  </r>
  <r>
    <n v="4"/>
    <s v="Cliente_103"/>
    <n v="5"/>
    <d v="2023-04-01T03:33:00"/>
    <d v="2023-04-01T06:21:00"/>
    <x v="4"/>
    <x v="2"/>
    <x v="0"/>
    <s v="20.38"/>
    <s v="Ocupada"/>
    <x v="32"/>
    <x v="4"/>
    <s v="Plato_8"/>
    <s v="Plato_6"/>
    <s v="Plato_15"/>
    <s v="Plato_10"/>
    <b v="0"/>
    <x v="24"/>
    <x v="0"/>
    <d v="1899-12-30T02:48:00"/>
    <n v="168"/>
    <d v="1899-12-30T03:03:00"/>
    <n v="0.43333333333333335"/>
    <n v="26"/>
    <d v="1899-12-30T02:22:00"/>
  </r>
  <r>
    <n v="15"/>
    <s v="Cliente_1"/>
    <n v="1"/>
    <d v="2023-04-01T02:16:00"/>
    <d v="2023-04-01T06:07:00"/>
    <x v="4"/>
    <x v="1"/>
    <x v="2"/>
    <s v="13.08"/>
    <s v="Libre"/>
    <x v="33"/>
    <x v="4"/>
    <s v="Plato_18"/>
    <s v="Plato_10"/>
    <m/>
    <m/>
    <b v="0"/>
    <x v="0"/>
    <x v="0"/>
    <d v="1899-12-30T03:51:00"/>
    <n v="231"/>
    <s v="No Suma"/>
    <n v="1.4666666666666666"/>
    <n v="88"/>
    <d v="1899-12-30T02:23:00"/>
  </r>
  <r>
    <n v="13"/>
    <s v="Cliente_828"/>
    <n v="2"/>
    <d v="2023-04-01T03:18:00"/>
    <d v="2023-04-01T05:55:00"/>
    <x v="0"/>
    <x v="0"/>
    <x v="2"/>
    <s v="15.75"/>
    <s v="Ocupada"/>
    <x v="34"/>
    <x v="4"/>
    <s v="Plato_2"/>
    <s v="Plato_9"/>
    <s v="Plato_11"/>
    <s v="Plato_17"/>
    <b v="0"/>
    <x v="16"/>
    <x v="0"/>
    <d v="1899-12-30T02:37:00"/>
    <n v="157"/>
    <d v="1899-12-30T02:52:00"/>
    <n v="0.8"/>
    <n v="48"/>
    <d v="1899-12-30T01:49:00"/>
  </r>
  <r>
    <n v="5"/>
    <s v="Cliente_874"/>
    <n v="5"/>
    <d v="2023-04-01T03:27:00"/>
    <d v="2023-04-01T06:26:00"/>
    <x v="2"/>
    <x v="0"/>
    <x v="2"/>
    <s v="45.28"/>
    <s v="Ocupada"/>
    <x v="35"/>
    <x v="6"/>
    <s v="Plato_2"/>
    <m/>
    <m/>
    <m/>
    <b v="0"/>
    <x v="14"/>
    <x v="0"/>
    <d v="1899-12-30T02:59:00"/>
    <n v="179"/>
    <d v="1899-12-30T03:14:00"/>
    <n v="0.83333333333333337"/>
    <n v="50"/>
    <d v="1899-12-30T02:09:00"/>
  </r>
  <r>
    <n v="20"/>
    <s v="Cliente_999"/>
    <n v="1"/>
    <d v="2023-04-01T03:24:00"/>
    <d v="2023-04-01T06:02:00"/>
    <x v="3"/>
    <x v="2"/>
    <x v="2"/>
    <s v="10.39"/>
    <s v="Ocupada"/>
    <x v="36"/>
    <x v="2"/>
    <s v="Plato_13"/>
    <m/>
    <m/>
    <m/>
    <b v="0"/>
    <x v="13"/>
    <x v="0"/>
    <d v="1899-12-30T02:38:00"/>
    <n v="158"/>
    <d v="1899-12-30T02:53:00"/>
    <n v="1.35"/>
    <n v="81"/>
    <d v="1899-12-30T01:17:00"/>
  </r>
  <r>
    <n v="10"/>
    <s v="Cliente_167"/>
    <n v="6"/>
    <d v="2023-04-01T02:38:00"/>
    <d v="2023-04-01T03:53:00"/>
    <x v="4"/>
    <x v="0"/>
    <x v="0"/>
    <s v="16.31"/>
    <s v="Reservada"/>
    <x v="37"/>
    <x v="9"/>
    <s v="Plato_17"/>
    <s v="Plato_8"/>
    <s v="Plato_19"/>
    <m/>
    <b v="0"/>
    <x v="25"/>
    <x v="0"/>
    <d v="1899-12-30T01:15:00"/>
    <n v="75"/>
    <s v="No Suma"/>
    <n v="2.5499999999999998"/>
    <n v="153"/>
    <n v="-5.4166666666666669E-2"/>
  </r>
  <r>
    <n v="15"/>
    <s v="Cliente_606"/>
    <n v="3"/>
    <d v="2023-04-01T03:41:00"/>
    <d v="2023-04-01T07:39:00"/>
    <x v="2"/>
    <x v="2"/>
    <x v="1"/>
    <s v="48.36"/>
    <s v="Ocupada"/>
    <x v="38"/>
    <x v="6"/>
    <s v="Plato_19"/>
    <m/>
    <m/>
    <m/>
    <b v="0"/>
    <x v="3"/>
    <x v="0"/>
    <d v="1899-12-30T03:58:00"/>
    <n v="238"/>
    <d v="1899-12-30T04:13:00"/>
    <n v="0.6333333333333333"/>
    <n v="38"/>
    <d v="1899-12-30T03:20:00"/>
  </r>
  <r>
    <n v="1"/>
    <s v="Cliente_710"/>
    <n v="1"/>
    <d v="2023-04-01T02:00:00"/>
    <d v="2023-04-01T04:05:00"/>
    <x v="0"/>
    <x v="0"/>
    <x v="1"/>
    <s v="13.68"/>
    <s v="Libre"/>
    <x v="39"/>
    <x v="10"/>
    <s v="Plato_9"/>
    <s v="Plato_11"/>
    <s v="Plato_16"/>
    <m/>
    <b v="0"/>
    <x v="26"/>
    <x v="0"/>
    <d v="1899-12-30T02:05:00"/>
    <n v="125"/>
    <s v="No Suma"/>
    <n v="0.71666666666666667"/>
    <n v="43"/>
    <d v="1899-12-30T01:22:00"/>
  </r>
  <r>
    <n v="7"/>
    <s v="Cliente_870"/>
    <n v="4"/>
    <d v="2023-04-01T02:14:00"/>
    <d v="2023-04-01T04:20:00"/>
    <x v="2"/>
    <x v="0"/>
    <x v="2"/>
    <s v="15.24"/>
    <s v="Ocupada"/>
    <x v="40"/>
    <x v="4"/>
    <s v="Plato_15"/>
    <s v="Plato_10"/>
    <s v="Plato_2"/>
    <m/>
    <b v="0"/>
    <x v="24"/>
    <x v="0"/>
    <d v="1899-12-30T02:06:00"/>
    <n v="126"/>
    <d v="1899-12-30T02:21:00"/>
    <n v="1.9333333333333333"/>
    <n v="116"/>
    <d v="1899-12-30T00:10:00"/>
  </r>
  <r>
    <n v="14"/>
    <s v="Cliente_230"/>
    <n v="1"/>
    <d v="2023-04-01T00:25:00"/>
    <d v="2023-04-01T01:46:00"/>
    <x v="2"/>
    <x v="0"/>
    <x v="2"/>
    <s v="49.58"/>
    <s v="Reservada"/>
    <x v="41"/>
    <x v="6"/>
    <s v="Plato_5"/>
    <s v="Plato_20"/>
    <m/>
    <m/>
    <b v="0"/>
    <x v="13"/>
    <x v="0"/>
    <d v="1899-12-30T01:21:00"/>
    <n v="81"/>
    <s v="No Suma"/>
    <n v="2.85"/>
    <n v="171"/>
    <n v="-6.25E-2"/>
  </r>
  <r>
    <n v="8"/>
    <s v="Cliente_814"/>
    <n v="6"/>
    <d v="2023-04-01T01:02:00"/>
    <d v="2023-04-01T03:14:00"/>
    <x v="4"/>
    <x v="0"/>
    <x v="2"/>
    <s v="32.19"/>
    <s v="Ocupada"/>
    <x v="42"/>
    <x v="4"/>
    <s v="Plato_15"/>
    <s v="Plato_18"/>
    <s v="Plato_7"/>
    <s v="Plato_17"/>
    <b v="0"/>
    <x v="27"/>
    <x v="0"/>
    <d v="1899-12-30T02:12:00"/>
    <n v="132"/>
    <d v="1899-12-30T02:27:00"/>
    <n v="0.38333333333333336"/>
    <n v="23"/>
    <d v="1899-12-30T01:49:00"/>
  </r>
  <r>
    <n v="18"/>
    <s v="Cliente_710"/>
    <n v="1"/>
    <d v="2023-04-01T03:06:00"/>
    <d v="2023-04-01T06:18:00"/>
    <x v="4"/>
    <x v="0"/>
    <x v="2"/>
    <s v="42.6"/>
    <s v="Libre"/>
    <x v="43"/>
    <x v="0"/>
    <s v="Plato_10"/>
    <s v="Plato_1"/>
    <s v="Plato_13"/>
    <m/>
    <b v="0"/>
    <x v="20"/>
    <x v="0"/>
    <d v="1899-12-30T03:12:00"/>
    <n v="192"/>
    <s v="No Suma"/>
    <n v="1.8"/>
    <n v="108"/>
    <d v="1899-12-30T01:24:00"/>
  </r>
  <r>
    <n v="17"/>
    <s v="Cliente_640"/>
    <n v="2"/>
    <d v="2023-04-01T02:15:00"/>
    <d v="2023-04-01T04:01:00"/>
    <x v="2"/>
    <x v="0"/>
    <x v="2"/>
    <s v="25.41"/>
    <s v="Reservada"/>
    <x v="44"/>
    <x v="4"/>
    <s v="Plato_4"/>
    <m/>
    <m/>
    <m/>
    <b v="0"/>
    <x v="28"/>
    <x v="0"/>
    <d v="1899-12-30T01:46:00"/>
    <n v="106"/>
    <s v="No Suma"/>
    <n v="1.1499999999999999"/>
    <n v="69"/>
    <d v="1899-12-30T00:37:00"/>
  </r>
  <r>
    <n v="10"/>
    <s v="Cliente_623"/>
    <n v="1"/>
    <d v="2023-04-01T01:47:00"/>
    <d v="2023-04-01T03:39:00"/>
    <x v="3"/>
    <x v="0"/>
    <x v="2"/>
    <s v="27.97"/>
    <s v="Libre"/>
    <x v="45"/>
    <x v="9"/>
    <s v="Plato_2"/>
    <s v="Plato_18"/>
    <s v="Plato_14"/>
    <m/>
    <b v="0"/>
    <x v="11"/>
    <x v="0"/>
    <d v="1899-12-30T01:52:00"/>
    <n v="112"/>
    <s v="No Suma"/>
    <n v="1.1333333333333333"/>
    <n v="68"/>
    <d v="1899-12-30T00:44:00"/>
  </r>
  <r>
    <n v="18"/>
    <s v="Cliente_72"/>
    <n v="3"/>
    <d v="2023-04-01T03:30:00"/>
    <d v="2023-04-01T07:29:00"/>
    <x v="2"/>
    <x v="0"/>
    <x v="2"/>
    <s v="10.98"/>
    <s v="Ocupada"/>
    <x v="46"/>
    <x v="2"/>
    <s v="Plato_11"/>
    <s v="Plato_14"/>
    <s v="Plato_3"/>
    <m/>
    <b v="0"/>
    <x v="20"/>
    <x v="0"/>
    <d v="1899-12-30T03:59:00"/>
    <n v="239"/>
    <d v="1899-12-30T04:14:00"/>
    <n v="1.4666666666666666"/>
    <n v="88"/>
    <d v="1899-12-30T02:31:00"/>
  </r>
  <r>
    <n v="17"/>
    <s v="Cliente_963"/>
    <n v="2"/>
    <d v="2023-04-01T00:28:00"/>
    <d v="2023-04-01T04:02:00"/>
    <x v="0"/>
    <x v="1"/>
    <x v="2"/>
    <s v="25.31"/>
    <s v="Libre"/>
    <x v="47"/>
    <x v="6"/>
    <s v="Plato_6"/>
    <s v="Plato_5"/>
    <s v="Plato_11"/>
    <m/>
    <b v="0"/>
    <x v="25"/>
    <x v="0"/>
    <d v="1899-12-30T03:34:00"/>
    <n v="214"/>
    <s v="No Suma"/>
    <n v="2.5"/>
    <n v="150"/>
    <d v="1899-12-30T01:04:00"/>
  </r>
  <r>
    <n v="8"/>
    <s v="Cliente_929"/>
    <n v="3"/>
    <d v="2023-04-01T01:44:00"/>
    <d v="2023-04-01T05:29:00"/>
    <x v="2"/>
    <x v="0"/>
    <x v="2"/>
    <s v="20.92"/>
    <s v="Libre"/>
    <x v="48"/>
    <x v="7"/>
    <s v="Plato_7"/>
    <s v="Plato_15"/>
    <s v="Plato_4"/>
    <m/>
    <b v="0"/>
    <x v="29"/>
    <x v="0"/>
    <d v="1899-12-30T03:45:00"/>
    <n v="225"/>
    <s v="No Suma"/>
    <n v="0.2"/>
    <n v="12"/>
    <d v="1899-12-30T03:33:00"/>
  </r>
  <r>
    <n v="19"/>
    <s v="Cliente_708"/>
    <n v="5"/>
    <d v="2023-04-01T03:54:00"/>
    <d v="2023-04-01T06:57:00"/>
    <x v="4"/>
    <x v="0"/>
    <x v="0"/>
    <s v="16.74"/>
    <s v="Ocupada"/>
    <x v="49"/>
    <x v="10"/>
    <s v="Plato_15"/>
    <s v="Plato_5"/>
    <m/>
    <m/>
    <b v="0"/>
    <x v="17"/>
    <x v="0"/>
    <d v="1899-12-30T03:03:00"/>
    <n v="183"/>
    <d v="1899-12-30T03:18:00"/>
    <n v="0.23333333333333334"/>
    <n v="14"/>
    <d v="1899-12-30T02:49:00"/>
  </r>
  <r>
    <n v="12"/>
    <s v="Cliente_631"/>
    <n v="1"/>
    <d v="2023-04-01T01:42:00"/>
    <d v="2023-04-01T03:02:00"/>
    <x v="3"/>
    <x v="2"/>
    <x v="2"/>
    <s v="37.08"/>
    <s v="Reservada"/>
    <x v="50"/>
    <x v="0"/>
    <s v="Plato_14"/>
    <s v="Plato_11"/>
    <s v="Plato_5"/>
    <s v="Plato_4"/>
    <b v="0"/>
    <x v="15"/>
    <x v="0"/>
    <d v="1899-12-30T01:20:00"/>
    <n v="80"/>
    <s v="No Suma"/>
    <n v="1"/>
    <n v="60"/>
    <d v="1899-12-30T00:20:00"/>
  </r>
  <r>
    <n v="7"/>
    <s v="Cliente_894"/>
    <n v="4"/>
    <d v="2023-04-01T00:01:00"/>
    <d v="2023-04-01T01:11:00"/>
    <x v="0"/>
    <x v="0"/>
    <x v="2"/>
    <s v="46.88"/>
    <s v="Libre"/>
    <x v="51"/>
    <x v="3"/>
    <s v="Plato_11"/>
    <s v="Plato_17"/>
    <s v="Plato_18"/>
    <m/>
    <b v="0"/>
    <x v="30"/>
    <x v="0"/>
    <d v="1899-12-30T01:10:00"/>
    <n v="70"/>
    <s v="No Suma"/>
    <n v="1.4333333333333333"/>
    <n v="86"/>
    <n v="-1.1111111111111112E-2"/>
  </r>
  <r>
    <n v="16"/>
    <s v="Cliente_63"/>
    <n v="5"/>
    <d v="2023-04-01T03:01:00"/>
    <d v="2023-04-01T04:44:00"/>
    <x v="3"/>
    <x v="0"/>
    <x v="0"/>
    <s v="36.88"/>
    <s v="Libre"/>
    <x v="52"/>
    <x v="3"/>
    <s v="Plato_14"/>
    <s v="Plato_2"/>
    <s v="Plato_19"/>
    <m/>
    <b v="0"/>
    <x v="11"/>
    <x v="0"/>
    <d v="1899-12-30T01:43:00"/>
    <n v="103"/>
    <s v="No Suma"/>
    <n v="1.4666666666666666"/>
    <n v="88"/>
    <d v="1899-12-30T00:15:00"/>
  </r>
  <r>
    <n v="6"/>
    <s v="Cliente_144"/>
    <n v="6"/>
    <d v="2023-04-01T00:40:00"/>
    <d v="2023-04-01T04:14:00"/>
    <x v="4"/>
    <x v="2"/>
    <x v="2"/>
    <s v="23.36"/>
    <s v="Reservada"/>
    <x v="53"/>
    <x v="6"/>
    <s v="Plato_8"/>
    <s v="Plato_17"/>
    <s v="Plato_4"/>
    <s v="Plato_11"/>
    <b v="0"/>
    <x v="29"/>
    <x v="0"/>
    <d v="1899-12-30T03:34:00"/>
    <n v="214"/>
    <s v="No Suma"/>
    <n v="1.5"/>
    <n v="90"/>
    <d v="1899-12-30T02:04:00"/>
  </r>
  <r>
    <n v="20"/>
    <s v="Cliente_390"/>
    <n v="5"/>
    <d v="2023-04-01T01:30:00"/>
    <d v="2023-04-01T05:00:00"/>
    <x v="4"/>
    <x v="2"/>
    <x v="2"/>
    <s v="45.49"/>
    <s v="Ocupada"/>
    <x v="54"/>
    <x v="4"/>
    <s v="Plato_11"/>
    <s v="Plato_7"/>
    <s v="Plato_19"/>
    <s v="Plato_15"/>
    <b v="0"/>
    <x v="31"/>
    <x v="0"/>
    <d v="1899-12-30T03:30:00"/>
    <n v="210"/>
    <d v="1899-12-30T03:45:00"/>
    <n v="0.53333333333333333"/>
    <n v="32"/>
    <d v="1899-12-30T02:58:00"/>
  </r>
  <r>
    <n v="1"/>
    <s v="Cliente_728"/>
    <n v="3"/>
    <d v="2023-04-01T01:20:00"/>
    <d v="2023-04-01T04:57:00"/>
    <x v="3"/>
    <x v="0"/>
    <x v="0"/>
    <s v="43.2"/>
    <s v="Libre"/>
    <x v="55"/>
    <x v="8"/>
    <s v="Plato_9"/>
    <s v="Plato_12"/>
    <m/>
    <m/>
    <b v="0"/>
    <x v="7"/>
    <x v="0"/>
    <d v="1899-12-30T03:37:00"/>
    <n v="217"/>
    <s v="No Suma"/>
    <n v="0.95"/>
    <n v="57"/>
    <d v="1899-12-30T02:40:00"/>
  </r>
  <r>
    <n v="18"/>
    <s v="Cliente_886"/>
    <n v="2"/>
    <d v="2023-04-01T03:04:00"/>
    <d v="2023-04-01T04:52:00"/>
    <x v="2"/>
    <x v="0"/>
    <x v="2"/>
    <s v="45.45"/>
    <s v="Libre"/>
    <x v="56"/>
    <x v="1"/>
    <s v="Plato_8"/>
    <s v="Plato_20"/>
    <s v="Plato_5"/>
    <s v="Plato_19"/>
    <b v="0"/>
    <x v="6"/>
    <x v="0"/>
    <d v="1899-12-30T01:48:00"/>
    <n v="108"/>
    <s v="No Suma"/>
    <n v="0.43333333333333335"/>
    <n v="26"/>
    <d v="1899-12-30T01:22:00"/>
  </r>
  <r>
    <n v="8"/>
    <s v="Cliente_510"/>
    <n v="3"/>
    <d v="2023-04-01T01:31:00"/>
    <d v="2023-04-01T04:21:00"/>
    <x v="1"/>
    <x v="2"/>
    <x v="2"/>
    <s v="30.7"/>
    <s v="Reservada"/>
    <x v="57"/>
    <x v="2"/>
    <s v="Plato_5"/>
    <s v="Plato_3"/>
    <m/>
    <m/>
    <b v="0"/>
    <x v="26"/>
    <x v="0"/>
    <d v="1899-12-30T02:50:00"/>
    <n v="170"/>
    <s v="No Suma"/>
    <n v="0.98333333333333328"/>
    <n v="59"/>
    <d v="1899-12-30T01:51:00"/>
  </r>
  <r>
    <n v="8"/>
    <s v="Cliente_878"/>
    <n v="4"/>
    <d v="2023-04-01T01:21:00"/>
    <d v="2023-04-01T05:04:00"/>
    <x v="1"/>
    <x v="0"/>
    <x v="1"/>
    <s v="33.89"/>
    <s v="Libre"/>
    <x v="58"/>
    <x v="1"/>
    <s v="Plato_12"/>
    <s v="Plato_14"/>
    <s v="Plato_4"/>
    <s v="Plato_20"/>
    <b v="0"/>
    <x v="32"/>
    <x v="0"/>
    <d v="1899-12-30T03:43:00"/>
    <n v="223"/>
    <s v="No Suma"/>
    <n v="2.2999999999999998"/>
    <n v="138"/>
    <d v="1899-12-30T01:25:00"/>
  </r>
  <r>
    <n v="6"/>
    <s v="Cliente_977"/>
    <n v="1"/>
    <d v="2023-04-01T02:09:00"/>
    <d v="2023-04-01T05:46:00"/>
    <x v="1"/>
    <x v="0"/>
    <x v="2"/>
    <s v="19.54"/>
    <s v="Reservada"/>
    <x v="59"/>
    <x v="6"/>
    <s v="Plato_4"/>
    <s v="Plato_11"/>
    <m/>
    <m/>
    <b v="0"/>
    <x v="8"/>
    <x v="0"/>
    <d v="1899-12-30T03:37:00"/>
    <n v="217"/>
    <s v="No Suma"/>
    <n v="0.85"/>
    <n v="51"/>
    <d v="1899-12-30T02:46:00"/>
  </r>
  <r>
    <n v="10"/>
    <s v="Cliente_553"/>
    <n v="5"/>
    <d v="2023-04-01T03:49:00"/>
    <d v="2023-04-01T06:22:00"/>
    <x v="2"/>
    <x v="0"/>
    <x v="2"/>
    <s v="42.87"/>
    <s v="Ocupada"/>
    <x v="60"/>
    <x v="9"/>
    <s v="Plato_20"/>
    <s v="Plato_4"/>
    <s v="Plato_2"/>
    <s v="Plato_16"/>
    <b v="0"/>
    <x v="28"/>
    <x v="0"/>
    <d v="1899-12-30T02:33:00"/>
    <n v="153"/>
    <d v="1899-12-30T02:48:00"/>
    <n v="2.25"/>
    <n v="135"/>
    <d v="1899-12-30T00:18:00"/>
  </r>
  <r>
    <n v="2"/>
    <s v="Cliente_792"/>
    <n v="1"/>
    <d v="2023-04-01T02:47:00"/>
    <d v="2023-04-01T06:24:00"/>
    <x v="1"/>
    <x v="2"/>
    <x v="2"/>
    <s v="37.93"/>
    <s v="Ocupada"/>
    <x v="61"/>
    <x v="10"/>
    <s v="Plato_2"/>
    <s v="Plato_12"/>
    <s v="Plato_17"/>
    <m/>
    <b v="0"/>
    <x v="27"/>
    <x v="0"/>
    <d v="1899-12-30T03:37:00"/>
    <n v="217"/>
    <d v="1899-12-30T03:52:00"/>
    <n v="0.76666666666666672"/>
    <n v="46"/>
    <d v="1899-12-30T02:51:00"/>
  </r>
  <r>
    <n v="17"/>
    <s v="Cliente_881"/>
    <n v="4"/>
    <d v="2023-04-01T00:41:00"/>
    <d v="2023-04-01T04:06:00"/>
    <x v="4"/>
    <x v="0"/>
    <x v="2"/>
    <s v="33.34"/>
    <s v="Reservada"/>
    <x v="62"/>
    <x v="1"/>
    <s v="Plato_3"/>
    <s v="Plato_8"/>
    <m/>
    <m/>
    <b v="0"/>
    <x v="0"/>
    <x v="0"/>
    <d v="1899-12-30T03:25:00"/>
    <n v="205"/>
    <s v="No Suma"/>
    <n v="1.4"/>
    <n v="84"/>
    <d v="1899-12-30T02:01:00"/>
  </r>
  <r>
    <n v="3"/>
    <s v="Cliente_265"/>
    <n v="3"/>
    <d v="2023-04-01T01:40:00"/>
    <d v="2023-04-01T04:02:00"/>
    <x v="3"/>
    <x v="1"/>
    <x v="1"/>
    <s v="34.77"/>
    <s v="Reservada"/>
    <x v="63"/>
    <x v="4"/>
    <s v="Plato_3"/>
    <s v="Plato_20"/>
    <s v="Plato_19"/>
    <m/>
    <b v="0"/>
    <x v="20"/>
    <x v="0"/>
    <d v="1899-12-30T02:22:00"/>
    <n v="142"/>
    <s v="No Suma"/>
    <n v="1.5666666666666667"/>
    <n v="94"/>
    <d v="1899-12-30T00:48:00"/>
  </r>
  <r>
    <n v="5"/>
    <s v="Cliente_946"/>
    <n v="1"/>
    <d v="2023-04-01T01:54:00"/>
    <d v="2023-04-01T03:03:00"/>
    <x v="0"/>
    <x v="0"/>
    <x v="0"/>
    <s v="14.0"/>
    <s v="Ocupada"/>
    <x v="64"/>
    <x v="6"/>
    <s v="Plato_16"/>
    <s v="Plato_17"/>
    <s v="Plato_12"/>
    <s v="Plato_20"/>
    <b v="0"/>
    <x v="24"/>
    <x v="0"/>
    <d v="1899-12-30T01:09:00"/>
    <n v="69"/>
    <d v="1899-12-30T01:24:00"/>
    <n v="0.58333333333333337"/>
    <n v="35"/>
    <d v="1899-12-30T00:34:00"/>
  </r>
  <r>
    <n v="18"/>
    <s v="Cliente_614"/>
    <n v="2"/>
    <d v="2023-04-01T02:28:00"/>
    <d v="2023-04-01T06:18:00"/>
    <x v="3"/>
    <x v="0"/>
    <x v="2"/>
    <s v="10.88"/>
    <s v="Reservada"/>
    <x v="65"/>
    <x v="0"/>
    <s v="Plato_19"/>
    <s v="Plato_20"/>
    <s v="Plato_4"/>
    <m/>
    <b v="0"/>
    <x v="24"/>
    <x v="0"/>
    <d v="1899-12-30T03:50:00"/>
    <n v="230"/>
    <s v="No Suma"/>
    <n v="0.43333333333333335"/>
    <n v="26"/>
    <d v="1899-12-30T03:24:00"/>
  </r>
  <r>
    <n v="2"/>
    <s v="Cliente_352"/>
    <n v="6"/>
    <d v="2023-04-01T03:45:00"/>
    <d v="2023-04-01T05:10:00"/>
    <x v="2"/>
    <x v="0"/>
    <x v="0"/>
    <s v="21.25"/>
    <s v="Reservada"/>
    <x v="66"/>
    <x v="4"/>
    <s v="Plato_20"/>
    <s v="Plato_19"/>
    <s v="Plato_10"/>
    <s v="Plato_2"/>
    <b v="0"/>
    <x v="33"/>
    <x v="0"/>
    <d v="1899-12-30T01:25:00"/>
    <n v="85"/>
    <s v="No Suma"/>
    <n v="1.8"/>
    <n v="108"/>
    <n v="-1.5972222222222224E-2"/>
  </r>
  <r>
    <n v="8"/>
    <s v="Cliente_784"/>
    <n v="4"/>
    <d v="2023-04-01T00:02:00"/>
    <d v="2023-04-01T03:15:00"/>
    <x v="3"/>
    <x v="2"/>
    <x v="2"/>
    <s v="45.65"/>
    <s v="Ocupada"/>
    <x v="67"/>
    <x v="2"/>
    <s v="Plato_14"/>
    <s v="Plato_16"/>
    <s v="Plato_15"/>
    <s v="Plato_1"/>
    <b v="0"/>
    <x v="0"/>
    <x v="0"/>
    <d v="1899-12-30T03:13:00"/>
    <n v="193"/>
    <d v="1899-12-30T03:28:00"/>
    <n v="1.4"/>
    <n v="84"/>
    <d v="1899-12-30T01:49:00"/>
  </r>
  <r>
    <n v="5"/>
    <s v="Cliente_118"/>
    <n v="4"/>
    <d v="2023-04-01T02:02:00"/>
    <d v="2023-04-01T03:57:00"/>
    <x v="2"/>
    <x v="0"/>
    <x v="2"/>
    <s v="31.49"/>
    <s v="Libre"/>
    <x v="68"/>
    <x v="4"/>
    <s v="Plato_13"/>
    <s v="Plato_7"/>
    <s v="Plato_11"/>
    <m/>
    <b v="0"/>
    <x v="26"/>
    <x v="0"/>
    <d v="1899-12-30T01:55:00"/>
    <n v="115"/>
    <s v="No Suma"/>
    <n v="0.28333333333333333"/>
    <n v="17"/>
    <d v="1899-12-30T01:38:00"/>
  </r>
  <r>
    <n v="17"/>
    <s v="Cliente_61"/>
    <n v="4"/>
    <d v="2023-04-01T00:11:00"/>
    <d v="2023-04-01T01:22:00"/>
    <x v="4"/>
    <x v="0"/>
    <x v="0"/>
    <s v="28.26"/>
    <s v="Libre"/>
    <x v="69"/>
    <x v="3"/>
    <s v="Plato_1"/>
    <s v="Plato_18"/>
    <m/>
    <m/>
    <b v="0"/>
    <x v="34"/>
    <x v="0"/>
    <d v="1899-12-30T01:11:00"/>
    <n v="71"/>
    <s v="No Suma"/>
    <n v="0.6333333333333333"/>
    <n v="38"/>
    <d v="1899-12-30T00:33:00"/>
  </r>
  <r>
    <n v="18"/>
    <s v="Cliente_440"/>
    <n v="4"/>
    <d v="2023-04-01T01:57:00"/>
    <d v="2023-04-01T05:56:00"/>
    <x v="0"/>
    <x v="0"/>
    <x v="2"/>
    <s v="24.01"/>
    <s v="Ocupada"/>
    <x v="70"/>
    <x v="3"/>
    <s v="Plato_2"/>
    <s v="Plato_14"/>
    <m/>
    <m/>
    <b v="0"/>
    <x v="24"/>
    <x v="0"/>
    <d v="1899-12-30T03:59:00"/>
    <n v="239"/>
    <d v="1899-12-30T04:14:00"/>
    <n v="0.56666666666666665"/>
    <n v="34"/>
    <d v="1899-12-30T03:25:00"/>
  </r>
  <r>
    <n v="17"/>
    <s v="Cliente_258"/>
    <n v="1"/>
    <d v="2023-04-01T02:42:00"/>
    <d v="2023-04-01T05:51:00"/>
    <x v="2"/>
    <x v="0"/>
    <x v="2"/>
    <s v="15.28"/>
    <s v="Reservada"/>
    <x v="71"/>
    <x v="4"/>
    <s v="Plato_13"/>
    <s v="Plato_4"/>
    <m/>
    <m/>
    <b v="0"/>
    <x v="6"/>
    <x v="0"/>
    <d v="1899-12-30T03:09:00"/>
    <n v="189"/>
    <s v="No Suma"/>
    <n v="1.3"/>
    <n v="78"/>
    <d v="1899-12-30T01:51:00"/>
  </r>
  <r>
    <n v="1"/>
    <s v="Cliente_742"/>
    <n v="4"/>
    <d v="2023-04-01T02:39:00"/>
    <d v="2023-04-01T06:09:00"/>
    <x v="4"/>
    <x v="1"/>
    <x v="2"/>
    <s v="34.51"/>
    <s v="Libre"/>
    <x v="72"/>
    <x v="10"/>
    <s v="Plato_6"/>
    <m/>
    <m/>
    <m/>
    <b v="0"/>
    <x v="28"/>
    <x v="0"/>
    <d v="1899-12-30T03:30:00"/>
    <n v="210"/>
    <s v="No Suma"/>
    <n v="1.1000000000000001"/>
    <n v="66.000000000000014"/>
    <d v="1899-12-30T02:24:00"/>
  </r>
  <r>
    <n v="19"/>
    <s v="Cliente_865"/>
    <n v="4"/>
    <d v="2023-04-01T01:04:00"/>
    <d v="2023-04-01T04:13:00"/>
    <x v="4"/>
    <x v="0"/>
    <x v="2"/>
    <s v="30.83"/>
    <s v="Libre"/>
    <x v="73"/>
    <x v="2"/>
    <s v="Plato_10"/>
    <s v="Plato_18"/>
    <s v="Plato_15"/>
    <m/>
    <b v="0"/>
    <x v="24"/>
    <x v="0"/>
    <d v="1899-12-30T03:09:00"/>
    <n v="189"/>
    <s v="No Suma"/>
    <n v="0.6"/>
    <n v="36"/>
    <d v="1899-12-30T02:33:00"/>
  </r>
  <r>
    <n v="19"/>
    <s v="Cliente_79"/>
    <n v="5"/>
    <d v="2023-04-01T03:36:00"/>
    <d v="2023-04-01T04:49:00"/>
    <x v="3"/>
    <x v="0"/>
    <x v="2"/>
    <s v="45.23"/>
    <s v="Ocupada"/>
    <x v="74"/>
    <x v="5"/>
    <s v="Plato_20"/>
    <s v="Plato_14"/>
    <m/>
    <m/>
    <b v="0"/>
    <x v="11"/>
    <x v="0"/>
    <d v="1899-12-30T01:13:00"/>
    <n v="73"/>
    <d v="1899-12-30T01:28:00"/>
    <n v="1.0333333333333334"/>
    <n v="62.000000000000007"/>
    <d v="1899-12-30T00:11:00"/>
  </r>
  <r>
    <n v="17"/>
    <s v="Cliente_42"/>
    <n v="3"/>
    <d v="2023-04-01T02:57:00"/>
    <d v="2023-04-01T05:24:00"/>
    <x v="1"/>
    <x v="0"/>
    <x v="2"/>
    <s v="17.76"/>
    <s v="Reservada"/>
    <x v="75"/>
    <x v="10"/>
    <s v="Plato_2"/>
    <s v="Plato_4"/>
    <s v="Plato_7"/>
    <s v="Plato_10"/>
    <b v="0"/>
    <x v="29"/>
    <x v="0"/>
    <d v="1899-12-30T02:27:00"/>
    <n v="147"/>
    <s v="No Suma"/>
    <n v="0.46666666666666667"/>
    <n v="28"/>
    <d v="1899-12-30T01:59:00"/>
  </r>
  <r>
    <n v="3"/>
    <s v="Cliente_374"/>
    <n v="1"/>
    <d v="2023-04-01T02:46:00"/>
    <d v="2023-04-01T06:15:00"/>
    <x v="0"/>
    <x v="2"/>
    <x v="2"/>
    <s v="19.88"/>
    <s v="Libre"/>
    <x v="76"/>
    <x v="6"/>
    <s v="Plato_4"/>
    <s v="Plato_7"/>
    <s v="Plato_11"/>
    <m/>
    <b v="0"/>
    <x v="21"/>
    <x v="0"/>
    <d v="1899-12-30T03:29:00"/>
    <n v="209"/>
    <s v="No Suma"/>
    <n v="2.75"/>
    <n v="165"/>
    <d v="1899-12-30T00:44:00"/>
  </r>
  <r>
    <n v="7"/>
    <s v="Cliente_636"/>
    <n v="4"/>
    <d v="2023-04-01T01:34:00"/>
    <d v="2023-04-01T03:03:00"/>
    <x v="0"/>
    <x v="0"/>
    <x v="2"/>
    <s v="20.02"/>
    <s v="Libre"/>
    <x v="77"/>
    <x v="1"/>
    <s v="Plato_12"/>
    <m/>
    <m/>
    <m/>
    <b v="0"/>
    <x v="27"/>
    <x v="0"/>
    <d v="1899-12-30T01:29:00"/>
    <n v="89"/>
    <s v="No Suma"/>
    <n v="0.98333333333333328"/>
    <n v="59"/>
    <d v="1899-12-30T00:30:00"/>
  </r>
  <r>
    <n v="16"/>
    <s v="Cliente_753"/>
    <n v="2"/>
    <d v="2023-04-01T01:34:00"/>
    <d v="2023-04-01T05:08:00"/>
    <x v="0"/>
    <x v="0"/>
    <x v="2"/>
    <s v="34.01"/>
    <s v="Libre"/>
    <x v="78"/>
    <x v="5"/>
    <s v="Plato_9"/>
    <s v="Plato_11"/>
    <s v="Plato_3"/>
    <s v="Plato_13"/>
    <b v="0"/>
    <x v="5"/>
    <x v="0"/>
    <d v="1899-12-30T03:34:00"/>
    <n v="214"/>
    <s v="No Suma"/>
    <n v="1.5333333333333334"/>
    <n v="92"/>
    <d v="1899-12-30T02:02:00"/>
  </r>
  <r>
    <n v="18"/>
    <s v="Cliente_632"/>
    <n v="6"/>
    <d v="2023-04-01T02:14:00"/>
    <d v="2023-04-01T03:46:00"/>
    <x v="4"/>
    <x v="0"/>
    <x v="2"/>
    <s v="39.05"/>
    <s v="Libre"/>
    <x v="79"/>
    <x v="5"/>
    <s v="Plato_5"/>
    <s v="Plato_9"/>
    <s v="Plato_7"/>
    <m/>
    <b v="0"/>
    <x v="11"/>
    <x v="0"/>
    <d v="1899-12-30T01:32:00"/>
    <n v="92"/>
    <s v="No Suma"/>
    <n v="1.6666666666666667"/>
    <n v="100"/>
    <n v="-5.5555555555555558E-3"/>
  </r>
  <r>
    <n v="17"/>
    <s v="Cliente_969"/>
    <n v="4"/>
    <d v="2023-04-01T03:40:00"/>
    <d v="2023-04-01T06:31:00"/>
    <x v="3"/>
    <x v="2"/>
    <x v="2"/>
    <s v="23.69"/>
    <s v="Ocupada"/>
    <x v="80"/>
    <x v="7"/>
    <s v="Plato_17"/>
    <m/>
    <m/>
    <m/>
    <b v="0"/>
    <x v="24"/>
    <x v="0"/>
    <d v="1899-12-30T02:51:00"/>
    <n v="171"/>
    <d v="1899-12-30T03:06:00"/>
    <n v="0.33333333333333331"/>
    <n v="20"/>
    <d v="1899-12-30T02:31:00"/>
  </r>
  <r>
    <n v="16"/>
    <s v="Cliente_574"/>
    <n v="3"/>
    <d v="2023-04-01T03:25:00"/>
    <d v="2023-04-01T07:10:00"/>
    <x v="3"/>
    <x v="1"/>
    <x v="2"/>
    <s v="38.6"/>
    <s v="Libre"/>
    <x v="81"/>
    <x v="3"/>
    <s v="Plato_1"/>
    <s v="Plato_2"/>
    <m/>
    <m/>
    <b v="0"/>
    <x v="28"/>
    <x v="0"/>
    <d v="1899-12-30T03:45:00"/>
    <n v="225"/>
    <s v="No Suma"/>
    <n v="1.75"/>
    <n v="105"/>
    <d v="1899-12-30T02:00:00"/>
  </r>
  <r>
    <n v="15"/>
    <s v="Cliente_292"/>
    <n v="1"/>
    <d v="2023-04-01T03:42:00"/>
    <d v="2023-04-01T06:39:00"/>
    <x v="1"/>
    <x v="2"/>
    <x v="2"/>
    <s v="24.94"/>
    <s v="Ocupada"/>
    <x v="82"/>
    <x v="10"/>
    <s v="Plato_6"/>
    <s v="Plato_3"/>
    <s v="Plato_15"/>
    <m/>
    <b v="0"/>
    <x v="24"/>
    <x v="0"/>
    <d v="1899-12-30T02:57:00"/>
    <n v="177"/>
    <d v="1899-12-30T03:12:00"/>
    <n v="0.76666666666666672"/>
    <n v="46"/>
    <d v="1899-12-30T02:11:00"/>
  </r>
  <r>
    <n v="19"/>
    <s v="Cliente_148"/>
    <n v="5"/>
    <d v="2023-04-01T01:42:00"/>
    <d v="2023-04-01T03:18:00"/>
    <x v="4"/>
    <x v="0"/>
    <x v="2"/>
    <s v="15.11"/>
    <s v="Ocupada"/>
    <x v="83"/>
    <x v="4"/>
    <s v="Plato_2"/>
    <m/>
    <m/>
    <m/>
    <b v="0"/>
    <x v="25"/>
    <x v="0"/>
    <d v="1899-12-30T01:36:00"/>
    <n v="96"/>
    <d v="1899-12-30T01:51:00"/>
    <n v="0.3"/>
    <n v="18"/>
    <d v="1899-12-30T01:18:00"/>
  </r>
  <r>
    <n v="8"/>
    <s v="Cliente_747"/>
    <n v="3"/>
    <d v="2023-04-01T02:35:00"/>
    <d v="2023-04-01T04:31:00"/>
    <x v="2"/>
    <x v="2"/>
    <x v="2"/>
    <s v="45.96"/>
    <s v="Libre"/>
    <x v="84"/>
    <x v="8"/>
    <s v="Plato_16"/>
    <s v="Plato_19"/>
    <s v="Plato_3"/>
    <s v="Plato_15"/>
    <b v="0"/>
    <x v="3"/>
    <x v="0"/>
    <d v="1899-12-30T01:56:00"/>
    <n v="116"/>
    <s v="No Suma"/>
    <n v="0.98333333333333328"/>
    <n v="59"/>
    <d v="1899-12-30T00:57:00"/>
  </r>
  <r>
    <n v="20"/>
    <s v="Cliente_501"/>
    <n v="3"/>
    <d v="2023-04-01T00:02:00"/>
    <d v="2023-04-01T02:08:00"/>
    <x v="3"/>
    <x v="0"/>
    <x v="0"/>
    <s v="11.84"/>
    <s v="Libre"/>
    <x v="85"/>
    <x v="0"/>
    <s v="Plato_1"/>
    <m/>
    <m/>
    <m/>
    <b v="0"/>
    <x v="18"/>
    <x v="0"/>
    <d v="1899-12-30T02:06:00"/>
    <n v="126"/>
    <s v="No Suma"/>
    <n v="2.75"/>
    <n v="165"/>
    <n v="-2.7083333333333334E-2"/>
  </r>
  <r>
    <n v="3"/>
    <s v="Cliente_733"/>
    <n v="2"/>
    <d v="2023-04-01T01:46:00"/>
    <d v="2023-04-01T03:18:00"/>
    <x v="4"/>
    <x v="0"/>
    <x v="2"/>
    <s v="29.46"/>
    <s v="Ocupada"/>
    <x v="86"/>
    <x v="5"/>
    <s v="Plato_4"/>
    <s v="Plato_15"/>
    <s v="Plato_17"/>
    <m/>
    <b v="0"/>
    <x v="28"/>
    <x v="0"/>
    <d v="1899-12-30T01:32:00"/>
    <n v="92"/>
    <d v="1899-12-30T01:47:00"/>
    <n v="0.5"/>
    <n v="30"/>
    <d v="1899-12-30T01:02:00"/>
  </r>
  <r>
    <n v="18"/>
    <s v="Cliente_36"/>
    <n v="1"/>
    <d v="2023-04-01T03:30:00"/>
    <d v="2023-04-01T06:40:00"/>
    <x v="4"/>
    <x v="0"/>
    <x v="0"/>
    <s v="23.93"/>
    <s v="Reservada"/>
    <x v="87"/>
    <x v="8"/>
    <s v="Plato_20"/>
    <s v="Plato_12"/>
    <s v="Plato_10"/>
    <m/>
    <b v="0"/>
    <x v="24"/>
    <x v="0"/>
    <d v="1899-12-30T03:10:00"/>
    <n v="190"/>
    <s v="No Suma"/>
    <n v="0.76666666666666672"/>
    <n v="46"/>
    <d v="1899-12-30T02:24:00"/>
  </r>
  <r>
    <n v="11"/>
    <s v="Cliente_553"/>
    <n v="4"/>
    <d v="2023-04-01T00:42:00"/>
    <d v="2023-04-01T02:19:00"/>
    <x v="3"/>
    <x v="1"/>
    <x v="0"/>
    <s v="12.28"/>
    <s v="Libre"/>
    <x v="88"/>
    <x v="7"/>
    <s v="Plato_14"/>
    <s v="Plato_18"/>
    <s v="Plato_5"/>
    <m/>
    <b v="0"/>
    <x v="28"/>
    <x v="0"/>
    <d v="1899-12-30T01:37:00"/>
    <n v="97"/>
    <s v="No Suma"/>
    <n v="0.95"/>
    <n v="57"/>
    <d v="1899-12-30T00:40:00"/>
  </r>
  <r>
    <n v="6"/>
    <s v="Cliente_1000"/>
    <n v="3"/>
    <d v="2023-04-01T01:17:00"/>
    <d v="2023-04-01T03:13:00"/>
    <x v="3"/>
    <x v="0"/>
    <x v="0"/>
    <s v="30.69"/>
    <s v="Reservada"/>
    <x v="89"/>
    <x v="8"/>
    <s v="Plato_18"/>
    <m/>
    <m/>
    <m/>
    <b v="0"/>
    <x v="1"/>
    <x v="0"/>
    <d v="1899-12-30T01:56:00"/>
    <n v="116"/>
    <s v="No Suma"/>
    <n v="0.25"/>
    <n v="15"/>
    <d v="1899-12-30T01:41:00"/>
  </r>
  <r>
    <n v="1"/>
    <s v="Cliente_607"/>
    <n v="5"/>
    <d v="2023-04-01T03:38:00"/>
    <d v="2023-04-01T05:24:00"/>
    <x v="3"/>
    <x v="0"/>
    <x v="2"/>
    <s v="39.1"/>
    <s v="Reservada"/>
    <x v="90"/>
    <x v="0"/>
    <s v="Plato_8"/>
    <s v="Plato_13"/>
    <s v="Plato_5"/>
    <s v="Plato_6"/>
    <b v="0"/>
    <x v="27"/>
    <x v="0"/>
    <d v="1899-12-30T01:46:00"/>
    <n v="106"/>
    <s v="No Suma"/>
    <n v="0.13333333333333333"/>
    <n v="8"/>
    <d v="1899-12-30T01:38:00"/>
  </r>
  <r>
    <n v="6"/>
    <s v="Cliente_378"/>
    <n v="2"/>
    <d v="2023-04-01T03:35:00"/>
    <d v="2023-04-01T06:09:00"/>
    <x v="2"/>
    <x v="1"/>
    <x v="2"/>
    <s v="12.75"/>
    <s v="Libre"/>
    <x v="91"/>
    <x v="5"/>
    <s v="Plato_9"/>
    <s v="Plato_7"/>
    <m/>
    <m/>
    <b v="0"/>
    <x v="24"/>
    <x v="0"/>
    <d v="1899-12-30T02:34:00"/>
    <n v="154"/>
    <s v="No Suma"/>
    <n v="0.35"/>
    <n v="21"/>
    <d v="1899-12-30T02:13:00"/>
  </r>
  <r>
    <n v="2"/>
    <s v="Cliente_612"/>
    <n v="2"/>
    <d v="2023-04-01T01:39:00"/>
    <d v="2023-04-01T03:48:00"/>
    <x v="2"/>
    <x v="0"/>
    <x v="2"/>
    <s v="45.66"/>
    <s v="Libre"/>
    <x v="92"/>
    <x v="4"/>
    <s v="Plato_9"/>
    <m/>
    <m/>
    <m/>
    <b v="0"/>
    <x v="11"/>
    <x v="0"/>
    <d v="1899-12-30T02:09:00"/>
    <n v="129"/>
    <s v="No Suma"/>
    <n v="1.0333333333333334"/>
    <n v="62.000000000000007"/>
    <d v="1899-12-30T01:07:00"/>
  </r>
  <r>
    <n v="12"/>
    <s v="Cliente_452"/>
    <n v="1"/>
    <d v="2023-04-01T01:52:00"/>
    <d v="2023-04-01T04:53:00"/>
    <x v="4"/>
    <x v="0"/>
    <x v="2"/>
    <s v="28.36"/>
    <s v="Ocupada"/>
    <x v="93"/>
    <x v="9"/>
    <s v="Plato_2"/>
    <s v="Plato_15"/>
    <s v="Plato_11"/>
    <m/>
    <b v="0"/>
    <x v="16"/>
    <x v="0"/>
    <d v="1899-12-30T03:01:00"/>
    <n v="181"/>
    <d v="1899-12-30T03:16:00"/>
    <n v="0.6333333333333333"/>
    <n v="38"/>
    <d v="1899-12-30T02:23:00"/>
  </r>
  <r>
    <n v="12"/>
    <s v="Cliente_244"/>
    <n v="5"/>
    <d v="2023-04-01T03:19:00"/>
    <d v="2023-04-01T06:07:00"/>
    <x v="2"/>
    <x v="2"/>
    <x v="2"/>
    <s v="24.68"/>
    <s v="Ocupada"/>
    <x v="94"/>
    <x v="0"/>
    <s v="Plato_12"/>
    <s v="Plato_15"/>
    <m/>
    <m/>
    <b v="0"/>
    <x v="35"/>
    <x v="0"/>
    <d v="1899-12-30T02:48:00"/>
    <n v="168"/>
    <d v="1899-12-30T03:03:00"/>
    <n v="0.78333333333333333"/>
    <n v="47"/>
    <d v="1899-12-30T02:01:00"/>
  </r>
  <r>
    <n v="16"/>
    <s v="Cliente_840"/>
    <n v="5"/>
    <d v="2023-04-01T01:59:00"/>
    <d v="2023-04-01T05:26:00"/>
    <x v="4"/>
    <x v="1"/>
    <x v="2"/>
    <s v="33.63"/>
    <s v="Libre"/>
    <x v="95"/>
    <x v="6"/>
    <s v="Plato_11"/>
    <s v="Plato_12"/>
    <s v="Plato_7"/>
    <m/>
    <b v="0"/>
    <x v="18"/>
    <x v="0"/>
    <d v="1899-12-30T03:27:00"/>
    <n v="207"/>
    <s v="No Suma"/>
    <n v="1.05"/>
    <n v="63"/>
    <d v="1899-12-30T02:24:00"/>
  </r>
  <r>
    <n v="14"/>
    <s v="Cliente_993"/>
    <n v="2"/>
    <d v="2023-04-01T01:46:00"/>
    <d v="2023-04-01T03:03:00"/>
    <x v="2"/>
    <x v="2"/>
    <x v="2"/>
    <s v="19.22"/>
    <s v="Ocupada"/>
    <x v="96"/>
    <x v="8"/>
    <s v="Plato_10"/>
    <s v="Plato_3"/>
    <s v="Plato_18"/>
    <m/>
    <b v="0"/>
    <x v="10"/>
    <x v="0"/>
    <d v="1899-12-30T01:17:00"/>
    <n v="77"/>
    <d v="1899-12-30T01:32:00"/>
    <n v="1.1333333333333333"/>
    <n v="68"/>
    <d v="1899-12-30T00:09:00"/>
  </r>
  <r>
    <n v="7"/>
    <s v="Cliente_29"/>
    <n v="3"/>
    <d v="2023-04-01T01:01:00"/>
    <d v="2023-04-01T03:22:00"/>
    <x v="3"/>
    <x v="0"/>
    <x v="2"/>
    <s v="17.15"/>
    <s v="Ocupada"/>
    <x v="97"/>
    <x v="6"/>
    <s v="Plato_3"/>
    <s v="Plato_9"/>
    <s v="Plato_12"/>
    <m/>
    <b v="0"/>
    <x v="36"/>
    <x v="0"/>
    <d v="1899-12-30T02:21:00"/>
    <n v="141"/>
    <d v="1899-12-30T02:36:00"/>
    <n v="1.4333333333333333"/>
    <n v="86"/>
    <d v="1899-12-30T00:55:00"/>
  </r>
  <r>
    <n v="2"/>
    <s v="Cliente_873"/>
    <n v="6"/>
    <d v="2023-04-01T02:22:00"/>
    <d v="2023-04-01T06:18:00"/>
    <x v="2"/>
    <x v="0"/>
    <x v="2"/>
    <s v="33.55"/>
    <s v="Ocupada"/>
    <x v="98"/>
    <x v="9"/>
    <s v="Plato_2"/>
    <s v="Plato_17"/>
    <s v="Plato_12"/>
    <s v="Plato_9"/>
    <b v="0"/>
    <x v="12"/>
    <x v="0"/>
    <d v="1899-12-30T03:56:00"/>
    <n v="236"/>
    <d v="1899-12-30T04:11:00"/>
    <n v="2.85"/>
    <n v="171"/>
    <d v="1899-12-30T01:05:00"/>
  </r>
  <r>
    <n v="18"/>
    <s v="Cliente_965"/>
    <n v="1"/>
    <d v="2023-04-01T03:32:00"/>
    <d v="2023-04-01T06:45:00"/>
    <x v="1"/>
    <x v="0"/>
    <x v="2"/>
    <s v="15.15"/>
    <s v="Reservada"/>
    <x v="99"/>
    <x v="3"/>
    <s v="Plato_7"/>
    <s v="Plato_5"/>
    <s v="Plato_1"/>
    <m/>
    <b v="0"/>
    <x v="22"/>
    <x v="0"/>
    <d v="1899-12-30T03:13:00"/>
    <n v="193"/>
    <s v="No Suma"/>
    <n v="0.75"/>
    <n v="45"/>
    <d v="1899-12-30T02:28:00"/>
  </r>
  <r>
    <n v="1"/>
    <s v="Cliente_313"/>
    <n v="5"/>
    <d v="2023-04-01T00:14:00"/>
    <d v="2023-04-01T02:15:00"/>
    <x v="4"/>
    <x v="0"/>
    <x v="2"/>
    <s v="15.09"/>
    <s v="Libre"/>
    <x v="100"/>
    <x v="5"/>
    <s v="Plato_17"/>
    <s v="Plato_1"/>
    <s v="Plato_5"/>
    <s v="Plato_8"/>
    <b v="0"/>
    <x v="24"/>
    <x v="0"/>
    <d v="1899-12-30T02:01:00"/>
    <n v="121"/>
    <s v="No Suma"/>
    <n v="0.83333333333333337"/>
    <n v="50"/>
    <d v="1899-12-30T01:11:00"/>
  </r>
  <r>
    <n v="19"/>
    <s v="Cliente_520"/>
    <n v="2"/>
    <d v="2023-04-01T01:33:00"/>
    <d v="2023-04-01T04:14:00"/>
    <x v="0"/>
    <x v="0"/>
    <x v="2"/>
    <s v="12.65"/>
    <s v="Reservada"/>
    <x v="101"/>
    <x v="5"/>
    <s v="Plato_16"/>
    <s v="Plato_9"/>
    <m/>
    <m/>
    <b v="0"/>
    <x v="3"/>
    <x v="0"/>
    <d v="1899-12-30T02:41:00"/>
    <n v="161"/>
    <s v="No Suma"/>
    <n v="0.21666666666666667"/>
    <n v="13"/>
    <d v="1899-12-30T02:28:00"/>
  </r>
  <r>
    <n v="13"/>
    <s v="Cliente_388"/>
    <n v="3"/>
    <d v="2023-04-01T01:42:00"/>
    <d v="2023-04-01T05:10:00"/>
    <x v="4"/>
    <x v="0"/>
    <x v="0"/>
    <s v="26.75"/>
    <s v="Reservada"/>
    <x v="102"/>
    <x v="2"/>
    <s v="Plato_13"/>
    <s v="Plato_18"/>
    <s v="Plato_4"/>
    <m/>
    <b v="0"/>
    <x v="18"/>
    <x v="0"/>
    <d v="1899-12-30T03:28:00"/>
    <n v="208"/>
    <s v="No Suma"/>
    <n v="1.1499999999999999"/>
    <n v="69"/>
    <d v="1899-12-30T02:19:00"/>
  </r>
  <r>
    <n v="14"/>
    <s v="Cliente_384"/>
    <n v="4"/>
    <d v="2023-04-01T01:28:00"/>
    <d v="2023-04-01T02:44:00"/>
    <x v="0"/>
    <x v="1"/>
    <x v="0"/>
    <s v="11.12"/>
    <s v="Reservada"/>
    <x v="103"/>
    <x v="7"/>
    <s v="Plato_14"/>
    <s v="Plato_17"/>
    <m/>
    <m/>
    <b v="0"/>
    <x v="28"/>
    <x v="0"/>
    <d v="1899-12-30T01:16:00"/>
    <n v="76"/>
    <s v="No Suma"/>
    <n v="2.35"/>
    <n v="141"/>
    <n v="-4.5138888888888888E-2"/>
  </r>
  <r>
    <n v="14"/>
    <s v="Cliente_517"/>
    <n v="6"/>
    <d v="2023-04-01T01:18:00"/>
    <d v="2023-04-01T04:00:00"/>
    <x v="0"/>
    <x v="0"/>
    <x v="2"/>
    <s v="15.64"/>
    <s v="Libre"/>
    <x v="104"/>
    <x v="2"/>
    <s v="Plato_3"/>
    <s v="Plato_6"/>
    <m/>
    <m/>
    <b v="0"/>
    <x v="16"/>
    <x v="0"/>
    <d v="1899-12-30T02:42:00"/>
    <n v="162"/>
    <s v="No Suma"/>
    <n v="0.31666666666666665"/>
    <n v="19"/>
    <d v="1899-12-30T02:23:00"/>
  </r>
  <r>
    <n v="15"/>
    <s v="Cliente_711"/>
    <n v="3"/>
    <d v="2023-04-01T02:00:00"/>
    <d v="2023-04-01T05:08:00"/>
    <x v="4"/>
    <x v="1"/>
    <x v="1"/>
    <s v="22.72"/>
    <s v="Libre"/>
    <x v="105"/>
    <x v="7"/>
    <s v="Plato_18"/>
    <m/>
    <m/>
    <m/>
    <b v="0"/>
    <x v="35"/>
    <x v="0"/>
    <d v="1899-12-30T03:08:00"/>
    <n v="188"/>
    <s v="No Suma"/>
    <n v="0.95"/>
    <n v="57"/>
    <d v="1899-12-30T02:11:00"/>
  </r>
  <r>
    <n v="11"/>
    <s v="Cliente_651"/>
    <n v="5"/>
    <d v="2023-04-01T01:29:00"/>
    <d v="2023-04-01T02:58:00"/>
    <x v="2"/>
    <x v="0"/>
    <x v="0"/>
    <s v="48.77"/>
    <s v="Reservada"/>
    <x v="106"/>
    <x v="6"/>
    <s v="Plato_15"/>
    <s v="Plato_9"/>
    <s v="Plato_18"/>
    <m/>
    <b v="0"/>
    <x v="20"/>
    <x v="0"/>
    <d v="1899-12-30T01:29:00"/>
    <n v="89"/>
    <s v="No Suma"/>
    <n v="0.4"/>
    <n v="24"/>
    <d v="1899-12-30T01:05:00"/>
  </r>
  <r>
    <n v="3"/>
    <s v="Cliente_545"/>
    <n v="3"/>
    <d v="2023-04-01T01:32:00"/>
    <d v="2023-04-01T03:37:00"/>
    <x v="4"/>
    <x v="1"/>
    <x v="0"/>
    <s v="23.26"/>
    <s v="Reservada"/>
    <x v="107"/>
    <x v="3"/>
    <s v="Plato_9"/>
    <s v="Plato_4"/>
    <s v="Plato_3"/>
    <s v="Plato_16"/>
    <b v="0"/>
    <x v="2"/>
    <x v="0"/>
    <d v="1899-12-30T02:05:00"/>
    <n v="125"/>
    <s v="No Suma"/>
    <n v="0.1"/>
    <n v="6"/>
    <d v="1899-12-30T01:59:00"/>
  </r>
  <r>
    <n v="10"/>
    <s v="Cliente_116"/>
    <n v="2"/>
    <d v="2023-04-01T01:25:00"/>
    <d v="2023-04-01T02:26:00"/>
    <x v="4"/>
    <x v="1"/>
    <x v="2"/>
    <s v="42.95"/>
    <s v="Libre"/>
    <x v="108"/>
    <x v="8"/>
    <s v="Plato_18"/>
    <s v="Plato_14"/>
    <s v="Plato_5"/>
    <m/>
    <b v="0"/>
    <x v="19"/>
    <x v="0"/>
    <d v="1899-12-30T01:01:00"/>
    <n v="61"/>
    <s v="No Suma"/>
    <n v="1.9666666666666666"/>
    <n v="118"/>
    <n v="-3.9583333333333331E-2"/>
  </r>
  <r>
    <n v="5"/>
    <s v="Cliente_170"/>
    <n v="1"/>
    <d v="2023-04-01T03:32:00"/>
    <d v="2023-04-01T06:37:00"/>
    <x v="1"/>
    <x v="0"/>
    <x v="2"/>
    <s v="47.91"/>
    <s v="Reservada"/>
    <x v="109"/>
    <x v="3"/>
    <s v="Plato_9"/>
    <s v="Plato_10"/>
    <s v="Plato_6"/>
    <m/>
    <b v="0"/>
    <x v="10"/>
    <x v="0"/>
    <d v="1899-12-30T03:05:00"/>
    <n v="185"/>
    <s v="No Suma"/>
    <n v="2.85"/>
    <n v="171"/>
    <d v="1899-12-30T00:14:00"/>
  </r>
  <r>
    <n v="3"/>
    <s v="Cliente_92"/>
    <n v="2"/>
    <d v="2023-04-01T01:48:00"/>
    <d v="2023-04-01T05:07:00"/>
    <x v="0"/>
    <x v="1"/>
    <x v="2"/>
    <s v="18.82"/>
    <s v="Reservada"/>
    <x v="110"/>
    <x v="8"/>
    <s v="Plato_15"/>
    <s v="Plato_5"/>
    <s v="Plato_7"/>
    <s v="Plato_9"/>
    <b v="0"/>
    <x v="2"/>
    <x v="0"/>
    <d v="1899-12-30T03:19:00"/>
    <n v="199"/>
    <s v="No Suma"/>
    <n v="0.4"/>
    <n v="24"/>
    <d v="1899-12-30T02:55:00"/>
  </r>
  <r>
    <n v="6"/>
    <s v="Cliente_552"/>
    <n v="2"/>
    <d v="2023-04-01T01:49:00"/>
    <d v="2023-04-01T04:01:00"/>
    <x v="2"/>
    <x v="2"/>
    <x v="1"/>
    <s v="35.36"/>
    <s v="Ocupada"/>
    <x v="111"/>
    <x v="4"/>
    <s v="Plato_3"/>
    <m/>
    <m/>
    <m/>
    <b v="0"/>
    <x v="34"/>
    <x v="0"/>
    <d v="1899-12-30T02:12:00"/>
    <n v="132"/>
    <d v="1899-12-30T02:27:00"/>
    <n v="0.56666666666666665"/>
    <n v="34"/>
    <d v="1899-12-30T01:38:00"/>
  </r>
  <r>
    <n v="4"/>
    <s v="Cliente_627"/>
    <n v="2"/>
    <d v="2023-04-01T01:12:00"/>
    <d v="2023-04-01T04:21:00"/>
    <x v="0"/>
    <x v="0"/>
    <x v="2"/>
    <s v="29.74"/>
    <s v="Ocupada"/>
    <x v="112"/>
    <x v="2"/>
    <s v="Plato_18"/>
    <m/>
    <m/>
    <m/>
    <b v="0"/>
    <x v="28"/>
    <x v="0"/>
    <d v="1899-12-30T03:09:00"/>
    <n v="189"/>
    <d v="1899-12-30T03:24:00"/>
    <n v="0.4"/>
    <n v="24"/>
    <d v="1899-12-30T02:45:00"/>
  </r>
  <r>
    <n v="7"/>
    <s v="Cliente_588"/>
    <n v="6"/>
    <d v="2023-04-01T00:49:00"/>
    <d v="2023-04-01T03:30:00"/>
    <x v="1"/>
    <x v="0"/>
    <x v="2"/>
    <s v="38.81"/>
    <s v="Ocupada"/>
    <x v="113"/>
    <x v="9"/>
    <s v="Plato_2"/>
    <s v="Plato_9"/>
    <s v="Plato_4"/>
    <s v="Plato_5"/>
    <b v="0"/>
    <x v="35"/>
    <x v="0"/>
    <d v="1899-12-30T02:41:00"/>
    <n v="161"/>
    <d v="1899-12-30T02:56:00"/>
    <n v="0.71666666666666667"/>
    <n v="43"/>
    <d v="1899-12-30T01:58:00"/>
  </r>
  <r>
    <n v="12"/>
    <s v="Cliente_313"/>
    <n v="6"/>
    <d v="2023-04-01T03:43:00"/>
    <d v="2023-04-01T06:26:00"/>
    <x v="1"/>
    <x v="2"/>
    <x v="0"/>
    <s v="46.46"/>
    <s v="Ocupada"/>
    <x v="114"/>
    <x v="7"/>
    <s v="Plato_6"/>
    <s v="Plato_2"/>
    <s v="Plato_15"/>
    <m/>
    <b v="0"/>
    <x v="29"/>
    <x v="0"/>
    <d v="1899-12-30T02:43:00"/>
    <n v="163"/>
    <d v="1899-12-30T02:58:00"/>
    <n v="2.35"/>
    <n v="141"/>
    <d v="1899-12-30T00:22:00"/>
  </r>
  <r>
    <n v="8"/>
    <s v="Cliente_949"/>
    <n v="5"/>
    <d v="2023-04-01T03:15:00"/>
    <d v="2023-04-01T06:33:00"/>
    <x v="1"/>
    <x v="0"/>
    <x v="2"/>
    <s v="47.69"/>
    <s v="Ocupada"/>
    <x v="115"/>
    <x v="9"/>
    <s v="Plato_15"/>
    <s v="Plato_8"/>
    <s v="Plato_19"/>
    <s v="Plato_18"/>
    <b v="0"/>
    <x v="21"/>
    <x v="0"/>
    <d v="1899-12-30T03:18:00"/>
    <n v="198"/>
    <d v="1899-12-30T03:33:00"/>
    <n v="0.76666666666666672"/>
    <n v="46"/>
    <d v="1899-12-30T02:32:00"/>
  </r>
  <r>
    <n v="8"/>
    <s v="Cliente_863"/>
    <n v="4"/>
    <d v="2023-04-01T02:55:00"/>
    <d v="2023-04-01T05:45:00"/>
    <x v="0"/>
    <x v="1"/>
    <x v="2"/>
    <s v="11.65"/>
    <s v="Ocupada"/>
    <x v="116"/>
    <x v="9"/>
    <s v="Plato_8"/>
    <m/>
    <m/>
    <m/>
    <b v="0"/>
    <x v="24"/>
    <x v="0"/>
    <d v="1899-12-30T02:50:00"/>
    <n v="170"/>
    <d v="1899-12-30T03:05:00"/>
    <n v="0.8"/>
    <n v="48"/>
    <d v="1899-12-30T02:02:00"/>
  </r>
  <r>
    <n v="13"/>
    <s v="Cliente_140"/>
    <n v="1"/>
    <d v="2023-04-01T00:34:00"/>
    <d v="2023-04-01T01:45:00"/>
    <x v="3"/>
    <x v="2"/>
    <x v="0"/>
    <s v="49.32"/>
    <s v="Libre"/>
    <x v="117"/>
    <x v="6"/>
    <s v="Plato_4"/>
    <s v="Plato_14"/>
    <s v="Plato_6"/>
    <s v="Plato_15"/>
    <b v="0"/>
    <x v="0"/>
    <x v="0"/>
    <d v="1899-12-30T01:11:00"/>
    <n v="71"/>
    <s v="No Suma"/>
    <n v="0.5"/>
    <n v="30"/>
    <d v="1899-12-30T00:41:00"/>
  </r>
  <r>
    <n v="17"/>
    <s v="Cliente_523"/>
    <n v="3"/>
    <d v="2023-04-02T03:24:00"/>
    <d v="2023-04-02T05:03:00"/>
    <x v="2"/>
    <x v="1"/>
    <x v="2"/>
    <s v="11.5"/>
    <s v="Reservada"/>
    <x v="118"/>
    <x v="4"/>
    <s v="Plato_10"/>
    <s v="Plato_19"/>
    <s v="Plato_4"/>
    <m/>
    <b v="0"/>
    <x v="19"/>
    <x v="1"/>
    <d v="1899-12-30T01:39:00"/>
    <n v="99"/>
    <s v="No Suma"/>
    <n v="1.8666666666666667"/>
    <n v="112"/>
    <n v="-9.0277777777777787E-3"/>
  </r>
  <r>
    <n v="4"/>
    <s v="Cliente_916"/>
    <n v="2"/>
    <d v="2023-04-02T00:38:00"/>
    <d v="2023-04-02T01:42:00"/>
    <x v="1"/>
    <x v="0"/>
    <x v="1"/>
    <s v="12.51"/>
    <s v="Reservada"/>
    <x v="119"/>
    <x v="7"/>
    <s v="Plato_17"/>
    <s v="Plato_10"/>
    <m/>
    <m/>
    <b v="0"/>
    <x v="17"/>
    <x v="1"/>
    <d v="1899-12-30T01:04:00"/>
    <n v="64"/>
    <s v="No Suma"/>
    <n v="0.28333333333333333"/>
    <n v="17"/>
    <d v="1899-12-30T00:47:00"/>
  </r>
  <r>
    <n v="5"/>
    <s v="Cliente_416"/>
    <n v="4"/>
    <d v="2023-04-02T03:45:00"/>
    <d v="2023-04-02T06:13:00"/>
    <x v="4"/>
    <x v="0"/>
    <x v="2"/>
    <s v="12.3"/>
    <s v="Reservada"/>
    <x v="120"/>
    <x v="3"/>
    <s v="Plato_10"/>
    <m/>
    <m/>
    <m/>
    <b v="0"/>
    <x v="23"/>
    <x v="1"/>
    <d v="1899-12-30T02:28:00"/>
    <n v="148"/>
    <s v="No Suma"/>
    <n v="0.23333333333333334"/>
    <n v="14"/>
    <d v="1899-12-30T02:14:00"/>
  </r>
  <r>
    <n v="6"/>
    <s v="Cliente_346"/>
    <n v="6"/>
    <d v="2023-04-02T01:23:00"/>
    <d v="2023-04-02T02:48:00"/>
    <x v="1"/>
    <x v="0"/>
    <x v="0"/>
    <s v="20.38"/>
    <s v="Ocupada"/>
    <x v="121"/>
    <x v="1"/>
    <s v="Plato_8"/>
    <m/>
    <m/>
    <m/>
    <b v="0"/>
    <x v="8"/>
    <x v="1"/>
    <d v="1899-12-30T01:25:00"/>
    <n v="85"/>
    <d v="1899-12-30T01:40:00"/>
    <n v="1.85"/>
    <n v="111"/>
    <n v="-1.8055555555555557E-2"/>
  </r>
  <r>
    <n v="16"/>
    <s v="Cliente_381"/>
    <n v="6"/>
    <d v="2023-04-02T03:09:00"/>
    <d v="2023-04-02T04:10:00"/>
    <x v="4"/>
    <x v="0"/>
    <x v="0"/>
    <s v="46.88"/>
    <s v="Reservada"/>
    <x v="122"/>
    <x v="10"/>
    <s v="Plato_7"/>
    <m/>
    <m/>
    <m/>
    <b v="0"/>
    <x v="33"/>
    <x v="1"/>
    <d v="1899-12-30T01:01:00"/>
    <n v="61"/>
    <s v="No Suma"/>
    <n v="1.8333333333333333"/>
    <n v="110"/>
    <n v="-3.4027777777777775E-2"/>
  </r>
  <r>
    <n v="16"/>
    <s v="Cliente_791"/>
    <n v="5"/>
    <d v="2023-04-02T03:39:00"/>
    <d v="2023-04-02T05:22:00"/>
    <x v="0"/>
    <x v="0"/>
    <x v="0"/>
    <s v="10.85"/>
    <s v="Libre"/>
    <x v="123"/>
    <x v="0"/>
    <s v="Plato_3"/>
    <s v="Plato_1"/>
    <s v="Plato_11"/>
    <s v="Plato_9"/>
    <b v="0"/>
    <x v="24"/>
    <x v="1"/>
    <d v="1899-12-30T01:43:00"/>
    <n v="103"/>
    <s v="No Suma"/>
    <n v="0.53333333333333333"/>
    <n v="32"/>
    <d v="1899-12-30T01:11:00"/>
  </r>
  <r>
    <n v="14"/>
    <s v="Cliente_697"/>
    <n v="2"/>
    <d v="2023-04-02T02:56:00"/>
    <d v="2023-04-02T06:13:00"/>
    <x v="0"/>
    <x v="0"/>
    <x v="2"/>
    <s v="24.66"/>
    <s v="Libre"/>
    <x v="124"/>
    <x v="6"/>
    <s v="Plato_16"/>
    <s v="Plato_18"/>
    <s v="Plato_3"/>
    <m/>
    <b v="0"/>
    <x v="10"/>
    <x v="1"/>
    <d v="1899-12-30T03:17:00"/>
    <n v="197"/>
    <s v="No Suma"/>
    <n v="0.45"/>
    <n v="27"/>
    <d v="1899-12-30T02:50:00"/>
  </r>
  <r>
    <n v="18"/>
    <s v="Cliente_516"/>
    <n v="3"/>
    <d v="2023-04-02T02:45:00"/>
    <d v="2023-04-02T05:12:00"/>
    <x v="1"/>
    <x v="0"/>
    <x v="2"/>
    <s v="41.82"/>
    <s v="Libre"/>
    <x v="125"/>
    <x v="4"/>
    <s v="Plato_16"/>
    <s v="Plato_8"/>
    <s v="Plato_7"/>
    <s v="Plato_2"/>
    <b v="0"/>
    <x v="18"/>
    <x v="1"/>
    <d v="1899-12-30T02:27:00"/>
    <n v="147"/>
    <s v="No Suma"/>
    <n v="1.35"/>
    <n v="81"/>
    <d v="1899-12-30T01:06:00"/>
  </r>
  <r>
    <n v="6"/>
    <s v="Cliente_541"/>
    <n v="4"/>
    <d v="2023-04-02T00:42:00"/>
    <d v="2023-04-02T02:28:00"/>
    <x v="4"/>
    <x v="0"/>
    <x v="2"/>
    <s v="32.82"/>
    <s v="Libre"/>
    <x v="126"/>
    <x v="10"/>
    <s v="Plato_19"/>
    <m/>
    <m/>
    <m/>
    <b v="0"/>
    <x v="31"/>
    <x v="1"/>
    <d v="1899-12-30T01:46:00"/>
    <n v="106"/>
    <s v="No Suma"/>
    <n v="0.75"/>
    <n v="45"/>
    <d v="1899-12-30T01:01:00"/>
  </r>
  <r>
    <n v="2"/>
    <s v="Cliente_830"/>
    <n v="5"/>
    <d v="2023-04-02T01:31:00"/>
    <d v="2023-04-02T03:28:00"/>
    <x v="2"/>
    <x v="0"/>
    <x v="1"/>
    <s v="49.36"/>
    <s v="Ocupada"/>
    <x v="127"/>
    <x v="7"/>
    <s v="Plato_1"/>
    <s v="Plato_4"/>
    <s v="Plato_7"/>
    <s v="Plato_17"/>
    <b v="0"/>
    <x v="2"/>
    <x v="1"/>
    <d v="1899-12-30T01:57:00"/>
    <n v="117"/>
    <d v="1899-12-30T02:12:00"/>
    <n v="0.1"/>
    <n v="6"/>
    <d v="1899-12-30T01:51:00"/>
  </r>
  <r>
    <n v="16"/>
    <s v="Cliente_656"/>
    <n v="5"/>
    <d v="2023-04-02T00:41:00"/>
    <d v="2023-04-02T02:41:00"/>
    <x v="2"/>
    <x v="0"/>
    <x v="2"/>
    <s v="49.3"/>
    <s v="Reservada"/>
    <x v="128"/>
    <x v="4"/>
    <s v="Plato_12"/>
    <s v="Plato_3"/>
    <s v="Plato_9"/>
    <m/>
    <b v="0"/>
    <x v="33"/>
    <x v="1"/>
    <d v="1899-12-30T02:00:00"/>
    <n v="120"/>
    <s v="No Suma"/>
    <n v="0.5"/>
    <n v="30"/>
    <d v="1899-12-30T01:30:00"/>
  </r>
  <r>
    <n v="10"/>
    <s v="Cliente_486"/>
    <n v="4"/>
    <d v="2023-04-02T00:26:00"/>
    <d v="2023-04-02T01:32:00"/>
    <x v="2"/>
    <x v="0"/>
    <x v="2"/>
    <s v="38.13"/>
    <s v="Libre"/>
    <x v="129"/>
    <x v="1"/>
    <s v="Plato_8"/>
    <m/>
    <m/>
    <m/>
    <b v="0"/>
    <x v="0"/>
    <x v="1"/>
    <d v="1899-12-30T01:06:00"/>
    <n v="66"/>
    <s v="No Suma"/>
    <n v="1.1000000000000001"/>
    <n v="66.000000000000014"/>
    <n v="-9.8686491077791696E-18"/>
  </r>
  <r>
    <n v="7"/>
    <s v="Cliente_728"/>
    <n v="5"/>
    <d v="2023-04-02T00:43:00"/>
    <d v="2023-04-02T04:18:00"/>
    <x v="4"/>
    <x v="0"/>
    <x v="2"/>
    <s v="42.41"/>
    <s v="Ocupada"/>
    <x v="130"/>
    <x v="8"/>
    <s v="Plato_20"/>
    <s v="Plato_4"/>
    <s v="Plato_13"/>
    <m/>
    <b v="0"/>
    <x v="7"/>
    <x v="1"/>
    <d v="1899-12-30T03:35:00"/>
    <n v="215"/>
    <d v="1899-12-30T03:50:00"/>
    <n v="2.8"/>
    <n v="168"/>
    <d v="1899-12-30T00:47:00"/>
  </r>
  <r>
    <n v="9"/>
    <s v="Cliente_774"/>
    <n v="2"/>
    <d v="2023-04-02T01:26:00"/>
    <d v="2023-04-02T02:43:00"/>
    <x v="0"/>
    <x v="2"/>
    <x v="0"/>
    <s v="30.96"/>
    <s v="Reservada"/>
    <x v="131"/>
    <x v="6"/>
    <s v="Plato_14"/>
    <s v="Plato_19"/>
    <s v="Plato_13"/>
    <s v="Plato_8"/>
    <b v="0"/>
    <x v="33"/>
    <x v="1"/>
    <d v="1899-12-30T01:17:00"/>
    <n v="77"/>
    <s v="No Suma"/>
    <n v="1.7666666666666666"/>
    <n v="106"/>
    <n v="-2.013888888888889E-2"/>
  </r>
  <r>
    <n v="20"/>
    <s v="Cliente_26"/>
    <n v="6"/>
    <d v="2023-04-02T00:54:00"/>
    <d v="2023-04-02T03:52:00"/>
    <x v="2"/>
    <x v="0"/>
    <x v="2"/>
    <s v="39.74"/>
    <s v="Ocupada"/>
    <x v="132"/>
    <x v="9"/>
    <s v="Plato_15"/>
    <s v="Plato_18"/>
    <s v="Plato_17"/>
    <s v="Plato_4"/>
    <b v="0"/>
    <x v="24"/>
    <x v="1"/>
    <d v="1899-12-30T02:58:00"/>
    <n v="178"/>
    <d v="1899-12-30T03:13:00"/>
    <n v="0.73333333333333328"/>
    <n v="44"/>
    <d v="1899-12-30T02:14:00"/>
  </r>
  <r>
    <n v="3"/>
    <s v="Cliente_273"/>
    <n v="6"/>
    <d v="2023-04-02T00:07:00"/>
    <d v="2023-04-02T03:52:00"/>
    <x v="1"/>
    <x v="2"/>
    <x v="2"/>
    <s v="30.1"/>
    <s v="Libre"/>
    <x v="133"/>
    <x v="7"/>
    <s v="Plato_7"/>
    <s v="Plato_15"/>
    <m/>
    <m/>
    <b v="0"/>
    <x v="7"/>
    <x v="1"/>
    <d v="1899-12-30T03:45:00"/>
    <n v="225"/>
    <s v="No Suma"/>
    <n v="0.65"/>
    <n v="39"/>
    <d v="1899-12-30T03:06:00"/>
  </r>
  <r>
    <n v="11"/>
    <s v="Cliente_798"/>
    <n v="1"/>
    <d v="2023-04-02T01:00:00"/>
    <d v="2023-04-02T03:01:00"/>
    <x v="3"/>
    <x v="2"/>
    <x v="2"/>
    <s v="34.7"/>
    <s v="Ocupada"/>
    <x v="134"/>
    <x v="2"/>
    <s v="Plato_17"/>
    <s v="Plato_20"/>
    <s v="Plato_9"/>
    <m/>
    <b v="0"/>
    <x v="11"/>
    <x v="1"/>
    <d v="1899-12-30T02:01:00"/>
    <n v="121"/>
    <d v="1899-12-30T02:16:00"/>
    <n v="0.56666666666666665"/>
    <n v="34"/>
    <d v="1899-12-30T01:27:00"/>
  </r>
  <r>
    <n v="6"/>
    <s v="Cliente_8"/>
    <n v="1"/>
    <d v="2023-04-02T01:50:00"/>
    <d v="2023-04-02T05:01:00"/>
    <x v="1"/>
    <x v="0"/>
    <x v="2"/>
    <s v="30.25"/>
    <s v="Ocupada"/>
    <x v="135"/>
    <x v="6"/>
    <s v="Plato_20"/>
    <m/>
    <m/>
    <m/>
    <b v="0"/>
    <x v="7"/>
    <x v="1"/>
    <d v="1899-12-30T03:11:00"/>
    <n v="191"/>
    <d v="1899-12-30T03:26:00"/>
    <n v="1.6"/>
    <n v="96"/>
    <d v="1899-12-30T01:35:00"/>
  </r>
  <r>
    <n v="13"/>
    <s v="Cliente_31"/>
    <n v="3"/>
    <d v="2023-04-02T01:21:00"/>
    <d v="2023-04-02T04:11:00"/>
    <x v="4"/>
    <x v="1"/>
    <x v="2"/>
    <s v="12.4"/>
    <s v="Ocupada"/>
    <x v="136"/>
    <x v="1"/>
    <s v="Plato_13"/>
    <m/>
    <m/>
    <m/>
    <b v="0"/>
    <x v="10"/>
    <x v="1"/>
    <d v="1899-12-30T02:50:00"/>
    <n v="170"/>
    <d v="1899-12-30T03:05:00"/>
    <n v="2.35"/>
    <n v="141"/>
    <d v="1899-12-30T00:29:00"/>
  </r>
  <r>
    <n v="6"/>
    <s v="Cliente_658"/>
    <n v="2"/>
    <d v="2023-04-02T03:48:00"/>
    <d v="2023-04-02T05:09:00"/>
    <x v="2"/>
    <x v="1"/>
    <x v="0"/>
    <s v="32.79"/>
    <s v="Ocupada"/>
    <x v="137"/>
    <x v="5"/>
    <s v="Plato_17"/>
    <s v="Plato_12"/>
    <s v="Plato_10"/>
    <s v="Plato_2"/>
    <b v="0"/>
    <x v="1"/>
    <x v="1"/>
    <d v="1899-12-30T01:21:00"/>
    <n v="81"/>
    <d v="1899-12-30T01:36:00"/>
    <n v="1.95"/>
    <n v="117"/>
    <n v="-2.4999999999999998E-2"/>
  </r>
  <r>
    <n v="16"/>
    <s v="Cliente_773"/>
    <n v="3"/>
    <d v="2023-04-02T00:40:00"/>
    <d v="2023-04-02T04:39:00"/>
    <x v="2"/>
    <x v="0"/>
    <x v="2"/>
    <s v="47.2"/>
    <s v="Libre"/>
    <x v="138"/>
    <x v="9"/>
    <s v="Plato_8"/>
    <m/>
    <m/>
    <m/>
    <b v="0"/>
    <x v="12"/>
    <x v="1"/>
    <d v="1899-12-30T03:59:00"/>
    <n v="239"/>
    <s v="No Suma"/>
    <n v="1.3"/>
    <n v="78"/>
    <d v="1899-12-30T02:41:00"/>
  </r>
  <r>
    <n v="11"/>
    <s v="Cliente_158"/>
    <n v="4"/>
    <d v="2023-04-02T03:49:00"/>
    <d v="2023-04-02T06:29:00"/>
    <x v="2"/>
    <x v="0"/>
    <x v="1"/>
    <s v="32.13"/>
    <s v="Libre"/>
    <x v="139"/>
    <x v="3"/>
    <s v="Plato_1"/>
    <s v="Plato_8"/>
    <s v="Plato_4"/>
    <m/>
    <b v="0"/>
    <x v="25"/>
    <x v="1"/>
    <d v="1899-12-30T02:40:00"/>
    <n v="160"/>
    <s v="No Suma"/>
    <n v="2.35"/>
    <n v="141"/>
    <d v="1899-12-30T00:19:00"/>
  </r>
  <r>
    <n v="4"/>
    <s v="Cliente_569"/>
    <n v="4"/>
    <d v="2023-04-02T01:58:00"/>
    <d v="2023-04-02T05:45:00"/>
    <x v="0"/>
    <x v="1"/>
    <x v="2"/>
    <s v="41.56"/>
    <s v="Reservada"/>
    <x v="140"/>
    <x v="8"/>
    <s v="Plato_13"/>
    <m/>
    <m/>
    <m/>
    <b v="0"/>
    <x v="2"/>
    <x v="1"/>
    <d v="1899-12-30T03:47:00"/>
    <n v="227"/>
    <s v="No Suma"/>
    <n v="0.91666666666666663"/>
    <n v="55"/>
    <d v="1899-12-30T02:52:00"/>
  </r>
  <r>
    <n v="14"/>
    <s v="Cliente_286"/>
    <n v="3"/>
    <d v="2023-04-02T02:05:00"/>
    <d v="2023-04-02T04:05:00"/>
    <x v="4"/>
    <x v="0"/>
    <x v="2"/>
    <s v="16.29"/>
    <s v="Ocupada"/>
    <x v="141"/>
    <x v="10"/>
    <s v="Plato_7"/>
    <s v="Plato_14"/>
    <s v="Plato_20"/>
    <m/>
    <b v="0"/>
    <x v="31"/>
    <x v="1"/>
    <d v="1899-12-30T02:00:00"/>
    <n v="120"/>
    <d v="1899-12-30T02:15:00"/>
    <n v="0.91666666666666663"/>
    <n v="55"/>
    <d v="1899-12-30T01:05:00"/>
  </r>
  <r>
    <n v="9"/>
    <s v="Cliente_199"/>
    <n v="4"/>
    <d v="2023-04-02T00:32:00"/>
    <d v="2023-04-02T04:30:00"/>
    <x v="4"/>
    <x v="0"/>
    <x v="1"/>
    <s v="48.26"/>
    <s v="Libre"/>
    <x v="142"/>
    <x v="4"/>
    <s v="Plato_1"/>
    <m/>
    <m/>
    <m/>
    <b v="0"/>
    <x v="24"/>
    <x v="1"/>
    <d v="1899-12-30T03:58:00"/>
    <n v="238"/>
    <s v="No Suma"/>
    <n v="0.76666666666666672"/>
    <n v="46"/>
    <d v="1899-12-30T03:12:00"/>
  </r>
  <r>
    <n v="18"/>
    <s v="Cliente_712"/>
    <n v="1"/>
    <d v="2023-04-02T02:58:00"/>
    <d v="2023-04-02T05:32:00"/>
    <x v="4"/>
    <x v="2"/>
    <x v="2"/>
    <s v="11.22"/>
    <s v="Ocupada"/>
    <x v="143"/>
    <x v="4"/>
    <s v="Plato_19"/>
    <s v="Plato_12"/>
    <s v="Plato_9"/>
    <s v="Plato_18"/>
    <b v="0"/>
    <x v="7"/>
    <x v="1"/>
    <d v="1899-12-30T02:34:00"/>
    <n v="154"/>
    <d v="1899-12-30T02:49:00"/>
    <n v="1.35"/>
    <n v="81"/>
    <d v="1899-12-30T01:13:00"/>
  </r>
  <r>
    <n v="2"/>
    <s v="Cliente_56"/>
    <n v="5"/>
    <d v="2023-04-02T00:37:00"/>
    <d v="2023-04-02T01:42:00"/>
    <x v="2"/>
    <x v="2"/>
    <x v="2"/>
    <s v="11.32"/>
    <s v="Ocupada"/>
    <x v="144"/>
    <x v="5"/>
    <s v="Plato_5"/>
    <s v="Plato_2"/>
    <m/>
    <m/>
    <b v="0"/>
    <x v="17"/>
    <x v="1"/>
    <d v="1899-12-30T01:05:00"/>
    <n v="65"/>
    <d v="1899-12-30T01:20:00"/>
    <n v="8.3333333333333329E-2"/>
    <n v="5"/>
    <d v="1899-12-30T01:00:00"/>
  </r>
  <r>
    <n v="8"/>
    <s v="Cliente_670"/>
    <n v="6"/>
    <d v="2023-04-02T01:40:00"/>
    <d v="2023-04-02T02:54:00"/>
    <x v="0"/>
    <x v="0"/>
    <x v="2"/>
    <s v="38.4"/>
    <s v="Reservada"/>
    <x v="145"/>
    <x v="3"/>
    <s v="Plato_17"/>
    <m/>
    <m/>
    <m/>
    <b v="0"/>
    <x v="5"/>
    <x v="1"/>
    <d v="1899-12-30T01:14:00"/>
    <n v="74"/>
    <s v="No Suma"/>
    <n v="0.85"/>
    <n v="51"/>
    <d v="1899-12-30T00:23:00"/>
  </r>
  <r>
    <n v="5"/>
    <s v="Cliente_909"/>
    <n v="4"/>
    <d v="2023-04-02T03:18:00"/>
    <d v="2023-04-02T04:58:00"/>
    <x v="0"/>
    <x v="1"/>
    <x v="2"/>
    <s v="27.14"/>
    <s v="Reservada"/>
    <x v="146"/>
    <x v="1"/>
    <s v="Plato_20"/>
    <s v="Plato_5"/>
    <m/>
    <m/>
    <b v="0"/>
    <x v="18"/>
    <x v="1"/>
    <d v="1899-12-30T01:40:00"/>
    <n v="100"/>
    <s v="No Suma"/>
    <n v="0.65"/>
    <n v="39"/>
    <d v="1899-12-30T01:01:00"/>
  </r>
  <r>
    <n v="10"/>
    <s v="Cliente_402"/>
    <n v="6"/>
    <d v="2023-04-02T03:52:00"/>
    <d v="2023-04-02T05:59:00"/>
    <x v="0"/>
    <x v="0"/>
    <x v="0"/>
    <s v="46.26"/>
    <s v="Ocupada"/>
    <x v="147"/>
    <x v="1"/>
    <s v="Plato_9"/>
    <s v="Plato_18"/>
    <s v="Plato_3"/>
    <s v="Plato_10"/>
    <b v="0"/>
    <x v="27"/>
    <x v="1"/>
    <d v="1899-12-30T02:07:00"/>
    <n v="127"/>
    <d v="1899-12-30T02:22:00"/>
    <n v="0.6333333333333333"/>
    <n v="38"/>
    <d v="1899-12-30T01:29:00"/>
  </r>
  <r>
    <n v="18"/>
    <s v="Cliente_709"/>
    <n v="4"/>
    <d v="2023-04-02T01:35:00"/>
    <d v="2023-04-02T04:50:00"/>
    <x v="3"/>
    <x v="1"/>
    <x v="2"/>
    <s v="15.92"/>
    <s v="Ocupada"/>
    <x v="148"/>
    <x v="2"/>
    <s v="Plato_18"/>
    <s v="Plato_2"/>
    <s v="Plato_4"/>
    <s v="Plato_9"/>
    <b v="0"/>
    <x v="9"/>
    <x v="1"/>
    <d v="1899-12-30T03:15:00"/>
    <n v="195"/>
    <d v="1899-12-30T03:30:00"/>
    <n v="0.66666666666666663"/>
    <n v="40"/>
    <d v="1899-12-30T02:35:00"/>
  </r>
  <r>
    <n v="18"/>
    <s v="Cliente_533"/>
    <n v="6"/>
    <d v="2023-04-02T00:37:00"/>
    <d v="2023-04-02T03:10:00"/>
    <x v="1"/>
    <x v="0"/>
    <x v="0"/>
    <s v="48.43"/>
    <s v="Libre"/>
    <x v="149"/>
    <x v="10"/>
    <s v="Plato_5"/>
    <s v="Plato_11"/>
    <s v="Plato_3"/>
    <m/>
    <b v="0"/>
    <x v="26"/>
    <x v="1"/>
    <d v="1899-12-30T02:33:00"/>
    <n v="153"/>
    <s v="No Suma"/>
    <n v="0.35"/>
    <n v="21"/>
    <d v="1899-12-30T02:12:00"/>
  </r>
  <r>
    <n v="6"/>
    <s v="Cliente_953"/>
    <n v="2"/>
    <d v="2023-04-02T03:15:00"/>
    <d v="2023-04-02T06:53:00"/>
    <x v="4"/>
    <x v="2"/>
    <x v="2"/>
    <s v="41.51"/>
    <s v="Ocupada"/>
    <x v="150"/>
    <x v="8"/>
    <s v="Plato_14"/>
    <s v="Plato_13"/>
    <m/>
    <m/>
    <b v="0"/>
    <x v="4"/>
    <x v="1"/>
    <d v="1899-12-30T03:38:00"/>
    <n v="218"/>
    <d v="1899-12-30T03:53:00"/>
    <n v="0.5"/>
    <n v="30"/>
    <d v="1899-12-30T03:08:00"/>
  </r>
  <r>
    <n v="5"/>
    <s v="Cliente_380"/>
    <n v="6"/>
    <d v="2023-04-02T01:14:00"/>
    <d v="2023-04-02T02:52:00"/>
    <x v="4"/>
    <x v="0"/>
    <x v="0"/>
    <s v="25.57"/>
    <s v="Reservada"/>
    <x v="151"/>
    <x v="8"/>
    <s v="Plato_16"/>
    <m/>
    <m/>
    <m/>
    <b v="0"/>
    <x v="35"/>
    <x v="1"/>
    <d v="1899-12-30T01:38:00"/>
    <n v="98"/>
    <s v="No Suma"/>
    <n v="0.16666666666666666"/>
    <n v="10"/>
    <d v="1899-12-30T01:28:00"/>
  </r>
  <r>
    <n v="10"/>
    <s v="Cliente_870"/>
    <n v="1"/>
    <d v="2023-04-02T03:06:00"/>
    <d v="2023-04-02T05:26:00"/>
    <x v="2"/>
    <x v="1"/>
    <x v="0"/>
    <s v="42.84"/>
    <s v="Ocupada"/>
    <x v="152"/>
    <x v="3"/>
    <s v="Plato_11"/>
    <s v="Plato_7"/>
    <s v="Plato_20"/>
    <m/>
    <b v="0"/>
    <x v="36"/>
    <x v="1"/>
    <d v="1899-12-30T02:20:00"/>
    <n v="140"/>
    <d v="1899-12-30T02:35:00"/>
    <n v="0.23333333333333334"/>
    <n v="14"/>
    <d v="1899-12-30T02:06:00"/>
  </r>
  <r>
    <n v="11"/>
    <s v="Cliente_964"/>
    <n v="6"/>
    <d v="2023-04-02T02:09:00"/>
    <d v="2023-04-02T03:36:00"/>
    <x v="1"/>
    <x v="1"/>
    <x v="2"/>
    <s v="17.2"/>
    <s v="Libre"/>
    <x v="153"/>
    <x v="8"/>
    <s v="Plato_19"/>
    <s v="Plato_4"/>
    <m/>
    <m/>
    <b v="0"/>
    <x v="35"/>
    <x v="1"/>
    <d v="1899-12-30T01:27:00"/>
    <n v="87"/>
    <s v="No Suma"/>
    <n v="0.28333333333333333"/>
    <n v="17"/>
    <d v="1899-12-30T01:10:00"/>
  </r>
  <r>
    <n v="7"/>
    <s v="Cliente_939"/>
    <n v="2"/>
    <d v="2023-04-02T01:53:00"/>
    <d v="2023-04-02T04:44:00"/>
    <x v="3"/>
    <x v="0"/>
    <x v="2"/>
    <s v="25.72"/>
    <s v="Reservada"/>
    <x v="154"/>
    <x v="5"/>
    <s v="Plato_6"/>
    <s v="Plato_17"/>
    <s v="Plato_3"/>
    <m/>
    <b v="0"/>
    <x v="21"/>
    <x v="1"/>
    <d v="1899-12-30T02:51:00"/>
    <n v="171"/>
    <s v="No Suma"/>
    <n v="2.8"/>
    <n v="168"/>
    <d v="1899-12-30T00:03:00"/>
  </r>
  <r>
    <n v="6"/>
    <s v="Cliente_536"/>
    <n v="4"/>
    <d v="2023-04-02T00:40:00"/>
    <d v="2023-04-02T04:17:00"/>
    <x v="0"/>
    <x v="2"/>
    <x v="2"/>
    <s v="19.03"/>
    <s v="Libre"/>
    <x v="155"/>
    <x v="0"/>
    <s v="Plato_16"/>
    <m/>
    <m/>
    <m/>
    <b v="0"/>
    <x v="5"/>
    <x v="1"/>
    <d v="1899-12-30T03:37:00"/>
    <n v="217"/>
    <s v="No Suma"/>
    <n v="0.43333333333333335"/>
    <n v="26"/>
    <d v="1899-12-30T03:11:00"/>
  </r>
  <r>
    <n v="13"/>
    <s v="Cliente_5"/>
    <n v="5"/>
    <d v="2023-04-02T03:22:00"/>
    <d v="2023-04-02T06:15:00"/>
    <x v="0"/>
    <x v="1"/>
    <x v="2"/>
    <s v="28.48"/>
    <s v="Ocupada"/>
    <x v="156"/>
    <x v="4"/>
    <s v="Plato_1"/>
    <s v="Plato_16"/>
    <s v="Plato_2"/>
    <s v="Plato_19"/>
    <b v="0"/>
    <x v="0"/>
    <x v="1"/>
    <d v="1899-12-30T02:53:00"/>
    <n v="173"/>
    <d v="1899-12-30T03:08:00"/>
    <n v="0.3"/>
    <n v="18"/>
    <d v="1899-12-30T02:35:00"/>
  </r>
  <r>
    <n v="5"/>
    <s v="Cliente_115"/>
    <n v="5"/>
    <d v="2023-04-02T02:45:00"/>
    <d v="2023-04-02T03:59:00"/>
    <x v="0"/>
    <x v="0"/>
    <x v="2"/>
    <s v="48.75"/>
    <s v="Libre"/>
    <x v="157"/>
    <x v="9"/>
    <s v="Plato_12"/>
    <s v="Plato_10"/>
    <s v="Plato_19"/>
    <s v="Plato_8"/>
    <b v="0"/>
    <x v="24"/>
    <x v="1"/>
    <d v="1899-12-30T01:14:00"/>
    <n v="74"/>
    <s v="No Suma"/>
    <n v="0.43333333333333335"/>
    <n v="26"/>
    <d v="1899-12-30T00:48:00"/>
  </r>
  <r>
    <n v="16"/>
    <s v="Cliente_580"/>
    <n v="1"/>
    <d v="2023-04-02T00:10:00"/>
    <d v="2023-04-02T01:15:00"/>
    <x v="0"/>
    <x v="1"/>
    <x v="2"/>
    <s v="47.81"/>
    <s v="Ocupada"/>
    <x v="158"/>
    <x v="2"/>
    <s v="Plato_9"/>
    <s v="Plato_17"/>
    <s v="Plato_4"/>
    <s v="Plato_11"/>
    <b v="0"/>
    <x v="4"/>
    <x v="1"/>
    <d v="1899-12-30T01:05:00"/>
    <n v="65"/>
    <d v="1899-12-30T01:20:00"/>
    <n v="0.21666666666666667"/>
    <n v="13"/>
    <d v="1899-12-30T00:52:00"/>
  </r>
  <r>
    <n v="19"/>
    <s v="Cliente_788"/>
    <n v="6"/>
    <d v="2023-04-02T01:06:00"/>
    <d v="2023-04-02T04:33:00"/>
    <x v="2"/>
    <x v="0"/>
    <x v="2"/>
    <s v="26.02"/>
    <s v="Reservada"/>
    <x v="159"/>
    <x v="1"/>
    <s v="Plato_19"/>
    <s v="Plato_7"/>
    <m/>
    <m/>
    <b v="0"/>
    <x v="24"/>
    <x v="1"/>
    <d v="1899-12-30T03:27:00"/>
    <n v="207"/>
    <s v="No Suma"/>
    <n v="0.76666666666666672"/>
    <n v="46"/>
    <d v="1899-12-30T02:41:00"/>
  </r>
  <r>
    <n v="13"/>
    <s v="Cliente_892"/>
    <n v="6"/>
    <d v="2023-04-02T00:45:00"/>
    <d v="2023-04-02T04:23:00"/>
    <x v="2"/>
    <x v="0"/>
    <x v="2"/>
    <s v="18.86"/>
    <s v="Reservada"/>
    <x v="160"/>
    <x v="3"/>
    <s v="Plato_16"/>
    <m/>
    <m/>
    <m/>
    <b v="0"/>
    <x v="19"/>
    <x v="1"/>
    <d v="1899-12-30T03:38:00"/>
    <n v="218"/>
    <s v="No Suma"/>
    <n v="0.66666666666666663"/>
    <n v="40"/>
    <d v="1899-12-30T02:58:00"/>
  </r>
  <r>
    <n v="14"/>
    <s v="Cliente_406"/>
    <n v="4"/>
    <d v="2023-04-02T00:57:00"/>
    <d v="2023-04-02T02:34:00"/>
    <x v="1"/>
    <x v="0"/>
    <x v="2"/>
    <s v="17.55"/>
    <s v="Reservada"/>
    <x v="161"/>
    <x v="3"/>
    <s v="Plato_7"/>
    <m/>
    <m/>
    <m/>
    <b v="0"/>
    <x v="20"/>
    <x v="1"/>
    <d v="1899-12-30T01:37:00"/>
    <n v="97"/>
    <s v="No Suma"/>
    <n v="1.8666666666666667"/>
    <n v="112"/>
    <n v="-1.0416666666666666E-2"/>
  </r>
  <r>
    <n v="6"/>
    <s v="Cliente_295"/>
    <n v="1"/>
    <d v="2023-04-02T01:35:00"/>
    <d v="2023-04-02T04:09:00"/>
    <x v="3"/>
    <x v="0"/>
    <x v="2"/>
    <s v="14.94"/>
    <s v="Ocupada"/>
    <x v="162"/>
    <x v="9"/>
    <s v="Plato_17"/>
    <s v="Plato_2"/>
    <s v="Plato_11"/>
    <s v="Plato_5"/>
    <b v="0"/>
    <x v="31"/>
    <x v="1"/>
    <d v="1899-12-30T02:34:00"/>
    <n v="154"/>
    <d v="1899-12-30T02:49:00"/>
    <n v="0.65"/>
    <n v="39"/>
    <d v="1899-12-30T01:55:00"/>
  </r>
  <r>
    <n v="8"/>
    <s v="Cliente_547"/>
    <n v="2"/>
    <d v="2023-04-02T02:34:00"/>
    <d v="2023-04-02T06:02:00"/>
    <x v="4"/>
    <x v="2"/>
    <x v="2"/>
    <s v="47.53"/>
    <s v="Reservada"/>
    <x v="163"/>
    <x v="1"/>
    <s v="Plato_5"/>
    <s v="Plato_19"/>
    <s v="Plato_15"/>
    <s v="Plato_7"/>
    <b v="0"/>
    <x v="21"/>
    <x v="1"/>
    <d v="1899-12-30T03:28:00"/>
    <n v="208"/>
    <s v="No Suma"/>
    <n v="0.43333333333333335"/>
    <n v="26"/>
    <d v="1899-12-30T03:02:00"/>
  </r>
  <r>
    <n v="10"/>
    <s v="Cliente_156"/>
    <n v="3"/>
    <d v="2023-04-02T02:21:00"/>
    <d v="2023-04-02T05:12:00"/>
    <x v="0"/>
    <x v="2"/>
    <x v="2"/>
    <s v="41.9"/>
    <s v="Ocupada"/>
    <x v="164"/>
    <x v="4"/>
    <s v="Plato_7"/>
    <s v="Plato_13"/>
    <m/>
    <m/>
    <b v="0"/>
    <x v="8"/>
    <x v="1"/>
    <d v="1899-12-30T02:51:00"/>
    <n v="171"/>
    <d v="1899-12-30T03:06:00"/>
    <n v="2.5499999999999998"/>
    <n v="153"/>
    <d v="1899-12-30T00:18:00"/>
  </r>
  <r>
    <n v="12"/>
    <s v="Cliente_768"/>
    <n v="1"/>
    <d v="2023-04-02T01:18:00"/>
    <d v="2023-04-02T02:44:00"/>
    <x v="4"/>
    <x v="0"/>
    <x v="1"/>
    <s v="43.95"/>
    <s v="Ocupada"/>
    <x v="165"/>
    <x v="4"/>
    <s v="Plato_14"/>
    <m/>
    <m/>
    <m/>
    <b v="0"/>
    <x v="21"/>
    <x v="1"/>
    <d v="1899-12-30T01:26:00"/>
    <n v="86"/>
    <d v="1899-12-30T01:41:00"/>
    <n v="1.9666666666666666"/>
    <n v="118"/>
    <n v="-2.2222222222222223E-2"/>
  </r>
  <r>
    <n v="5"/>
    <s v="Cliente_359"/>
    <n v="6"/>
    <d v="2023-04-02T01:19:00"/>
    <d v="2023-04-02T02:46:00"/>
    <x v="2"/>
    <x v="0"/>
    <x v="0"/>
    <s v="42.74"/>
    <s v="Reservada"/>
    <x v="166"/>
    <x v="10"/>
    <s v="Plato_12"/>
    <s v="Plato_18"/>
    <s v="Plato_17"/>
    <m/>
    <b v="0"/>
    <x v="32"/>
    <x v="1"/>
    <d v="1899-12-30T01:27:00"/>
    <n v="87"/>
    <s v="No Suma"/>
    <n v="2.2999999999999998"/>
    <n v="138"/>
    <n v="-3.5416666666666666E-2"/>
  </r>
  <r>
    <n v="17"/>
    <s v="Cliente_131"/>
    <n v="4"/>
    <d v="2023-04-02T02:05:00"/>
    <d v="2023-04-02T03:23:00"/>
    <x v="1"/>
    <x v="0"/>
    <x v="2"/>
    <s v="17.09"/>
    <s v="Reservada"/>
    <x v="167"/>
    <x v="5"/>
    <s v="Plato_5"/>
    <m/>
    <m/>
    <m/>
    <b v="0"/>
    <x v="2"/>
    <x v="1"/>
    <d v="1899-12-30T01:18:00"/>
    <n v="78"/>
    <s v="No Suma"/>
    <n v="0.83333333333333337"/>
    <n v="50"/>
    <d v="1899-12-30T00:28:00"/>
  </r>
  <r>
    <n v="19"/>
    <s v="Cliente_485"/>
    <n v="1"/>
    <d v="2023-04-02T01:56:00"/>
    <d v="2023-04-02T05:14:00"/>
    <x v="0"/>
    <x v="0"/>
    <x v="0"/>
    <s v="16.62"/>
    <s v="Libre"/>
    <x v="168"/>
    <x v="3"/>
    <s v="Plato_13"/>
    <s v="Plato_18"/>
    <s v="Plato_5"/>
    <m/>
    <b v="0"/>
    <x v="23"/>
    <x v="1"/>
    <d v="1899-12-30T03:18:00"/>
    <n v="198"/>
    <s v="No Suma"/>
    <n v="0.16666666666666666"/>
    <n v="10"/>
    <d v="1899-12-30T03:08:00"/>
  </r>
  <r>
    <n v="12"/>
    <s v="Cliente_493"/>
    <n v="2"/>
    <d v="2023-04-02T02:37:00"/>
    <d v="2023-04-02T05:26:00"/>
    <x v="2"/>
    <x v="2"/>
    <x v="2"/>
    <s v="25.98"/>
    <s v="Libre"/>
    <x v="169"/>
    <x v="1"/>
    <s v="Plato_3"/>
    <s v="Plato_9"/>
    <s v="Plato_19"/>
    <s v="Plato_2"/>
    <b v="0"/>
    <x v="26"/>
    <x v="1"/>
    <d v="1899-12-30T02:49:00"/>
    <n v="169"/>
    <s v="No Suma"/>
    <n v="0.33333333333333331"/>
    <n v="20"/>
    <d v="1899-12-30T02:29:00"/>
  </r>
  <r>
    <n v="16"/>
    <s v="Cliente_282"/>
    <n v="6"/>
    <d v="2023-04-02T01:53:00"/>
    <d v="2023-04-02T03:04:00"/>
    <x v="2"/>
    <x v="2"/>
    <x v="2"/>
    <s v="46.56"/>
    <s v="Libre"/>
    <x v="170"/>
    <x v="2"/>
    <s v="Plato_10"/>
    <s v="Plato_9"/>
    <m/>
    <m/>
    <b v="0"/>
    <x v="21"/>
    <x v="1"/>
    <d v="1899-12-30T01:11:00"/>
    <n v="71"/>
    <s v="No Suma"/>
    <n v="1.25"/>
    <n v="75"/>
    <n v="-2.7777777777777779E-3"/>
  </r>
  <r>
    <n v="12"/>
    <s v="Cliente_850"/>
    <n v="3"/>
    <d v="2023-04-02T02:49:00"/>
    <d v="2023-04-02T06:06:00"/>
    <x v="1"/>
    <x v="0"/>
    <x v="2"/>
    <s v="45.17"/>
    <s v="Ocupada"/>
    <x v="171"/>
    <x v="6"/>
    <s v="Plato_18"/>
    <m/>
    <m/>
    <m/>
    <b v="0"/>
    <x v="15"/>
    <x v="1"/>
    <d v="1899-12-30T03:17:00"/>
    <n v="197"/>
    <d v="1899-12-30T03:32:00"/>
    <n v="2.35"/>
    <n v="141"/>
    <d v="1899-12-30T00:56:00"/>
  </r>
  <r>
    <n v="11"/>
    <s v="Cliente_301"/>
    <n v="3"/>
    <d v="2023-04-02T00:18:00"/>
    <d v="2023-04-02T03:43:00"/>
    <x v="4"/>
    <x v="0"/>
    <x v="2"/>
    <s v="48.73"/>
    <s v="Ocupada"/>
    <x v="172"/>
    <x v="9"/>
    <s v="Plato_6"/>
    <s v="Plato_15"/>
    <m/>
    <m/>
    <b v="0"/>
    <x v="12"/>
    <x v="1"/>
    <d v="1899-12-30T03:25:00"/>
    <n v="205"/>
    <d v="1899-12-30T03:40:00"/>
    <n v="0.5"/>
    <n v="30"/>
    <d v="1899-12-30T02:55:00"/>
  </r>
  <r>
    <n v="10"/>
    <s v="Cliente_124"/>
    <n v="5"/>
    <d v="2023-04-02T00:09:00"/>
    <d v="2023-04-02T01:12:00"/>
    <x v="4"/>
    <x v="0"/>
    <x v="2"/>
    <s v="48.24"/>
    <s v="Reservada"/>
    <x v="173"/>
    <x v="5"/>
    <s v="Plato_2"/>
    <m/>
    <m/>
    <m/>
    <b v="0"/>
    <x v="3"/>
    <x v="1"/>
    <d v="1899-12-30T01:03:00"/>
    <n v="63"/>
    <s v="No Suma"/>
    <n v="0.53333333333333333"/>
    <n v="32"/>
    <d v="1899-12-30T00:31:00"/>
  </r>
  <r>
    <n v="14"/>
    <s v="Cliente_747"/>
    <n v="3"/>
    <d v="2023-04-02T01:27:00"/>
    <d v="2023-04-02T03:04:00"/>
    <x v="0"/>
    <x v="0"/>
    <x v="2"/>
    <s v="27.94"/>
    <s v="Reservada"/>
    <x v="174"/>
    <x v="1"/>
    <s v="Plato_15"/>
    <s v="Plato_7"/>
    <m/>
    <m/>
    <b v="0"/>
    <x v="2"/>
    <x v="1"/>
    <d v="1899-12-30T01:37:00"/>
    <n v="97"/>
    <s v="No Suma"/>
    <n v="0.91666666666666663"/>
    <n v="55"/>
    <d v="1899-12-30T00:42:00"/>
  </r>
  <r>
    <n v="20"/>
    <s v="Cliente_741"/>
    <n v="4"/>
    <d v="2023-04-02T02:27:00"/>
    <d v="2023-04-02T04:32:00"/>
    <x v="2"/>
    <x v="0"/>
    <x v="2"/>
    <s v="30.5"/>
    <s v="Ocupada"/>
    <x v="175"/>
    <x v="9"/>
    <s v="Plato_13"/>
    <m/>
    <m/>
    <m/>
    <b v="0"/>
    <x v="32"/>
    <x v="1"/>
    <d v="1899-12-30T02:05:00"/>
    <n v="125"/>
    <d v="1899-12-30T02:20:00"/>
    <n v="2.5499999999999998"/>
    <n v="153"/>
    <n v="-1.9444444444444445E-2"/>
  </r>
  <r>
    <n v="4"/>
    <s v="Cliente_610"/>
    <n v="1"/>
    <d v="2023-04-02T00:14:00"/>
    <d v="2023-04-02T01:14:00"/>
    <x v="4"/>
    <x v="2"/>
    <x v="2"/>
    <s v="10.39"/>
    <s v="Ocupada"/>
    <x v="176"/>
    <x v="4"/>
    <s v="Plato_7"/>
    <s v="Plato_10"/>
    <s v="Plato_13"/>
    <s v="Plato_12"/>
    <b v="0"/>
    <x v="20"/>
    <x v="1"/>
    <d v="1899-12-30T01:00:00"/>
    <n v="60"/>
    <d v="1899-12-30T01:15:00"/>
    <n v="0.56666666666666665"/>
    <n v="34"/>
    <d v="1899-12-30T00:26:00"/>
  </r>
  <r>
    <n v="11"/>
    <s v="Cliente_681"/>
    <n v="6"/>
    <d v="2023-04-02T01:53:00"/>
    <d v="2023-04-02T05:18:00"/>
    <x v="0"/>
    <x v="2"/>
    <x v="2"/>
    <s v="31.6"/>
    <s v="Reservada"/>
    <x v="177"/>
    <x v="5"/>
    <s v="Plato_2"/>
    <s v="Plato_8"/>
    <s v="Plato_5"/>
    <s v="Plato_11"/>
    <b v="0"/>
    <x v="5"/>
    <x v="1"/>
    <d v="1899-12-30T03:25:00"/>
    <n v="205"/>
    <s v="No Suma"/>
    <n v="0.48333333333333334"/>
    <n v="29"/>
    <d v="1899-12-30T02:56:00"/>
  </r>
  <r>
    <n v="12"/>
    <s v="Cliente_173"/>
    <n v="2"/>
    <d v="2023-04-02T00:44:00"/>
    <d v="2023-04-02T03:08:00"/>
    <x v="4"/>
    <x v="1"/>
    <x v="2"/>
    <s v="13.3"/>
    <s v="Reservada"/>
    <x v="178"/>
    <x v="1"/>
    <s v="Plato_17"/>
    <m/>
    <m/>
    <m/>
    <b v="0"/>
    <x v="15"/>
    <x v="1"/>
    <d v="1899-12-30T02:24:00"/>
    <n v="144"/>
    <s v="No Suma"/>
    <n v="1.5"/>
    <n v="90"/>
    <d v="1899-12-30T00:54:00"/>
  </r>
  <r>
    <n v="10"/>
    <s v="Cliente_55"/>
    <n v="1"/>
    <d v="2023-04-02T02:21:00"/>
    <d v="2023-04-02T05:09:00"/>
    <x v="2"/>
    <x v="2"/>
    <x v="2"/>
    <s v="46.61"/>
    <s v="Reservada"/>
    <x v="179"/>
    <x v="2"/>
    <s v="Plato_9"/>
    <s v="Plato_2"/>
    <s v="Plato_3"/>
    <s v="Plato_6"/>
    <b v="0"/>
    <x v="29"/>
    <x v="1"/>
    <d v="1899-12-30T02:48:00"/>
    <n v="168"/>
    <s v="No Suma"/>
    <n v="2.75"/>
    <n v="165"/>
    <d v="1899-12-30T00:03:00"/>
  </r>
  <r>
    <n v="15"/>
    <s v="Cliente_653"/>
    <n v="1"/>
    <d v="2023-04-02T02:45:00"/>
    <d v="2023-04-02T03:54:00"/>
    <x v="1"/>
    <x v="2"/>
    <x v="2"/>
    <s v="42.58"/>
    <s v="Ocupada"/>
    <x v="180"/>
    <x v="3"/>
    <s v="Plato_6"/>
    <m/>
    <m/>
    <m/>
    <b v="0"/>
    <x v="4"/>
    <x v="1"/>
    <d v="1899-12-30T01:09:00"/>
    <n v="69"/>
    <d v="1899-12-30T01:24:00"/>
    <n v="0.36666666666666664"/>
    <n v="22"/>
    <d v="1899-12-30T00:47:00"/>
  </r>
  <r>
    <n v="18"/>
    <s v="Cliente_628"/>
    <n v="2"/>
    <d v="2023-04-02T03:53:00"/>
    <d v="2023-04-02T06:30:00"/>
    <x v="0"/>
    <x v="0"/>
    <x v="0"/>
    <s v="38.36"/>
    <s v="Libre"/>
    <x v="181"/>
    <x v="3"/>
    <s v="Plato_12"/>
    <m/>
    <m/>
    <m/>
    <b v="0"/>
    <x v="12"/>
    <x v="1"/>
    <d v="1899-12-30T02:37:00"/>
    <n v="157"/>
    <s v="No Suma"/>
    <n v="2.95"/>
    <n v="177"/>
    <n v="-1.3888888888888888E-2"/>
  </r>
  <r>
    <n v="18"/>
    <s v="Cliente_715"/>
    <n v="1"/>
    <d v="2023-04-02T02:46:00"/>
    <d v="2023-04-02T06:28:00"/>
    <x v="1"/>
    <x v="0"/>
    <x v="2"/>
    <s v="11.69"/>
    <s v="Ocupada"/>
    <x v="182"/>
    <x v="7"/>
    <s v="Plato_15"/>
    <s v="Plato_10"/>
    <s v="Plato_3"/>
    <s v="Plato_8"/>
    <b v="0"/>
    <x v="28"/>
    <x v="1"/>
    <d v="1899-12-30T03:42:00"/>
    <n v="222"/>
    <d v="1899-12-30T03:57:00"/>
    <n v="0.75"/>
    <n v="45"/>
    <d v="1899-12-30T02:57:00"/>
  </r>
  <r>
    <n v="4"/>
    <s v="Cliente_321"/>
    <n v="6"/>
    <d v="2023-04-02T03:55:00"/>
    <d v="2023-04-02T07:01:00"/>
    <x v="3"/>
    <x v="0"/>
    <x v="2"/>
    <s v="24.24"/>
    <s v="Ocupada"/>
    <x v="183"/>
    <x v="9"/>
    <s v="Plato_16"/>
    <s v="Plato_6"/>
    <s v="Plato_3"/>
    <m/>
    <b v="0"/>
    <x v="16"/>
    <x v="1"/>
    <d v="1899-12-30T03:06:00"/>
    <n v="186"/>
    <d v="1899-12-30T03:21:00"/>
    <n v="0.58333333333333337"/>
    <n v="35"/>
    <d v="1899-12-30T02:31:00"/>
  </r>
  <r>
    <n v="16"/>
    <s v="Cliente_670"/>
    <n v="2"/>
    <d v="2023-04-02T02:47:00"/>
    <d v="2023-04-02T06:26:00"/>
    <x v="1"/>
    <x v="1"/>
    <x v="2"/>
    <s v="28.07"/>
    <s v="Libre"/>
    <x v="184"/>
    <x v="7"/>
    <s v="Plato_13"/>
    <s v="Plato_16"/>
    <m/>
    <m/>
    <b v="0"/>
    <x v="10"/>
    <x v="1"/>
    <d v="1899-12-30T03:39:00"/>
    <n v="219"/>
    <s v="No Suma"/>
    <n v="2.15"/>
    <n v="129"/>
    <d v="1899-12-30T01:30:00"/>
  </r>
  <r>
    <n v="13"/>
    <s v="Cliente_442"/>
    <n v="6"/>
    <d v="2023-04-02T00:40:00"/>
    <d v="2023-04-02T04:14:00"/>
    <x v="1"/>
    <x v="0"/>
    <x v="2"/>
    <s v="17.55"/>
    <s v="Reservada"/>
    <x v="185"/>
    <x v="1"/>
    <s v="Plato_6"/>
    <s v="Plato_15"/>
    <s v="Plato_17"/>
    <m/>
    <b v="0"/>
    <x v="3"/>
    <x v="1"/>
    <d v="1899-12-30T03:34:00"/>
    <n v="214"/>
    <s v="No Suma"/>
    <n v="0.31666666666666665"/>
    <n v="19"/>
    <d v="1899-12-30T03:15:00"/>
  </r>
  <r>
    <n v="5"/>
    <s v="Cliente_752"/>
    <n v="1"/>
    <d v="2023-04-02T02:23:00"/>
    <d v="2023-04-02T05:28:00"/>
    <x v="4"/>
    <x v="0"/>
    <x v="2"/>
    <s v="17.4"/>
    <s v="Libre"/>
    <x v="186"/>
    <x v="5"/>
    <s v="Plato_18"/>
    <s v="Plato_10"/>
    <s v="Plato_9"/>
    <s v="Plato_6"/>
    <b v="0"/>
    <x v="18"/>
    <x v="1"/>
    <d v="1899-12-30T03:05:00"/>
    <n v="185"/>
    <s v="No Suma"/>
    <n v="2.85"/>
    <n v="171"/>
    <d v="1899-12-30T00:14:00"/>
  </r>
  <r>
    <n v="20"/>
    <s v="Cliente_727"/>
    <n v="4"/>
    <d v="2023-04-02T03:40:00"/>
    <d v="2023-04-02T05:21:00"/>
    <x v="0"/>
    <x v="1"/>
    <x v="2"/>
    <s v="13.95"/>
    <s v="Reservada"/>
    <x v="187"/>
    <x v="1"/>
    <s v="Plato_17"/>
    <s v="Plato_10"/>
    <m/>
    <m/>
    <b v="0"/>
    <x v="34"/>
    <x v="1"/>
    <d v="1899-12-30T01:41:00"/>
    <n v="101"/>
    <s v="No Suma"/>
    <n v="0.43333333333333335"/>
    <n v="26"/>
    <d v="1899-12-30T01:15:00"/>
  </r>
  <r>
    <n v="11"/>
    <s v="Cliente_548"/>
    <n v="4"/>
    <d v="2023-04-02T03:48:00"/>
    <d v="2023-04-02T06:10:00"/>
    <x v="2"/>
    <x v="0"/>
    <x v="2"/>
    <s v="41.66"/>
    <s v="Reservada"/>
    <x v="188"/>
    <x v="0"/>
    <s v="Plato_18"/>
    <s v="Plato_10"/>
    <s v="Plato_7"/>
    <m/>
    <b v="0"/>
    <x v="13"/>
    <x v="1"/>
    <d v="1899-12-30T02:22:00"/>
    <n v="142"/>
    <s v="No Suma"/>
    <n v="1"/>
    <n v="60"/>
    <d v="1899-12-30T01:22:00"/>
  </r>
  <r>
    <n v="5"/>
    <s v="Cliente_709"/>
    <n v="2"/>
    <d v="2023-04-02T01:31:00"/>
    <d v="2023-04-02T03:22:00"/>
    <x v="2"/>
    <x v="0"/>
    <x v="2"/>
    <s v="38.88"/>
    <s v="Libre"/>
    <x v="189"/>
    <x v="1"/>
    <s v="Plato_4"/>
    <s v="Plato_20"/>
    <s v="Plato_8"/>
    <s v="Plato_14"/>
    <b v="0"/>
    <x v="10"/>
    <x v="1"/>
    <d v="1899-12-30T01:51:00"/>
    <n v="111"/>
    <s v="No Suma"/>
    <n v="2.4"/>
    <n v="144"/>
    <n v="-2.2916666666666669E-2"/>
  </r>
  <r>
    <n v="12"/>
    <s v="Cliente_30"/>
    <n v="6"/>
    <d v="2023-04-02T00:00:00"/>
    <d v="2023-04-02T02:36:00"/>
    <x v="2"/>
    <x v="0"/>
    <x v="2"/>
    <s v="24.36"/>
    <s v="Ocupada"/>
    <x v="190"/>
    <x v="3"/>
    <s v="Plato_1"/>
    <s v="Plato_9"/>
    <m/>
    <m/>
    <b v="0"/>
    <x v="7"/>
    <x v="1"/>
    <d v="1899-12-30T02:36:00"/>
    <n v="156"/>
    <d v="1899-12-30T02:51:00"/>
    <n v="1.2"/>
    <n v="72"/>
    <d v="1899-12-30T01:24:00"/>
  </r>
  <r>
    <n v="17"/>
    <s v="Cliente_412"/>
    <n v="4"/>
    <d v="2023-04-02T02:36:00"/>
    <d v="2023-04-02T04:53:00"/>
    <x v="2"/>
    <x v="1"/>
    <x v="1"/>
    <s v="15.99"/>
    <s v="Libre"/>
    <x v="191"/>
    <x v="9"/>
    <s v="Plato_1"/>
    <m/>
    <m/>
    <m/>
    <b v="0"/>
    <x v="29"/>
    <x v="1"/>
    <d v="1899-12-30T02:17:00"/>
    <n v="137"/>
    <s v="No Suma"/>
    <n v="0.6333333333333333"/>
    <n v="38"/>
    <d v="1899-12-30T01:39:00"/>
  </r>
  <r>
    <n v="3"/>
    <s v="Cliente_646"/>
    <n v="5"/>
    <d v="2023-04-02T00:12:00"/>
    <d v="2023-04-02T03:04:00"/>
    <x v="3"/>
    <x v="1"/>
    <x v="2"/>
    <s v="24.85"/>
    <s v="Reservada"/>
    <x v="192"/>
    <x v="10"/>
    <s v="Plato_10"/>
    <s v="Plato_19"/>
    <s v="Plato_6"/>
    <s v="Plato_14"/>
    <b v="0"/>
    <x v="19"/>
    <x v="1"/>
    <d v="1899-12-30T02:52:00"/>
    <n v="172"/>
    <s v="No Suma"/>
    <n v="0.7"/>
    <n v="42"/>
    <d v="1899-12-30T02:10:00"/>
  </r>
  <r>
    <n v="3"/>
    <s v="Cliente_151"/>
    <n v="6"/>
    <d v="2023-04-02T02:40:00"/>
    <d v="2023-04-02T03:56:00"/>
    <x v="3"/>
    <x v="0"/>
    <x v="0"/>
    <s v="11.41"/>
    <s v="Reservada"/>
    <x v="193"/>
    <x v="4"/>
    <s v="Plato_11"/>
    <s v="Plato_2"/>
    <m/>
    <m/>
    <b v="0"/>
    <x v="1"/>
    <x v="1"/>
    <d v="1899-12-30T01:16:00"/>
    <n v="76"/>
    <s v="No Suma"/>
    <n v="1"/>
    <n v="60"/>
    <d v="1899-12-30T00:16:00"/>
  </r>
  <r>
    <n v="2"/>
    <s v="Cliente_318"/>
    <n v="1"/>
    <d v="2023-04-02T03:04:00"/>
    <d v="2023-04-02T04:09:00"/>
    <x v="0"/>
    <x v="0"/>
    <x v="0"/>
    <s v="10.06"/>
    <s v="Ocupada"/>
    <x v="194"/>
    <x v="1"/>
    <s v="Plato_1"/>
    <m/>
    <m/>
    <m/>
    <b v="0"/>
    <x v="0"/>
    <x v="1"/>
    <d v="1899-12-30T01:05:00"/>
    <n v="65"/>
    <d v="1899-12-30T01:20:00"/>
    <n v="0.96666666666666667"/>
    <n v="58"/>
    <d v="1899-12-30T00:07:00"/>
  </r>
  <r>
    <n v="4"/>
    <s v="Cliente_965"/>
    <n v="3"/>
    <d v="2023-04-02T00:11:00"/>
    <d v="2023-04-02T04:10:00"/>
    <x v="2"/>
    <x v="0"/>
    <x v="2"/>
    <s v="42.65"/>
    <s v="Reservada"/>
    <x v="195"/>
    <x v="0"/>
    <s v="Plato_3"/>
    <s v="Plato_14"/>
    <s v="Plato_9"/>
    <s v="Plato_16"/>
    <b v="0"/>
    <x v="35"/>
    <x v="1"/>
    <d v="1899-12-30T03:59:00"/>
    <n v="239"/>
    <s v="No Suma"/>
    <n v="0.28333333333333333"/>
    <n v="17"/>
    <d v="1899-12-30T03:42:00"/>
  </r>
  <r>
    <n v="5"/>
    <s v="Cliente_336"/>
    <n v="6"/>
    <d v="2023-04-02T02:46:00"/>
    <d v="2023-04-02T04:54:00"/>
    <x v="2"/>
    <x v="1"/>
    <x v="0"/>
    <s v="20.11"/>
    <s v="Ocupada"/>
    <x v="196"/>
    <x v="1"/>
    <s v="Plato_18"/>
    <s v="Plato_6"/>
    <m/>
    <m/>
    <b v="0"/>
    <x v="29"/>
    <x v="1"/>
    <d v="1899-12-30T02:08:00"/>
    <n v="128"/>
    <d v="1899-12-30T02:23:00"/>
    <n v="1.85"/>
    <n v="111"/>
    <d v="1899-12-30T00:17:00"/>
  </r>
  <r>
    <n v="9"/>
    <s v="Cliente_560"/>
    <n v="4"/>
    <d v="2023-04-02T00:36:00"/>
    <d v="2023-04-02T03:05:00"/>
    <x v="1"/>
    <x v="0"/>
    <x v="2"/>
    <s v="36.72"/>
    <s v="Reservada"/>
    <x v="197"/>
    <x v="0"/>
    <s v="Plato_6"/>
    <m/>
    <m/>
    <m/>
    <b v="0"/>
    <x v="8"/>
    <x v="1"/>
    <d v="1899-12-30T02:29:00"/>
    <n v="149"/>
    <s v="No Suma"/>
    <n v="1"/>
    <n v="60"/>
    <d v="1899-12-30T01:29:00"/>
  </r>
  <r>
    <n v="11"/>
    <s v="Cliente_367"/>
    <n v="5"/>
    <d v="2023-04-02T01:56:00"/>
    <d v="2023-04-02T05:40:00"/>
    <x v="2"/>
    <x v="2"/>
    <x v="0"/>
    <s v="13.26"/>
    <s v="Libre"/>
    <x v="198"/>
    <x v="3"/>
    <s v="Plato_9"/>
    <s v="Plato_8"/>
    <s v="Plato_13"/>
    <s v="Plato_6"/>
    <b v="0"/>
    <x v="29"/>
    <x v="1"/>
    <d v="1899-12-30T03:44:00"/>
    <n v="224"/>
    <s v="No Suma"/>
    <n v="1.3"/>
    <n v="78"/>
    <d v="1899-12-30T02:26:00"/>
  </r>
  <r>
    <n v="11"/>
    <s v="Cliente_765"/>
    <n v="4"/>
    <d v="2023-04-02T02:35:00"/>
    <d v="2023-04-02T05:26:00"/>
    <x v="0"/>
    <x v="0"/>
    <x v="2"/>
    <s v="48.73"/>
    <s v="Reservada"/>
    <x v="199"/>
    <x v="1"/>
    <s v="Plato_12"/>
    <s v="Plato_1"/>
    <m/>
    <m/>
    <b v="0"/>
    <x v="7"/>
    <x v="1"/>
    <d v="1899-12-30T02:51:00"/>
    <n v="171"/>
    <s v="No Suma"/>
    <n v="1.85"/>
    <n v="111"/>
    <d v="1899-12-30T01:00:00"/>
  </r>
  <r>
    <n v="3"/>
    <s v="Cliente_679"/>
    <n v="5"/>
    <d v="2023-04-02T00:18:00"/>
    <d v="2023-04-02T01:50:00"/>
    <x v="1"/>
    <x v="2"/>
    <x v="2"/>
    <s v="19.84"/>
    <s v="Reservada"/>
    <x v="200"/>
    <x v="4"/>
    <s v="Plato_7"/>
    <m/>
    <m/>
    <m/>
    <b v="0"/>
    <x v="11"/>
    <x v="1"/>
    <d v="1899-12-30T01:32:00"/>
    <n v="92"/>
    <s v="No Suma"/>
    <n v="0.8"/>
    <n v="48"/>
    <d v="1899-12-30T00:44:00"/>
  </r>
  <r>
    <n v="16"/>
    <s v="Cliente_512"/>
    <n v="5"/>
    <d v="2023-04-02T00:58:00"/>
    <d v="2023-04-02T02:00:00"/>
    <x v="0"/>
    <x v="0"/>
    <x v="2"/>
    <s v="24.19"/>
    <s v="Ocupada"/>
    <x v="201"/>
    <x v="6"/>
    <s v="Plato_19"/>
    <s v="Plato_20"/>
    <s v="Plato_7"/>
    <s v="Plato_2"/>
    <b v="0"/>
    <x v="4"/>
    <x v="1"/>
    <d v="1899-12-30T01:02:00"/>
    <n v="62"/>
    <d v="1899-12-30T01:17:00"/>
    <n v="0.58333333333333337"/>
    <n v="35"/>
    <d v="1899-12-30T00:27:00"/>
  </r>
  <r>
    <n v="5"/>
    <s v="Cliente_701"/>
    <n v="2"/>
    <d v="2023-04-02T03:57:00"/>
    <d v="2023-04-02T05:21:00"/>
    <x v="1"/>
    <x v="0"/>
    <x v="2"/>
    <s v="40.19"/>
    <s v="Libre"/>
    <x v="202"/>
    <x v="4"/>
    <s v="Plato_17"/>
    <s v="Plato_13"/>
    <m/>
    <m/>
    <b v="0"/>
    <x v="10"/>
    <x v="1"/>
    <d v="1899-12-30T01:24:00"/>
    <n v="84"/>
    <s v="No Suma"/>
    <n v="0.8"/>
    <n v="48"/>
    <d v="1899-12-30T00:36:00"/>
  </r>
  <r>
    <n v="16"/>
    <s v="Cliente_331"/>
    <n v="5"/>
    <d v="2023-04-02T00:17:00"/>
    <d v="2023-04-02T02:25:00"/>
    <x v="1"/>
    <x v="0"/>
    <x v="1"/>
    <s v="49.56"/>
    <s v="Libre"/>
    <x v="203"/>
    <x v="7"/>
    <s v="Plato_7"/>
    <m/>
    <m/>
    <m/>
    <b v="0"/>
    <x v="1"/>
    <x v="1"/>
    <d v="1899-12-30T02:08:00"/>
    <n v="128"/>
    <s v="No Suma"/>
    <n v="0.65"/>
    <n v="39"/>
    <d v="1899-12-30T01:29:00"/>
  </r>
  <r>
    <n v="14"/>
    <s v="Cliente_83"/>
    <n v="1"/>
    <d v="2023-04-02T02:15:00"/>
    <d v="2023-04-02T06:14:00"/>
    <x v="2"/>
    <x v="0"/>
    <x v="0"/>
    <s v="26.49"/>
    <s v="Libre"/>
    <x v="204"/>
    <x v="9"/>
    <s v="Plato_15"/>
    <s v="Plato_9"/>
    <m/>
    <m/>
    <b v="0"/>
    <x v="31"/>
    <x v="1"/>
    <d v="1899-12-30T03:59:00"/>
    <n v="239"/>
    <s v="No Suma"/>
    <n v="0.56666666666666665"/>
    <n v="34"/>
    <d v="1899-12-30T03:25:00"/>
  </r>
  <r>
    <n v="4"/>
    <s v="Cliente_339"/>
    <n v="6"/>
    <d v="2023-04-02T03:27:00"/>
    <d v="2023-04-02T06:09:00"/>
    <x v="4"/>
    <x v="0"/>
    <x v="2"/>
    <s v="36.96"/>
    <s v="Ocupada"/>
    <x v="205"/>
    <x v="6"/>
    <s v="Plato_2"/>
    <m/>
    <m/>
    <m/>
    <b v="0"/>
    <x v="17"/>
    <x v="1"/>
    <d v="1899-12-30T02:42:00"/>
    <n v="162"/>
    <d v="1899-12-30T02:57:00"/>
    <n v="0.33333333333333331"/>
    <n v="20"/>
    <d v="1899-12-30T02:22:00"/>
  </r>
  <r>
    <n v="20"/>
    <s v="Cliente_323"/>
    <n v="3"/>
    <d v="2023-04-02T02:49:00"/>
    <d v="2023-04-02T04:02:00"/>
    <x v="3"/>
    <x v="2"/>
    <x v="2"/>
    <s v="46.54"/>
    <s v="Reservada"/>
    <x v="206"/>
    <x v="2"/>
    <s v="Plato_10"/>
    <s v="Plato_8"/>
    <s v="Plato_17"/>
    <m/>
    <b v="0"/>
    <x v="34"/>
    <x v="1"/>
    <d v="1899-12-30T01:13:00"/>
    <n v="73"/>
    <s v="No Suma"/>
    <n v="0.5"/>
    <n v="30"/>
    <d v="1899-12-30T00:43:00"/>
  </r>
  <r>
    <n v="16"/>
    <s v="Cliente_678"/>
    <n v="4"/>
    <d v="2023-04-02T03:33:00"/>
    <d v="2023-04-02T06:36:00"/>
    <x v="1"/>
    <x v="0"/>
    <x v="0"/>
    <s v="36.7"/>
    <s v="Ocupada"/>
    <x v="207"/>
    <x v="4"/>
    <s v="Plato_15"/>
    <s v="Plato_19"/>
    <s v="Plato_3"/>
    <m/>
    <b v="0"/>
    <x v="31"/>
    <x v="1"/>
    <d v="1899-12-30T03:03:00"/>
    <n v="183"/>
    <d v="1899-12-30T03:18:00"/>
    <n v="0.56666666666666665"/>
    <n v="34"/>
    <d v="1899-12-30T02:29:00"/>
  </r>
  <r>
    <n v="9"/>
    <s v="Cliente_74"/>
    <n v="6"/>
    <d v="2023-04-02T01:31:00"/>
    <d v="2023-04-02T04:06:00"/>
    <x v="1"/>
    <x v="2"/>
    <x v="1"/>
    <s v="34.49"/>
    <s v="Reservada"/>
    <x v="208"/>
    <x v="6"/>
    <s v="Plato_14"/>
    <s v="Plato_18"/>
    <s v="Plato_1"/>
    <s v="Plato_10"/>
    <b v="0"/>
    <x v="0"/>
    <x v="1"/>
    <d v="1899-12-30T02:35:00"/>
    <n v="155"/>
    <s v="No Suma"/>
    <n v="1.8333333333333333"/>
    <n v="110"/>
    <d v="1899-12-30T00:45:00"/>
  </r>
  <r>
    <n v="10"/>
    <s v="Cliente_146"/>
    <n v="4"/>
    <d v="2023-04-02T02:43:00"/>
    <d v="2023-04-02T04:29:00"/>
    <x v="2"/>
    <x v="1"/>
    <x v="2"/>
    <s v="14.67"/>
    <s v="Libre"/>
    <x v="209"/>
    <x v="5"/>
    <s v="Plato_13"/>
    <s v="Plato_2"/>
    <s v="Plato_7"/>
    <s v="Plato_20"/>
    <b v="0"/>
    <x v="24"/>
    <x v="1"/>
    <d v="1899-12-30T01:46:00"/>
    <n v="106"/>
    <s v="No Suma"/>
    <n v="0.13333333333333333"/>
    <n v="8"/>
    <d v="1899-12-30T01:38:00"/>
  </r>
  <r>
    <n v="1"/>
    <s v="Cliente_212"/>
    <n v="2"/>
    <d v="2023-04-02T03:40:00"/>
    <d v="2023-04-02T05:26:00"/>
    <x v="1"/>
    <x v="0"/>
    <x v="0"/>
    <s v="11.13"/>
    <s v="Reservada"/>
    <x v="210"/>
    <x v="10"/>
    <s v="Plato_13"/>
    <s v="Plato_4"/>
    <s v="Plato_1"/>
    <s v="Plato_3"/>
    <b v="0"/>
    <x v="32"/>
    <x v="1"/>
    <d v="1899-12-30T01:46:00"/>
    <n v="106"/>
    <s v="No Suma"/>
    <n v="2.7"/>
    <n v="162"/>
    <n v="-3.888888888888889E-2"/>
  </r>
  <r>
    <n v="14"/>
    <s v="Cliente_36"/>
    <n v="6"/>
    <d v="2023-04-02T02:35:00"/>
    <d v="2023-04-02T03:40:00"/>
    <x v="4"/>
    <x v="0"/>
    <x v="0"/>
    <s v="18.85"/>
    <s v="Ocupada"/>
    <x v="211"/>
    <x v="4"/>
    <s v="Plato_2"/>
    <s v="Plato_10"/>
    <s v="Plato_13"/>
    <s v="Plato_16"/>
    <b v="0"/>
    <x v="22"/>
    <x v="1"/>
    <d v="1899-12-30T01:05:00"/>
    <n v="65"/>
    <d v="1899-12-30T01:20:00"/>
    <n v="0.7"/>
    <n v="42"/>
    <d v="1899-12-30T00:23:00"/>
  </r>
  <r>
    <n v="13"/>
    <s v="Cliente_3"/>
    <n v="6"/>
    <d v="2023-04-02T01:46:00"/>
    <d v="2023-04-02T04:58:00"/>
    <x v="3"/>
    <x v="0"/>
    <x v="2"/>
    <s v="28.1"/>
    <s v="Libre"/>
    <x v="212"/>
    <x v="4"/>
    <s v="Plato_6"/>
    <s v="Plato_2"/>
    <m/>
    <m/>
    <b v="0"/>
    <x v="7"/>
    <x v="1"/>
    <d v="1899-12-30T03:12:00"/>
    <n v="192"/>
    <s v="No Suma"/>
    <n v="0.7"/>
    <n v="42"/>
    <d v="1899-12-30T02:30:00"/>
  </r>
  <r>
    <n v="2"/>
    <s v="Cliente_176"/>
    <n v="4"/>
    <d v="2023-04-02T03:18:00"/>
    <d v="2023-04-02T05:09:00"/>
    <x v="1"/>
    <x v="0"/>
    <x v="0"/>
    <s v="33.39"/>
    <s v="Ocupada"/>
    <x v="213"/>
    <x v="10"/>
    <s v="Plato_18"/>
    <s v="Plato_20"/>
    <s v="Plato_3"/>
    <m/>
    <b v="0"/>
    <x v="21"/>
    <x v="1"/>
    <d v="1899-12-30T01:51:00"/>
    <n v="111"/>
    <d v="1899-12-30T02:06:00"/>
    <n v="1.25"/>
    <n v="75"/>
    <d v="1899-12-30T00:36:00"/>
  </r>
  <r>
    <n v="6"/>
    <s v="Cliente_551"/>
    <n v="4"/>
    <d v="2023-04-02T03:52:00"/>
    <d v="2023-04-02T06:25:00"/>
    <x v="0"/>
    <x v="0"/>
    <x v="0"/>
    <s v="35.64"/>
    <s v="Ocupada"/>
    <x v="214"/>
    <x v="7"/>
    <s v="Plato_18"/>
    <s v="Plato_2"/>
    <m/>
    <m/>
    <b v="0"/>
    <x v="13"/>
    <x v="1"/>
    <d v="1899-12-30T02:33:00"/>
    <n v="153"/>
    <d v="1899-12-30T02:48:00"/>
    <n v="2.15"/>
    <n v="129"/>
    <d v="1899-12-30T00:24:00"/>
  </r>
  <r>
    <n v="17"/>
    <s v="Cliente_240"/>
    <n v="6"/>
    <d v="2023-04-02T01:46:00"/>
    <d v="2023-04-02T05:36:00"/>
    <x v="2"/>
    <x v="0"/>
    <x v="2"/>
    <s v="35.69"/>
    <s v="Libre"/>
    <x v="215"/>
    <x v="7"/>
    <s v="Plato_1"/>
    <s v="Plato_13"/>
    <s v="Plato_6"/>
    <m/>
    <b v="0"/>
    <x v="33"/>
    <x v="1"/>
    <d v="1899-12-30T03:50:00"/>
    <n v="230"/>
    <s v="No Suma"/>
    <n v="0.16666666666666666"/>
    <n v="10"/>
    <d v="1899-12-30T03:40:00"/>
  </r>
  <r>
    <n v="1"/>
    <s v="Cliente_124"/>
    <n v="2"/>
    <d v="2023-04-02T00:54:00"/>
    <d v="2023-04-02T04:45:00"/>
    <x v="0"/>
    <x v="2"/>
    <x v="2"/>
    <s v="31.17"/>
    <s v="Ocupada"/>
    <x v="216"/>
    <x v="1"/>
    <s v="Plato_15"/>
    <m/>
    <m/>
    <m/>
    <b v="0"/>
    <x v="27"/>
    <x v="1"/>
    <d v="1899-12-30T03:51:00"/>
    <n v="231"/>
    <d v="1899-12-30T04:06:00"/>
    <n v="0.56666666666666665"/>
    <n v="34"/>
    <d v="1899-12-30T03:17:00"/>
  </r>
  <r>
    <n v="13"/>
    <s v="Cliente_759"/>
    <n v="3"/>
    <d v="2023-04-02T00:27:00"/>
    <d v="2023-04-02T03:41:00"/>
    <x v="3"/>
    <x v="0"/>
    <x v="2"/>
    <s v="23.34"/>
    <s v="Ocupada"/>
    <x v="217"/>
    <x v="10"/>
    <s v="Plato_12"/>
    <s v="Plato_6"/>
    <s v="Plato_14"/>
    <m/>
    <b v="0"/>
    <x v="0"/>
    <x v="1"/>
    <d v="1899-12-30T03:14:00"/>
    <n v="194"/>
    <d v="1899-12-30T03:29:00"/>
    <n v="0.93333333333333335"/>
    <n v="56"/>
    <d v="1899-12-30T02:18:00"/>
  </r>
  <r>
    <n v="1"/>
    <s v="Cliente_959"/>
    <n v="5"/>
    <d v="2023-04-02T02:33:00"/>
    <d v="2023-04-02T04:49:00"/>
    <x v="0"/>
    <x v="0"/>
    <x v="2"/>
    <s v="46.96"/>
    <s v="Libre"/>
    <x v="218"/>
    <x v="5"/>
    <s v="Plato_14"/>
    <s v="Plato_17"/>
    <m/>
    <m/>
    <b v="0"/>
    <x v="11"/>
    <x v="1"/>
    <d v="1899-12-30T02:16:00"/>
    <n v="136"/>
    <s v="No Suma"/>
    <n v="1.9666666666666666"/>
    <n v="118"/>
    <d v="1899-12-30T00:18:00"/>
  </r>
  <r>
    <n v="15"/>
    <s v="Cliente_151"/>
    <n v="6"/>
    <d v="2023-04-02T01:01:00"/>
    <d v="2023-04-02T04:57:00"/>
    <x v="3"/>
    <x v="0"/>
    <x v="2"/>
    <s v="48.5"/>
    <s v="Reservada"/>
    <x v="219"/>
    <x v="8"/>
    <s v="Plato_7"/>
    <m/>
    <m/>
    <m/>
    <b v="0"/>
    <x v="29"/>
    <x v="1"/>
    <d v="1899-12-30T03:56:00"/>
    <n v="236"/>
    <s v="No Suma"/>
    <n v="0.36666666666666664"/>
    <n v="22"/>
    <d v="1899-12-30T03:34:00"/>
  </r>
  <r>
    <n v="16"/>
    <s v="Cliente_744"/>
    <n v="1"/>
    <d v="2023-04-02T01:51:00"/>
    <d v="2023-04-02T03:05:00"/>
    <x v="0"/>
    <x v="0"/>
    <x v="2"/>
    <s v="17.83"/>
    <s v="Libre"/>
    <x v="220"/>
    <x v="9"/>
    <s v="Plato_15"/>
    <s v="Plato_18"/>
    <s v="Plato_9"/>
    <m/>
    <b v="0"/>
    <x v="16"/>
    <x v="1"/>
    <d v="1899-12-30T01:14:00"/>
    <n v="74"/>
    <s v="No Suma"/>
    <n v="0.13333333333333333"/>
    <n v="8"/>
    <d v="1899-12-30T01:06:00"/>
  </r>
  <r>
    <n v="3"/>
    <s v="Cliente_189"/>
    <n v="3"/>
    <d v="2023-04-02T03:38:00"/>
    <d v="2023-04-02T06:42:00"/>
    <x v="3"/>
    <x v="2"/>
    <x v="0"/>
    <s v="32.58"/>
    <s v="Libre"/>
    <x v="221"/>
    <x v="8"/>
    <s v="Plato_14"/>
    <s v="Plato_16"/>
    <m/>
    <m/>
    <b v="0"/>
    <x v="14"/>
    <x v="1"/>
    <d v="1899-12-30T03:04:00"/>
    <n v="184"/>
    <s v="No Suma"/>
    <n v="0.46666666666666667"/>
    <n v="28"/>
    <d v="1899-12-30T02:36:00"/>
  </r>
  <r>
    <n v="19"/>
    <s v="Cliente_576"/>
    <n v="2"/>
    <d v="2023-04-02T01:16:00"/>
    <d v="2023-04-02T02:50:00"/>
    <x v="3"/>
    <x v="2"/>
    <x v="2"/>
    <s v="49.62"/>
    <s v="Reservada"/>
    <x v="222"/>
    <x v="10"/>
    <s v="Plato_15"/>
    <m/>
    <m/>
    <m/>
    <b v="0"/>
    <x v="23"/>
    <x v="1"/>
    <d v="1899-12-30T01:34:00"/>
    <n v="94"/>
    <s v="No Suma"/>
    <n v="0.5"/>
    <n v="30"/>
    <d v="1899-12-30T01:04:00"/>
  </r>
  <r>
    <n v="7"/>
    <s v="Cliente_474"/>
    <n v="6"/>
    <d v="2023-04-02T02:07:00"/>
    <d v="2023-04-02T05:47:00"/>
    <x v="0"/>
    <x v="0"/>
    <x v="2"/>
    <s v="17.61"/>
    <s v="Ocupada"/>
    <x v="223"/>
    <x v="6"/>
    <s v="Plato_10"/>
    <m/>
    <m/>
    <m/>
    <b v="0"/>
    <x v="18"/>
    <x v="1"/>
    <d v="1899-12-30T03:40:00"/>
    <n v="220"/>
    <d v="1899-12-30T03:55:00"/>
    <n v="2.5"/>
    <n v="150"/>
    <d v="1899-12-30T01:10:00"/>
  </r>
  <r>
    <n v="19"/>
    <s v="Cliente_990"/>
    <n v="4"/>
    <d v="2023-04-02T00:14:00"/>
    <d v="2023-04-02T01:24:00"/>
    <x v="0"/>
    <x v="1"/>
    <x v="2"/>
    <s v="35.02"/>
    <s v="Reservada"/>
    <x v="224"/>
    <x v="4"/>
    <s v="Plato_11"/>
    <s v="Plato_14"/>
    <m/>
    <m/>
    <b v="0"/>
    <x v="21"/>
    <x v="1"/>
    <d v="1899-12-30T01:10:00"/>
    <n v="70"/>
    <s v="No Suma"/>
    <n v="0.33333333333333331"/>
    <n v="20"/>
    <d v="1899-12-30T00:50:00"/>
  </r>
  <r>
    <n v="7"/>
    <s v="Cliente_67"/>
    <n v="6"/>
    <d v="2023-04-02T00:58:00"/>
    <d v="2023-04-02T04:09:00"/>
    <x v="1"/>
    <x v="2"/>
    <x v="2"/>
    <s v="39.48"/>
    <s v="Reservada"/>
    <x v="225"/>
    <x v="5"/>
    <s v="Plato_3"/>
    <s v="Plato_13"/>
    <s v="Plato_6"/>
    <s v="Plato_9"/>
    <b v="0"/>
    <x v="8"/>
    <x v="1"/>
    <d v="1899-12-30T03:11:00"/>
    <n v="191"/>
    <s v="No Suma"/>
    <n v="1.3"/>
    <n v="78"/>
    <d v="1899-12-30T01:53:00"/>
  </r>
  <r>
    <n v="17"/>
    <s v="Cliente_378"/>
    <n v="6"/>
    <d v="2023-04-02T01:49:00"/>
    <d v="2023-04-02T04:52:00"/>
    <x v="3"/>
    <x v="0"/>
    <x v="2"/>
    <s v="41.05"/>
    <s v="Libre"/>
    <x v="226"/>
    <x v="9"/>
    <s v="Plato_7"/>
    <s v="Plato_17"/>
    <s v="Plato_16"/>
    <s v="Plato_11"/>
    <b v="0"/>
    <x v="36"/>
    <x v="1"/>
    <d v="1899-12-30T03:03:00"/>
    <n v="183"/>
    <s v="No Suma"/>
    <n v="1.1000000000000001"/>
    <n v="66.000000000000014"/>
    <d v="1899-12-30T01:57:00"/>
  </r>
  <r>
    <n v="16"/>
    <s v="Cliente_445"/>
    <n v="4"/>
    <d v="2023-04-02T01:40:00"/>
    <d v="2023-04-02T04:02:00"/>
    <x v="0"/>
    <x v="0"/>
    <x v="2"/>
    <s v="10.66"/>
    <s v="Ocupada"/>
    <x v="227"/>
    <x v="8"/>
    <s v="Plato_14"/>
    <m/>
    <m/>
    <m/>
    <b v="0"/>
    <x v="23"/>
    <x v="1"/>
    <d v="1899-12-30T02:22:00"/>
    <n v="142"/>
    <d v="1899-12-30T02:37:00"/>
    <n v="0.9"/>
    <n v="54"/>
    <d v="1899-12-30T01:28:00"/>
  </r>
  <r>
    <n v="14"/>
    <s v="Cliente_984"/>
    <n v="3"/>
    <d v="2023-04-02T02:34:00"/>
    <d v="2023-04-02T04:30:00"/>
    <x v="2"/>
    <x v="2"/>
    <x v="2"/>
    <s v="28.58"/>
    <s v="Reservada"/>
    <x v="228"/>
    <x v="6"/>
    <s v="Plato_1"/>
    <s v="Plato_8"/>
    <s v="Plato_19"/>
    <s v="Plato_16"/>
    <b v="0"/>
    <x v="2"/>
    <x v="1"/>
    <d v="1899-12-30T01:56:00"/>
    <n v="116"/>
    <s v="No Suma"/>
    <n v="0.48333333333333334"/>
    <n v="29"/>
    <d v="1899-12-30T01:27:00"/>
  </r>
  <r>
    <n v="5"/>
    <s v="Cliente_167"/>
    <n v="5"/>
    <d v="2023-04-02T02:15:00"/>
    <d v="2023-04-02T04:48:00"/>
    <x v="2"/>
    <x v="0"/>
    <x v="2"/>
    <s v="15.84"/>
    <s v="Libre"/>
    <x v="229"/>
    <x v="5"/>
    <s v="Plato_15"/>
    <s v="Plato_16"/>
    <s v="Plato_17"/>
    <m/>
    <b v="0"/>
    <x v="29"/>
    <x v="1"/>
    <d v="1899-12-30T02:33:00"/>
    <n v="153"/>
    <s v="No Suma"/>
    <n v="0.26666666666666666"/>
    <n v="16"/>
    <d v="1899-12-30T02:17:00"/>
  </r>
  <r>
    <n v="8"/>
    <s v="Cliente_877"/>
    <n v="2"/>
    <d v="2023-04-02T01:12:00"/>
    <d v="2023-04-02T03:10:00"/>
    <x v="2"/>
    <x v="0"/>
    <x v="2"/>
    <s v="49.1"/>
    <s v="Ocupada"/>
    <x v="230"/>
    <x v="4"/>
    <s v="Plato_13"/>
    <s v="Plato_18"/>
    <s v="Plato_17"/>
    <s v="Plato_11"/>
    <b v="0"/>
    <x v="24"/>
    <x v="1"/>
    <d v="1899-12-30T01:58:00"/>
    <n v="118"/>
    <d v="1899-12-30T02:13:00"/>
    <n v="1.8333333333333333"/>
    <n v="110"/>
    <d v="1899-12-30T00:08:00"/>
  </r>
  <r>
    <n v="2"/>
    <s v="Cliente_494"/>
    <n v="2"/>
    <d v="2023-04-02T02:04:00"/>
    <d v="2023-04-02T03:25:00"/>
    <x v="1"/>
    <x v="0"/>
    <x v="2"/>
    <s v="15.43"/>
    <s v="Reservada"/>
    <x v="231"/>
    <x v="10"/>
    <s v="Plato_7"/>
    <s v="Plato_6"/>
    <s v="Plato_2"/>
    <s v="Plato_10"/>
    <b v="0"/>
    <x v="2"/>
    <x v="1"/>
    <d v="1899-12-30T01:21:00"/>
    <n v="81"/>
    <s v="No Suma"/>
    <n v="8.3333333333333329E-2"/>
    <n v="5"/>
    <d v="1899-12-30T01:16:00"/>
  </r>
  <r>
    <n v="8"/>
    <s v="Cliente_881"/>
    <n v="1"/>
    <d v="2023-04-02T00:52:00"/>
    <d v="2023-04-02T02:39:00"/>
    <x v="2"/>
    <x v="1"/>
    <x v="0"/>
    <s v="45.64"/>
    <s v="Libre"/>
    <x v="232"/>
    <x v="10"/>
    <s v="Plato_12"/>
    <m/>
    <m/>
    <m/>
    <b v="0"/>
    <x v="2"/>
    <x v="1"/>
    <d v="1899-12-30T01:47:00"/>
    <n v="107"/>
    <s v="No Suma"/>
    <n v="0.18333333333333332"/>
    <n v="11"/>
    <d v="1899-12-30T01:36:00"/>
  </r>
  <r>
    <n v="17"/>
    <s v="Cliente_264"/>
    <n v="6"/>
    <d v="2023-04-02T02:46:00"/>
    <d v="2023-04-02T05:28:00"/>
    <x v="0"/>
    <x v="1"/>
    <x v="2"/>
    <s v="10.22"/>
    <s v="Libre"/>
    <x v="233"/>
    <x v="2"/>
    <s v="Plato_2"/>
    <s v="Plato_7"/>
    <s v="Plato_17"/>
    <m/>
    <b v="0"/>
    <x v="4"/>
    <x v="1"/>
    <d v="1899-12-30T02:42:00"/>
    <n v="162"/>
    <s v="No Suma"/>
    <n v="0.2"/>
    <n v="12"/>
    <d v="1899-12-30T02:30:00"/>
  </r>
  <r>
    <n v="13"/>
    <s v="Cliente_230"/>
    <n v="5"/>
    <d v="2023-04-02T00:22:00"/>
    <d v="2023-04-02T02:48:00"/>
    <x v="0"/>
    <x v="2"/>
    <x v="2"/>
    <s v="26.37"/>
    <s v="Reservada"/>
    <x v="234"/>
    <x v="0"/>
    <s v="Plato_11"/>
    <m/>
    <m/>
    <m/>
    <b v="0"/>
    <x v="32"/>
    <x v="1"/>
    <d v="1899-12-30T02:26:00"/>
    <n v="146"/>
    <s v="No Suma"/>
    <n v="2.2999999999999998"/>
    <n v="138"/>
    <d v="1899-12-30T00:08:00"/>
  </r>
  <r>
    <n v="12"/>
    <s v="Cliente_142"/>
    <n v="2"/>
    <d v="2023-04-02T00:52:00"/>
    <d v="2023-04-02T02:26:00"/>
    <x v="0"/>
    <x v="0"/>
    <x v="2"/>
    <s v="39.81"/>
    <s v="Libre"/>
    <x v="235"/>
    <x v="10"/>
    <s v="Plato_11"/>
    <s v="Plato_5"/>
    <s v="Plato_8"/>
    <s v="Plato_15"/>
    <b v="0"/>
    <x v="34"/>
    <x v="1"/>
    <d v="1899-12-30T01:34:00"/>
    <n v="94"/>
    <s v="No Suma"/>
    <n v="0.98333333333333328"/>
    <n v="59"/>
    <d v="1899-12-30T00:35:00"/>
  </r>
  <r>
    <n v="4"/>
    <s v="Cliente_55"/>
    <n v="6"/>
    <d v="2023-04-02T02:45:00"/>
    <d v="2023-04-02T06:00:00"/>
    <x v="2"/>
    <x v="0"/>
    <x v="2"/>
    <s v="13.15"/>
    <s v="Ocupada"/>
    <x v="236"/>
    <x v="4"/>
    <s v="Plato_14"/>
    <s v="Plato_2"/>
    <m/>
    <m/>
    <b v="0"/>
    <x v="10"/>
    <x v="1"/>
    <d v="1899-12-30T03:15:00"/>
    <n v="195"/>
    <d v="1899-12-30T03:30:00"/>
    <n v="2.2000000000000002"/>
    <n v="132.00000000000003"/>
    <d v="1899-12-30T01:03:00"/>
  </r>
  <r>
    <n v="13"/>
    <s v="Cliente_599"/>
    <n v="6"/>
    <d v="2023-04-02T02:17:00"/>
    <d v="2023-04-02T04:56:00"/>
    <x v="2"/>
    <x v="1"/>
    <x v="2"/>
    <s v="33.02"/>
    <s v="Libre"/>
    <x v="237"/>
    <x v="2"/>
    <s v="Plato_19"/>
    <m/>
    <m/>
    <m/>
    <b v="0"/>
    <x v="19"/>
    <x v="1"/>
    <d v="1899-12-30T02:39:00"/>
    <n v="159"/>
    <s v="No Suma"/>
    <n v="1.9333333333333333"/>
    <n v="116"/>
    <d v="1899-12-30T00:43:00"/>
  </r>
  <r>
    <n v="12"/>
    <s v="Cliente_856"/>
    <n v="6"/>
    <d v="2023-04-02T02:46:00"/>
    <d v="2023-04-02T06:07:00"/>
    <x v="4"/>
    <x v="0"/>
    <x v="1"/>
    <s v="11.76"/>
    <s v="Reservada"/>
    <x v="238"/>
    <x v="2"/>
    <s v="Plato_10"/>
    <s v="Plato_7"/>
    <m/>
    <m/>
    <b v="0"/>
    <x v="35"/>
    <x v="1"/>
    <d v="1899-12-30T03:21:00"/>
    <n v="201"/>
    <s v="No Suma"/>
    <n v="0.66666666666666663"/>
    <n v="40"/>
    <d v="1899-12-30T02:41:00"/>
  </r>
  <r>
    <n v="9"/>
    <s v="Cliente_722"/>
    <n v="1"/>
    <d v="2023-04-02T00:16:00"/>
    <d v="2023-04-02T03:10:00"/>
    <x v="0"/>
    <x v="0"/>
    <x v="0"/>
    <s v="33.81"/>
    <s v="Libre"/>
    <x v="239"/>
    <x v="4"/>
    <s v="Plato_17"/>
    <s v="Plato_14"/>
    <s v="Plato_4"/>
    <s v="Plato_15"/>
    <b v="0"/>
    <x v="24"/>
    <x v="1"/>
    <d v="1899-12-30T02:54:00"/>
    <n v="174"/>
    <s v="No Suma"/>
    <n v="0.8"/>
    <n v="48"/>
    <d v="1899-12-30T02:06:00"/>
  </r>
  <r>
    <n v="12"/>
    <s v="Cliente_935"/>
    <n v="4"/>
    <d v="2023-04-02T00:04:00"/>
    <d v="2023-04-02T01:04:00"/>
    <x v="3"/>
    <x v="0"/>
    <x v="2"/>
    <s v="38.97"/>
    <s v="Ocupada"/>
    <x v="240"/>
    <x v="2"/>
    <s v="Plato_4"/>
    <m/>
    <m/>
    <m/>
    <b v="0"/>
    <x v="25"/>
    <x v="1"/>
    <d v="1899-12-30T01:00:00"/>
    <n v="60"/>
    <d v="1899-12-30T01:15:00"/>
    <n v="1.05"/>
    <n v="63"/>
    <n v="-2.0833333333333333E-3"/>
  </r>
  <r>
    <n v="12"/>
    <s v="Cliente_961"/>
    <n v="2"/>
    <d v="2023-04-02T03:42:00"/>
    <d v="2023-04-02T05:09:00"/>
    <x v="2"/>
    <x v="0"/>
    <x v="2"/>
    <s v="31.29"/>
    <s v="Reservada"/>
    <x v="241"/>
    <x v="5"/>
    <s v="Plato_10"/>
    <s v="Plato_1"/>
    <s v="Plato_11"/>
    <m/>
    <b v="0"/>
    <x v="13"/>
    <x v="1"/>
    <d v="1899-12-30T01:27:00"/>
    <n v="87"/>
    <s v="No Suma"/>
    <n v="2.6"/>
    <n v="156"/>
    <n v="-4.7916666666666663E-2"/>
  </r>
  <r>
    <n v="4"/>
    <s v="Cliente_924"/>
    <n v="4"/>
    <d v="2023-04-02T00:42:00"/>
    <d v="2023-04-02T04:11:00"/>
    <x v="2"/>
    <x v="0"/>
    <x v="2"/>
    <s v="21.45"/>
    <s v="Libre"/>
    <x v="242"/>
    <x v="0"/>
    <s v="Plato_20"/>
    <m/>
    <m/>
    <m/>
    <b v="0"/>
    <x v="33"/>
    <x v="1"/>
    <d v="1899-12-30T03:29:00"/>
    <n v="209"/>
    <s v="No Suma"/>
    <n v="0.36666666666666664"/>
    <n v="22"/>
    <d v="1899-12-30T03:07:00"/>
  </r>
  <r>
    <n v="17"/>
    <s v="Cliente_390"/>
    <n v="6"/>
    <d v="2023-04-02T03:44:00"/>
    <d v="2023-04-02T06:01:00"/>
    <x v="0"/>
    <x v="0"/>
    <x v="1"/>
    <s v="17.65"/>
    <s v="Reservada"/>
    <x v="243"/>
    <x v="4"/>
    <s v="Plato_20"/>
    <s v="Plato_12"/>
    <m/>
    <m/>
    <b v="0"/>
    <x v="8"/>
    <x v="1"/>
    <d v="1899-12-30T02:17:00"/>
    <n v="137"/>
    <s v="No Suma"/>
    <n v="2.4"/>
    <n v="144"/>
    <n v="-4.8611111111111112E-3"/>
  </r>
  <r>
    <n v="11"/>
    <s v="Cliente_579"/>
    <n v="1"/>
    <d v="2023-04-02T03:31:00"/>
    <d v="2023-04-02T06:57:00"/>
    <x v="1"/>
    <x v="0"/>
    <x v="2"/>
    <s v="14.82"/>
    <s v="Reservada"/>
    <x v="244"/>
    <x v="6"/>
    <s v="Plato_4"/>
    <s v="Plato_17"/>
    <s v="Plato_20"/>
    <s v="Plato_19"/>
    <b v="0"/>
    <x v="6"/>
    <x v="1"/>
    <d v="1899-12-30T03:26:00"/>
    <n v="206"/>
    <s v="No Suma"/>
    <n v="1.2"/>
    <n v="72"/>
    <d v="1899-12-30T02:14:00"/>
  </r>
  <r>
    <n v="2"/>
    <s v="Cliente_961"/>
    <n v="6"/>
    <d v="2023-04-02T01:50:00"/>
    <d v="2023-04-02T04:09:00"/>
    <x v="2"/>
    <x v="0"/>
    <x v="2"/>
    <s v="42.75"/>
    <s v="Libre"/>
    <x v="245"/>
    <x v="6"/>
    <s v="Plato_6"/>
    <s v="Plato_7"/>
    <s v="Plato_8"/>
    <s v="Plato_17"/>
    <b v="0"/>
    <x v="17"/>
    <x v="1"/>
    <d v="1899-12-30T02:19:00"/>
    <n v="139"/>
    <s v="No Suma"/>
    <n v="0.1"/>
    <n v="6"/>
    <d v="1899-12-30T02:13:00"/>
  </r>
  <r>
    <n v="11"/>
    <s v="Cliente_788"/>
    <n v="6"/>
    <d v="2023-04-02T02:34:00"/>
    <d v="2023-04-02T05:21:00"/>
    <x v="2"/>
    <x v="0"/>
    <x v="2"/>
    <s v="49.07"/>
    <s v="Ocupada"/>
    <x v="246"/>
    <x v="8"/>
    <s v="Plato_11"/>
    <m/>
    <m/>
    <m/>
    <b v="0"/>
    <x v="27"/>
    <x v="1"/>
    <d v="1899-12-30T02:47:00"/>
    <n v="167"/>
    <d v="1899-12-30T03:02:00"/>
    <n v="0.3"/>
    <n v="18"/>
    <d v="1899-12-30T02:29:00"/>
  </r>
  <r>
    <n v="12"/>
    <s v="Cliente_567"/>
    <n v="6"/>
    <d v="2023-04-02T00:26:00"/>
    <d v="2023-04-02T02:18:00"/>
    <x v="2"/>
    <x v="0"/>
    <x v="0"/>
    <s v="18.69"/>
    <s v="Ocupada"/>
    <x v="247"/>
    <x v="9"/>
    <s v="Plato_18"/>
    <s v="Plato_9"/>
    <s v="Plato_6"/>
    <s v="Plato_1"/>
    <b v="0"/>
    <x v="1"/>
    <x v="1"/>
    <d v="1899-12-30T01:52:00"/>
    <n v="112"/>
    <d v="1899-12-30T02:07:00"/>
    <n v="0.95"/>
    <n v="57"/>
    <d v="1899-12-30T00:55:00"/>
  </r>
  <r>
    <n v="8"/>
    <s v="Cliente_927"/>
    <n v="6"/>
    <d v="2023-04-02T00:58:00"/>
    <d v="2023-04-02T03:55:00"/>
    <x v="2"/>
    <x v="2"/>
    <x v="2"/>
    <s v="47.71"/>
    <s v="Ocupada"/>
    <x v="248"/>
    <x v="0"/>
    <s v="Plato_5"/>
    <s v="Plato_4"/>
    <m/>
    <m/>
    <b v="0"/>
    <x v="11"/>
    <x v="1"/>
    <d v="1899-12-30T02:57:00"/>
    <n v="177"/>
    <d v="1899-12-30T03:12:00"/>
    <n v="1.8666666666666667"/>
    <n v="112"/>
    <d v="1899-12-30T01:05:00"/>
  </r>
  <r>
    <n v="8"/>
    <s v="Cliente_539"/>
    <n v="2"/>
    <d v="2023-04-02T02:56:00"/>
    <d v="2023-04-02T06:33:00"/>
    <x v="4"/>
    <x v="0"/>
    <x v="2"/>
    <s v="23.21"/>
    <s v="Libre"/>
    <x v="249"/>
    <x v="0"/>
    <s v="Plato_3"/>
    <m/>
    <m/>
    <m/>
    <b v="0"/>
    <x v="7"/>
    <x v="1"/>
    <d v="1899-12-30T03:37:00"/>
    <n v="217"/>
    <s v="No Suma"/>
    <n v="2.7"/>
    <n v="162"/>
    <d v="1899-12-30T00:55:00"/>
  </r>
  <r>
    <n v="12"/>
    <s v="Cliente_872"/>
    <n v="6"/>
    <d v="2023-04-02T01:20:00"/>
    <d v="2023-04-02T04:24:00"/>
    <x v="1"/>
    <x v="0"/>
    <x v="2"/>
    <s v="13.69"/>
    <s v="Ocupada"/>
    <x v="250"/>
    <x v="7"/>
    <s v="Plato_10"/>
    <s v="Plato_5"/>
    <s v="Plato_14"/>
    <s v="Plato_12"/>
    <b v="0"/>
    <x v="32"/>
    <x v="1"/>
    <d v="1899-12-30T03:04:00"/>
    <n v="184"/>
    <d v="1899-12-30T03:19:00"/>
    <n v="0.95"/>
    <n v="57"/>
    <d v="1899-12-30T02:07:00"/>
  </r>
  <r>
    <n v="4"/>
    <s v="Cliente_425"/>
    <n v="3"/>
    <d v="2023-04-02T00:39:00"/>
    <d v="2023-04-02T04:24:00"/>
    <x v="4"/>
    <x v="0"/>
    <x v="2"/>
    <s v="43.81"/>
    <s v="Libre"/>
    <x v="251"/>
    <x v="1"/>
    <s v="Plato_1"/>
    <s v="Plato_10"/>
    <m/>
    <m/>
    <b v="0"/>
    <x v="18"/>
    <x v="1"/>
    <d v="1899-12-30T03:45:00"/>
    <n v="225"/>
    <s v="No Suma"/>
    <n v="1.1000000000000001"/>
    <n v="66.000000000000014"/>
    <d v="1899-12-30T02:39:00"/>
  </r>
  <r>
    <n v="8"/>
    <s v="Cliente_700"/>
    <n v="2"/>
    <d v="2023-04-02T00:54:00"/>
    <d v="2023-04-02T03:45:00"/>
    <x v="0"/>
    <x v="2"/>
    <x v="2"/>
    <s v="34.69"/>
    <s v="Ocupada"/>
    <x v="252"/>
    <x v="10"/>
    <s v="Plato_1"/>
    <s v="Plato_13"/>
    <s v="Plato_9"/>
    <m/>
    <b v="0"/>
    <x v="19"/>
    <x v="1"/>
    <d v="1899-12-30T02:51:00"/>
    <n v="171"/>
    <d v="1899-12-30T03:06:00"/>
    <n v="1.5666666666666667"/>
    <n v="94"/>
    <d v="1899-12-30T01:17:00"/>
  </r>
  <r>
    <n v="10"/>
    <s v="Cliente_665"/>
    <n v="6"/>
    <d v="2023-04-02T03:05:00"/>
    <d v="2023-04-02T05:47:00"/>
    <x v="1"/>
    <x v="2"/>
    <x v="2"/>
    <s v="36.43"/>
    <s v="Reservada"/>
    <x v="253"/>
    <x v="3"/>
    <s v="Plato_17"/>
    <s v="Plato_10"/>
    <s v="Plato_18"/>
    <s v="Plato_16"/>
    <b v="0"/>
    <x v="5"/>
    <x v="1"/>
    <d v="1899-12-30T02:42:00"/>
    <n v="162"/>
    <s v="No Suma"/>
    <n v="0.33333333333333331"/>
    <n v="20"/>
    <d v="1899-12-30T02:22:00"/>
  </r>
  <r>
    <n v="8"/>
    <s v="Cliente_978"/>
    <n v="4"/>
    <d v="2023-04-02T02:23:00"/>
    <d v="2023-04-02T03:59:00"/>
    <x v="2"/>
    <x v="2"/>
    <x v="1"/>
    <s v="13.34"/>
    <s v="Reservada"/>
    <x v="254"/>
    <x v="7"/>
    <s v="Plato_1"/>
    <m/>
    <m/>
    <m/>
    <b v="0"/>
    <x v="10"/>
    <x v="1"/>
    <d v="1899-12-30T01:36:00"/>
    <n v="96"/>
    <s v="No Suma"/>
    <n v="0.95"/>
    <n v="57"/>
    <d v="1899-12-30T00:39:00"/>
  </r>
  <r>
    <n v="5"/>
    <s v="Cliente_577"/>
    <n v="2"/>
    <d v="2023-04-02T00:23:00"/>
    <d v="2023-04-02T03:27:00"/>
    <x v="3"/>
    <x v="1"/>
    <x v="1"/>
    <s v="49.88"/>
    <s v="Reservada"/>
    <x v="255"/>
    <x v="10"/>
    <s v="Plato_13"/>
    <m/>
    <m/>
    <m/>
    <b v="0"/>
    <x v="34"/>
    <x v="1"/>
    <d v="1899-12-30T03:04:00"/>
    <n v="184"/>
    <s v="No Suma"/>
    <n v="0.28333333333333333"/>
    <n v="17"/>
    <d v="1899-12-30T02:47:00"/>
  </r>
  <r>
    <n v="12"/>
    <s v="Cliente_429"/>
    <n v="5"/>
    <d v="2023-04-02T02:08:00"/>
    <d v="2023-04-02T03:17:00"/>
    <x v="2"/>
    <x v="0"/>
    <x v="2"/>
    <s v="26.78"/>
    <s v="Reservada"/>
    <x v="256"/>
    <x v="8"/>
    <s v="Plato_14"/>
    <m/>
    <m/>
    <m/>
    <b v="0"/>
    <x v="21"/>
    <x v="1"/>
    <d v="1899-12-30T01:09:00"/>
    <n v="69"/>
    <s v="No Suma"/>
    <n v="0.25"/>
    <n v="15"/>
    <d v="1899-12-30T00:54:00"/>
  </r>
  <r>
    <n v="12"/>
    <s v="Cliente_811"/>
    <n v="1"/>
    <d v="2023-04-02T00:39:00"/>
    <d v="2023-04-02T04:32:00"/>
    <x v="2"/>
    <x v="1"/>
    <x v="2"/>
    <s v="47.99"/>
    <s v="Reservada"/>
    <x v="257"/>
    <x v="6"/>
    <s v="Plato_1"/>
    <s v="Plato_3"/>
    <s v="Plato_15"/>
    <s v="Plato_20"/>
    <b v="0"/>
    <x v="7"/>
    <x v="1"/>
    <d v="1899-12-30T03:53:00"/>
    <n v="233"/>
    <s v="No Suma"/>
    <n v="2.85"/>
    <n v="171"/>
    <d v="1899-12-30T01:02:00"/>
  </r>
  <r>
    <n v="10"/>
    <s v="Cliente_553"/>
    <n v="5"/>
    <d v="2023-04-02T03:27:00"/>
    <d v="2023-04-02T06:16:00"/>
    <x v="1"/>
    <x v="0"/>
    <x v="2"/>
    <s v="46.72"/>
    <s v="Ocupada"/>
    <x v="258"/>
    <x v="5"/>
    <s v="Plato_6"/>
    <m/>
    <m/>
    <m/>
    <b v="0"/>
    <x v="21"/>
    <x v="1"/>
    <d v="1899-12-30T02:49:00"/>
    <n v="169"/>
    <d v="1899-12-30T03:04:00"/>
    <n v="2.8"/>
    <n v="168"/>
    <d v="1899-12-30T00:01:00"/>
  </r>
  <r>
    <n v="20"/>
    <s v="Cliente_228"/>
    <n v="6"/>
    <d v="2023-04-02T01:23:00"/>
    <d v="2023-04-02T04:38:00"/>
    <x v="3"/>
    <x v="0"/>
    <x v="1"/>
    <s v="47.55"/>
    <s v="Ocupada"/>
    <x v="259"/>
    <x v="7"/>
    <s v="Plato_14"/>
    <m/>
    <m/>
    <m/>
    <b v="0"/>
    <x v="22"/>
    <x v="1"/>
    <d v="1899-12-30T03:15:00"/>
    <n v="195"/>
    <d v="1899-12-30T03:30:00"/>
    <n v="1.65"/>
    <n v="99"/>
    <d v="1899-12-30T01:36:00"/>
  </r>
  <r>
    <n v="8"/>
    <s v="Cliente_249"/>
    <n v="1"/>
    <d v="2023-04-02T01:08:00"/>
    <d v="2023-04-02T02:55:00"/>
    <x v="4"/>
    <x v="0"/>
    <x v="2"/>
    <s v="32.42"/>
    <s v="Ocupada"/>
    <x v="260"/>
    <x v="9"/>
    <s v="Plato_15"/>
    <s v="Plato_9"/>
    <m/>
    <m/>
    <b v="0"/>
    <x v="9"/>
    <x v="1"/>
    <d v="1899-12-30T01:47:00"/>
    <n v="107"/>
    <d v="1899-12-30T02:02:00"/>
    <n v="0.85"/>
    <n v="51"/>
    <d v="1899-12-30T00:56:00"/>
  </r>
  <r>
    <n v="18"/>
    <s v="Cliente_326"/>
    <n v="4"/>
    <d v="2023-04-02T03:44:00"/>
    <d v="2023-04-02T07:21:00"/>
    <x v="2"/>
    <x v="0"/>
    <x v="2"/>
    <s v="42.83"/>
    <s v="Ocupada"/>
    <x v="261"/>
    <x v="5"/>
    <s v="Plato_5"/>
    <s v="Plato_17"/>
    <m/>
    <m/>
    <b v="0"/>
    <x v="21"/>
    <x v="1"/>
    <d v="1899-12-30T03:37:00"/>
    <n v="217"/>
    <d v="1899-12-30T03:52:00"/>
    <n v="0.9"/>
    <n v="54"/>
    <d v="1899-12-30T02:43:00"/>
  </r>
  <r>
    <n v="5"/>
    <s v="Cliente_697"/>
    <n v="1"/>
    <d v="2023-04-02T02:53:00"/>
    <d v="2023-04-02T05:26:00"/>
    <x v="1"/>
    <x v="1"/>
    <x v="2"/>
    <s v="42.96"/>
    <s v="Libre"/>
    <x v="262"/>
    <x v="7"/>
    <s v="Plato_15"/>
    <s v="Plato_8"/>
    <s v="Plato_2"/>
    <s v="Plato_7"/>
    <b v="0"/>
    <x v="2"/>
    <x v="1"/>
    <d v="1899-12-30T02:33:00"/>
    <n v="153"/>
    <s v="No Suma"/>
    <n v="8.3333333333333329E-2"/>
    <n v="5"/>
    <d v="1899-12-30T02:28:00"/>
  </r>
  <r>
    <n v="2"/>
    <s v="Cliente_281"/>
    <n v="1"/>
    <d v="2023-04-02T03:11:00"/>
    <d v="2023-04-02T04:26:00"/>
    <x v="1"/>
    <x v="0"/>
    <x v="2"/>
    <s v="49.21"/>
    <s v="Libre"/>
    <x v="263"/>
    <x v="6"/>
    <s v="Plato_8"/>
    <s v="Plato_15"/>
    <s v="Plato_2"/>
    <s v="Plato_1"/>
    <b v="0"/>
    <x v="9"/>
    <x v="1"/>
    <d v="1899-12-30T01:15:00"/>
    <n v="75"/>
    <s v="No Suma"/>
    <n v="0.15"/>
    <n v="9"/>
    <d v="1899-12-30T01:06:00"/>
  </r>
  <r>
    <n v="6"/>
    <s v="Cliente_686"/>
    <n v="1"/>
    <d v="2023-04-02T02:54:00"/>
    <d v="2023-04-02T06:15:00"/>
    <x v="2"/>
    <x v="1"/>
    <x v="0"/>
    <s v="21.48"/>
    <s v="Libre"/>
    <x v="264"/>
    <x v="9"/>
    <s v="Plato_14"/>
    <s v="Plato_17"/>
    <s v="Plato_6"/>
    <s v="Plato_2"/>
    <b v="0"/>
    <x v="27"/>
    <x v="1"/>
    <d v="1899-12-30T03:21:00"/>
    <n v="201"/>
    <s v="No Suma"/>
    <n v="0.75"/>
    <n v="45"/>
    <d v="1899-12-30T02:36:00"/>
  </r>
  <r>
    <n v="4"/>
    <s v="Cliente_418"/>
    <n v="4"/>
    <d v="2023-04-02T00:30:00"/>
    <d v="2023-04-02T02:04:00"/>
    <x v="2"/>
    <x v="0"/>
    <x v="2"/>
    <s v="24.75"/>
    <s v="Reservada"/>
    <x v="265"/>
    <x v="3"/>
    <s v="Plato_7"/>
    <s v="Plato_1"/>
    <m/>
    <m/>
    <b v="0"/>
    <x v="10"/>
    <x v="1"/>
    <d v="1899-12-30T01:34:00"/>
    <n v="94"/>
    <s v="No Suma"/>
    <n v="2.4"/>
    <n v="144"/>
    <n v="-3.4722222222222224E-2"/>
  </r>
  <r>
    <n v="7"/>
    <s v="Cliente_397"/>
    <n v="5"/>
    <d v="2023-04-03T02:07:00"/>
    <d v="2023-04-03T03:48:00"/>
    <x v="2"/>
    <x v="2"/>
    <x v="2"/>
    <s v="44.66"/>
    <s v="Ocupada"/>
    <x v="266"/>
    <x v="0"/>
    <s v="Plato_15"/>
    <s v="Plato_16"/>
    <s v="Plato_2"/>
    <m/>
    <b v="0"/>
    <x v="33"/>
    <x v="2"/>
    <d v="1899-12-30T01:41:00"/>
    <n v="101"/>
    <d v="1899-12-30T01:56:00"/>
    <n v="1.1000000000000001"/>
    <n v="66.000000000000014"/>
    <d v="1899-12-30T00:35:00"/>
  </r>
  <r>
    <n v="14"/>
    <s v="Cliente_477"/>
    <n v="1"/>
    <d v="2023-04-03T00:46:00"/>
    <d v="2023-04-03T03:44:00"/>
    <x v="0"/>
    <x v="0"/>
    <x v="0"/>
    <s v="23.16"/>
    <s v="Libre"/>
    <x v="267"/>
    <x v="7"/>
    <s v="Plato_7"/>
    <s v="Plato_5"/>
    <m/>
    <m/>
    <b v="0"/>
    <x v="29"/>
    <x v="2"/>
    <d v="1899-12-30T02:58:00"/>
    <n v="178"/>
    <s v="No Suma"/>
    <n v="0.73333333333333328"/>
    <n v="44"/>
    <d v="1899-12-30T02:14:00"/>
  </r>
  <r>
    <n v="11"/>
    <s v="Cliente_300"/>
    <n v="2"/>
    <d v="2023-04-03T02:58:00"/>
    <d v="2023-04-03T04:15:00"/>
    <x v="2"/>
    <x v="0"/>
    <x v="0"/>
    <s v="39.17"/>
    <s v="Libre"/>
    <x v="268"/>
    <x v="5"/>
    <s v="Plato_19"/>
    <s v="Plato_20"/>
    <s v="Plato_18"/>
    <m/>
    <b v="0"/>
    <x v="2"/>
    <x v="2"/>
    <d v="1899-12-30T01:17:00"/>
    <n v="77"/>
    <s v="No Suma"/>
    <n v="0.4"/>
    <n v="24"/>
    <d v="1899-12-30T00:53:00"/>
  </r>
  <r>
    <n v="10"/>
    <s v="Cliente_775"/>
    <n v="1"/>
    <d v="2023-04-03T01:11:00"/>
    <d v="2023-04-03T04:59:00"/>
    <x v="4"/>
    <x v="0"/>
    <x v="2"/>
    <s v="10.13"/>
    <s v="Libre"/>
    <x v="269"/>
    <x v="8"/>
    <s v="Plato_18"/>
    <m/>
    <m/>
    <m/>
    <b v="0"/>
    <x v="29"/>
    <x v="2"/>
    <d v="1899-12-30T03:48:00"/>
    <n v="228"/>
    <s v="No Suma"/>
    <n v="1.3666666666666667"/>
    <n v="82"/>
    <d v="1899-12-30T02:26:00"/>
  </r>
  <r>
    <n v="3"/>
    <s v="Cliente_928"/>
    <n v="3"/>
    <d v="2023-04-03T01:40:00"/>
    <d v="2023-04-03T05:10:00"/>
    <x v="0"/>
    <x v="0"/>
    <x v="2"/>
    <s v="16.11"/>
    <s v="Ocupada"/>
    <x v="270"/>
    <x v="6"/>
    <s v="Plato_5"/>
    <m/>
    <m/>
    <m/>
    <b v="0"/>
    <x v="35"/>
    <x v="2"/>
    <d v="1899-12-30T03:30:00"/>
    <n v="210"/>
    <d v="1899-12-30T03:45:00"/>
    <n v="0.58333333333333337"/>
    <n v="35"/>
    <d v="1899-12-30T02:55:00"/>
  </r>
  <r>
    <n v="7"/>
    <s v="Cliente_132"/>
    <n v="1"/>
    <d v="2023-04-03T00:34:00"/>
    <d v="2023-04-03T04:24:00"/>
    <x v="4"/>
    <x v="0"/>
    <x v="2"/>
    <s v="42.73"/>
    <s v="Reservada"/>
    <x v="271"/>
    <x v="0"/>
    <s v="Plato_7"/>
    <s v="Plato_8"/>
    <m/>
    <m/>
    <b v="0"/>
    <x v="26"/>
    <x v="2"/>
    <d v="1899-12-30T03:50:00"/>
    <n v="230"/>
    <s v="No Suma"/>
    <n v="0.56666666666666665"/>
    <n v="34"/>
    <d v="1899-12-30T03:16:00"/>
  </r>
  <r>
    <n v="20"/>
    <s v="Cliente_709"/>
    <n v="5"/>
    <d v="2023-04-03T01:47:00"/>
    <d v="2023-04-03T03:29:00"/>
    <x v="2"/>
    <x v="0"/>
    <x v="1"/>
    <s v="36.3"/>
    <s v="Ocupada"/>
    <x v="272"/>
    <x v="1"/>
    <s v="Plato_15"/>
    <s v="Plato_5"/>
    <s v="Plato_1"/>
    <m/>
    <b v="0"/>
    <x v="8"/>
    <x v="2"/>
    <d v="1899-12-30T01:42:00"/>
    <n v="102"/>
    <d v="1899-12-30T01:57:00"/>
    <n v="0.85"/>
    <n v="51"/>
    <d v="1899-12-30T00:51:00"/>
  </r>
  <r>
    <n v="7"/>
    <s v="Cliente_53"/>
    <n v="1"/>
    <d v="2023-04-03T03:15:00"/>
    <d v="2023-04-03T05:52:00"/>
    <x v="1"/>
    <x v="0"/>
    <x v="0"/>
    <s v="19.93"/>
    <s v="Ocupada"/>
    <x v="273"/>
    <x v="2"/>
    <s v="Plato_10"/>
    <s v="Plato_12"/>
    <m/>
    <m/>
    <b v="0"/>
    <x v="22"/>
    <x v="2"/>
    <d v="1899-12-30T02:37:00"/>
    <n v="157"/>
    <d v="1899-12-30T02:52:00"/>
    <n v="1.45"/>
    <n v="87"/>
    <d v="1899-12-30T01:10:00"/>
  </r>
  <r>
    <n v="5"/>
    <s v="Cliente_765"/>
    <n v="3"/>
    <d v="2023-04-03T02:13:00"/>
    <d v="2023-04-03T05:58:00"/>
    <x v="2"/>
    <x v="0"/>
    <x v="2"/>
    <s v="49.67"/>
    <s v="Reservada"/>
    <x v="274"/>
    <x v="6"/>
    <s v="Plato_11"/>
    <s v="Plato_17"/>
    <s v="Plato_10"/>
    <m/>
    <b v="0"/>
    <x v="35"/>
    <x v="2"/>
    <d v="1899-12-30T03:45:00"/>
    <n v="225"/>
    <s v="No Suma"/>
    <n v="0.95"/>
    <n v="57"/>
    <d v="1899-12-30T02:48:00"/>
  </r>
  <r>
    <n v="15"/>
    <s v="Cliente_673"/>
    <n v="6"/>
    <d v="2023-04-03T02:35:00"/>
    <d v="2023-04-03T05:34:00"/>
    <x v="4"/>
    <x v="0"/>
    <x v="0"/>
    <s v="20.98"/>
    <s v="Reservada"/>
    <x v="275"/>
    <x v="8"/>
    <s v="Plato_5"/>
    <s v="Plato_10"/>
    <m/>
    <m/>
    <b v="0"/>
    <x v="24"/>
    <x v="2"/>
    <d v="1899-12-30T02:59:00"/>
    <n v="179"/>
    <s v="No Suma"/>
    <n v="0.15"/>
    <n v="9"/>
    <d v="1899-12-30T02:50:00"/>
  </r>
  <r>
    <n v="4"/>
    <s v="Cliente_243"/>
    <n v="2"/>
    <d v="2023-04-03T01:28:00"/>
    <d v="2023-04-03T03:56:00"/>
    <x v="3"/>
    <x v="0"/>
    <x v="2"/>
    <s v="10.29"/>
    <s v="Libre"/>
    <x v="276"/>
    <x v="0"/>
    <s v="Plato_17"/>
    <m/>
    <m/>
    <m/>
    <b v="0"/>
    <x v="31"/>
    <x v="2"/>
    <d v="1899-12-30T02:28:00"/>
    <n v="148"/>
    <s v="No Suma"/>
    <n v="0.55000000000000004"/>
    <n v="33.000000000000007"/>
    <d v="1899-12-30T01:55:00"/>
  </r>
  <r>
    <n v="5"/>
    <s v="Cliente_999"/>
    <n v="4"/>
    <d v="2023-04-03T03:10:00"/>
    <d v="2023-04-03T05:12:00"/>
    <x v="0"/>
    <x v="0"/>
    <x v="1"/>
    <s v="41.36"/>
    <s v="Libre"/>
    <x v="277"/>
    <x v="5"/>
    <s v="Plato_17"/>
    <s v="Plato_7"/>
    <m/>
    <m/>
    <b v="0"/>
    <x v="0"/>
    <x v="2"/>
    <d v="1899-12-30T02:02:00"/>
    <n v="122"/>
    <s v="No Suma"/>
    <n v="1.4333333333333333"/>
    <n v="86"/>
    <d v="1899-12-30T00:36:00"/>
  </r>
  <r>
    <n v="11"/>
    <s v="Cliente_510"/>
    <n v="5"/>
    <d v="2023-04-03T00:15:00"/>
    <d v="2023-04-03T02:35:00"/>
    <x v="2"/>
    <x v="2"/>
    <x v="2"/>
    <s v="43.53"/>
    <s v="Libre"/>
    <x v="278"/>
    <x v="5"/>
    <s v="Plato_20"/>
    <s v="Plato_8"/>
    <s v="Plato_4"/>
    <s v="Plato_16"/>
    <b v="0"/>
    <x v="2"/>
    <x v="2"/>
    <d v="1899-12-30T02:20:00"/>
    <n v="140"/>
    <s v="No Suma"/>
    <n v="0.2"/>
    <n v="12"/>
    <d v="1899-12-30T02:08:00"/>
  </r>
  <r>
    <n v="14"/>
    <s v="Cliente_730"/>
    <n v="6"/>
    <d v="2023-04-03T00:30:00"/>
    <d v="2023-04-03T02:41:00"/>
    <x v="3"/>
    <x v="0"/>
    <x v="2"/>
    <s v="36.08"/>
    <s v="Reservada"/>
    <x v="279"/>
    <x v="8"/>
    <s v="Plato_7"/>
    <s v="Plato_14"/>
    <m/>
    <m/>
    <b v="0"/>
    <x v="21"/>
    <x v="2"/>
    <d v="1899-12-30T02:11:00"/>
    <n v="131"/>
    <s v="No Suma"/>
    <n v="0.45"/>
    <n v="27"/>
    <d v="1899-12-30T01:44:00"/>
  </r>
  <r>
    <n v="18"/>
    <s v="Cliente_617"/>
    <n v="2"/>
    <d v="2023-04-03T03:52:00"/>
    <d v="2023-04-03T07:50:00"/>
    <x v="4"/>
    <x v="1"/>
    <x v="1"/>
    <s v="44.3"/>
    <s v="Ocupada"/>
    <x v="280"/>
    <x v="4"/>
    <s v="Plato_11"/>
    <m/>
    <m/>
    <m/>
    <b v="0"/>
    <x v="8"/>
    <x v="2"/>
    <d v="1899-12-30T03:58:00"/>
    <n v="238"/>
    <d v="1899-12-30T04:13:00"/>
    <n v="1.7"/>
    <n v="102"/>
    <d v="1899-12-30T02:16:00"/>
  </r>
  <r>
    <n v="6"/>
    <s v="Cliente_827"/>
    <n v="1"/>
    <d v="2023-04-03T01:11:00"/>
    <d v="2023-04-03T05:02:00"/>
    <x v="4"/>
    <x v="0"/>
    <x v="2"/>
    <s v="19.05"/>
    <s v="Libre"/>
    <x v="281"/>
    <x v="7"/>
    <s v="Plato_4"/>
    <s v="Plato_3"/>
    <m/>
    <m/>
    <b v="0"/>
    <x v="19"/>
    <x v="2"/>
    <d v="1899-12-30T03:51:00"/>
    <n v="231"/>
    <s v="No Suma"/>
    <n v="0.96666666666666667"/>
    <n v="58"/>
    <d v="1899-12-30T02:53:00"/>
  </r>
  <r>
    <n v="19"/>
    <s v="Cliente_184"/>
    <n v="5"/>
    <d v="2023-04-03T01:04:00"/>
    <d v="2023-04-03T04:48:00"/>
    <x v="3"/>
    <x v="2"/>
    <x v="2"/>
    <s v="43.07"/>
    <s v="Libre"/>
    <x v="282"/>
    <x v="2"/>
    <s v="Plato_10"/>
    <m/>
    <m/>
    <m/>
    <b v="0"/>
    <x v="11"/>
    <x v="2"/>
    <d v="1899-12-30T03:44:00"/>
    <n v="224"/>
    <s v="No Suma"/>
    <n v="1.6"/>
    <n v="96"/>
    <d v="1899-12-30T02:08:00"/>
  </r>
  <r>
    <n v="11"/>
    <s v="Cliente_345"/>
    <n v="4"/>
    <d v="2023-04-03T02:28:00"/>
    <d v="2023-04-03T04:37:00"/>
    <x v="3"/>
    <x v="0"/>
    <x v="0"/>
    <s v="29.99"/>
    <s v="Ocupada"/>
    <x v="283"/>
    <x v="4"/>
    <s v="Plato_3"/>
    <s v="Plato_6"/>
    <s v="Plato_12"/>
    <s v="Plato_11"/>
    <b v="0"/>
    <x v="22"/>
    <x v="2"/>
    <d v="1899-12-30T02:09:00"/>
    <n v="129"/>
    <d v="1899-12-30T02:24:00"/>
    <n v="2.5499999999999998"/>
    <n v="153"/>
    <n v="-1.6666666666666666E-2"/>
  </r>
  <r>
    <n v="18"/>
    <s v="Cliente_277"/>
    <n v="6"/>
    <d v="2023-04-03T03:03:00"/>
    <d v="2023-04-03T06:05:00"/>
    <x v="4"/>
    <x v="0"/>
    <x v="0"/>
    <s v="10.94"/>
    <s v="Reservada"/>
    <x v="284"/>
    <x v="0"/>
    <s v="Plato_13"/>
    <m/>
    <m/>
    <m/>
    <b v="0"/>
    <x v="7"/>
    <x v="2"/>
    <d v="1899-12-30T03:02:00"/>
    <n v="182"/>
    <s v="No Suma"/>
    <n v="2.1"/>
    <n v="126"/>
    <d v="1899-12-30T00:56:00"/>
  </r>
  <r>
    <n v="15"/>
    <s v="Cliente_244"/>
    <n v="6"/>
    <d v="2023-04-03T00:22:00"/>
    <d v="2023-04-03T02:28:00"/>
    <x v="0"/>
    <x v="0"/>
    <x v="2"/>
    <s v="41.96"/>
    <s v="Ocupada"/>
    <x v="285"/>
    <x v="10"/>
    <s v="Plato_18"/>
    <m/>
    <m/>
    <m/>
    <b v="0"/>
    <x v="6"/>
    <x v="2"/>
    <d v="1899-12-30T02:06:00"/>
    <n v="126"/>
    <d v="1899-12-30T02:21:00"/>
    <n v="0.76666666666666672"/>
    <n v="46"/>
    <d v="1899-12-30T01:20:00"/>
  </r>
  <r>
    <n v="20"/>
    <s v="Cliente_286"/>
    <n v="2"/>
    <d v="2023-04-03T03:37:00"/>
    <d v="2023-04-03T04:44:00"/>
    <x v="3"/>
    <x v="0"/>
    <x v="0"/>
    <s v="31.67"/>
    <s v="Reservada"/>
    <x v="286"/>
    <x v="1"/>
    <s v="Plato_15"/>
    <s v="Plato_14"/>
    <s v="Plato_2"/>
    <m/>
    <b v="0"/>
    <x v="31"/>
    <x v="2"/>
    <d v="1899-12-30T01:07:00"/>
    <n v="67"/>
    <s v="No Suma"/>
    <n v="0.16666666666666666"/>
    <n v="10"/>
    <d v="1899-12-30T00:57:00"/>
  </r>
  <r>
    <n v="15"/>
    <s v="Cliente_981"/>
    <n v="3"/>
    <d v="2023-04-03T02:08:00"/>
    <d v="2023-04-03T05:33:00"/>
    <x v="3"/>
    <x v="2"/>
    <x v="2"/>
    <s v="13.3"/>
    <s v="Reservada"/>
    <x v="287"/>
    <x v="7"/>
    <s v="Plato_7"/>
    <s v="Plato_12"/>
    <m/>
    <m/>
    <b v="0"/>
    <x v="23"/>
    <x v="2"/>
    <d v="1899-12-30T03:25:00"/>
    <n v="205"/>
    <s v="No Suma"/>
    <n v="0.43333333333333335"/>
    <n v="26"/>
    <d v="1899-12-30T02:59:00"/>
  </r>
  <r>
    <n v="15"/>
    <s v="Cliente_24"/>
    <n v="5"/>
    <d v="2023-04-03T03:08:00"/>
    <d v="2023-04-03T06:23:00"/>
    <x v="3"/>
    <x v="0"/>
    <x v="0"/>
    <s v="26.56"/>
    <s v="Libre"/>
    <x v="288"/>
    <x v="0"/>
    <s v="Plato_3"/>
    <s v="Plato_10"/>
    <m/>
    <m/>
    <b v="0"/>
    <x v="3"/>
    <x v="2"/>
    <d v="1899-12-30T03:15:00"/>
    <n v="195"/>
    <s v="No Suma"/>
    <n v="0.93333333333333335"/>
    <n v="56"/>
    <d v="1899-12-30T02:19:00"/>
  </r>
  <r>
    <n v="19"/>
    <s v="Cliente_26"/>
    <n v="3"/>
    <d v="2023-04-03T02:06:00"/>
    <d v="2023-04-03T04:33:00"/>
    <x v="0"/>
    <x v="0"/>
    <x v="2"/>
    <s v="14.59"/>
    <s v="Ocupada"/>
    <x v="289"/>
    <x v="0"/>
    <s v="Plato_20"/>
    <m/>
    <m/>
    <m/>
    <b v="0"/>
    <x v="7"/>
    <x v="2"/>
    <d v="1899-12-30T02:27:00"/>
    <n v="147"/>
    <d v="1899-12-30T02:42:00"/>
    <n v="2.7"/>
    <n v="162"/>
    <n v="-1.0416666666666666E-2"/>
  </r>
  <r>
    <n v="2"/>
    <s v="Cliente_463"/>
    <n v="6"/>
    <d v="2023-04-03T03:18:00"/>
    <d v="2023-04-03T06:09:00"/>
    <x v="2"/>
    <x v="1"/>
    <x v="1"/>
    <s v="15.44"/>
    <s v="Ocupada"/>
    <x v="290"/>
    <x v="6"/>
    <s v="Plato_18"/>
    <s v="Plato_1"/>
    <s v="Plato_8"/>
    <s v="Plato_17"/>
    <b v="0"/>
    <x v="17"/>
    <x v="2"/>
    <d v="1899-12-30T02:51:00"/>
    <n v="171"/>
    <d v="1899-12-30T03:06:00"/>
    <n v="0.43333333333333335"/>
    <n v="26"/>
    <d v="1899-12-30T02:25:00"/>
  </r>
  <r>
    <n v="10"/>
    <s v="Cliente_746"/>
    <n v="3"/>
    <d v="2023-04-03T00:09:00"/>
    <d v="2023-04-03T01:51:00"/>
    <x v="0"/>
    <x v="2"/>
    <x v="0"/>
    <s v="29.72"/>
    <s v="Reservada"/>
    <x v="291"/>
    <x v="10"/>
    <s v="Plato_16"/>
    <m/>
    <m/>
    <m/>
    <b v="0"/>
    <x v="33"/>
    <x v="2"/>
    <d v="1899-12-30T01:42:00"/>
    <n v="102"/>
    <s v="No Suma"/>
    <n v="1.2666666666666666"/>
    <n v="76"/>
    <d v="1899-12-30T00:26:00"/>
  </r>
  <r>
    <n v="16"/>
    <s v="Cliente_409"/>
    <n v="4"/>
    <d v="2023-04-03T02:55:00"/>
    <d v="2023-04-03T04:35:00"/>
    <x v="0"/>
    <x v="0"/>
    <x v="0"/>
    <s v="33.11"/>
    <s v="Reservada"/>
    <x v="292"/>
    <x v="10"/>
    <s v="Plato_16"/>
    <s v="Plato_2"/>
    <s v="Plato_19"/>
    <m/>
    <b v="0"/>
    <x v="6"/>
    <x v="2"/>
    <d v="1899-12-30T01:40:00"/>
    <n v="100"/>
    <s v="No Suma"/>
    <n v="1.2666666666666666"/>
    <n v="76"/>
    <d v="1899-12-30T00:24:00"/>
  </r>
  <r>
    <n v="17"/>
    <s v="Cliente_339"/>
    <n v="6"/>
    <d v="2023-04-03T00:26:00"/>
    <d v="2023-04-03T03:57:00"/>
    <x v="2"/>
    <x v="1"/>
    <x v="2"/>
    <s v="20.36"/>
    <s v="Libre"/>
    <x v="293"/>
    <x v="1"/>
    <s v="Plato_17"/>
    <s v="Plato_19"/>
    <s v="Plato_4"/>
    <s v="Plato_18"/>
    <b v="0"/>
    <x v="28"/>
    <x v="2"/>
    <d v="1899-12-30T03:31:00"/>
    <n v="211"/>
    <s v="No Suma"/>
    <n v="1.35"/>
    <n v="81"/>
    <d v="1899-12-30T02:10:00"/>
  </r>
  <r>
    <n v="3"/>
    <s v="Cliente_729"/>
    <n v="1"/>
    <d v="2023-04-03T00:10:00"/>
    <d v="2023-04-03T02:01:00"/>
    <x v="2"/>
    <x v="0"/>
    <x v="2"/>
    <s v="46.42"/>
    <s v="Reservada"/>
    <x v="294"/>
    <x v="7"/>
    <s v="Plato_15"/>
    <s v="Plato_2"/>
    <s v="Plato_17"/>
    <s v="Plato_13"/>
    <b v="0"/>
    <x v="3"/>
    <x v="2"/>
    <d v="1899-12-30T01:51:00"/>
    <n v="111"/>
    <s v="No Suma"/>
    <n v="0.93333333333333335"/>
    <n v="56"/>
    <d v="1899-12-30T00:55:00"/>
  </r>
  <r>
    <n v="14"/>
    <s v="Cliente_565"/>
    <n v="1"/>
    <d v="2023-04-03T02:49:00"/>
    <d v="2023-04-03T05:58:00"/>
    <x v="2"/>
    <x v="2"/>
    <x v="2"/>
    <s v="29.07"/>
    <s v="Ocupada"/>
    <x v="295"/>
    <x v="0"/>
    <s v="Plato_14"/>
    <s v="Plato_19"/>
    <m/>
    <m/>
    <b v="0"/>
    <x v="2"/>
    <x v="2"/>
    <d v="1899-12-30T03:09:00"/>
    <n v="189"/>
    <d v="1899-12-30T03:24:00"/>
    <n v="0.78333333333333333"/>
    <n v="47"/>
    <d v="1899-12-30T02:22:00"/>
  </r>
  <r>
    <n v="4"/>
    <s v="Cliente_873"/>
    <n v="3"/>
    <d v="2023-04-03T01:03:00"/>
    <d v="2023-04-03T04:27:00"/>
    <x v="1"/>
    <x v="0"/>
    <x v="2"/>
    <s v="43.46"/>
    <s v="Ocupada"/>
    <x v="296"/>
    <x v="0"/>
    <s v="Plato_9"/>
    <s v="Plato_4"/>
    <s v="Plato_13"/>
    <m/>
    <b v="0"/>
    <x v="13"/>
    <x v="2"/>
    <d v="1899-12-30T03:24:00"/>
    <n v="204"/>
    <d v="1899-12-30T03:39:00"/>
    <n v="0.25"/>
    <n v="15"/>
    <d v="1899-12-30T03:09:00"/>
  </r>
  <r>
    <n v="11"/>
    <s v="Cliente_195"/>
    <n v="4"/>
    <d v="2023-04-03T03:14:00"/>
    <d v="2023-04-03T05:29:00"/>
    <x v="3"/>
    <x v="1"/>
    <x v="2"/>
    <s v="23.24"/>
    <s v="Reservada"/>
    <x v="297"/>
    <x v="6"/>
    <s v="Plato_6"/>
    <s v="Plato_19"/>
    <s v="Plato_5"/>
    <m/>
    <b v="0"/>
    <x v="0"/>
    <x v="2"/>
    <d v="1899-12-30T02:15:00"/>
    <n v="135"/>
    <s v="No Suma"/>
    <n v="1.6"/>
    <n v="96"/>
    <d v="1899-12-30T00:39:00"/>
  </r>
  <r>
    <n v="6"/>
    <s v="Cliente_211"/>
    <n v="1"/>
    <d v="2023-04-03T01:19:00"/>
    <d v="2023-04-03T02:45:00"/>
    <x v="3"/>
    <x v="2"/>
    <x v="1"/>
    <s v="29.68"/>
    <s v="Ocupada"/>
    <x v="298"/>
    <x v="7"/>
    <s v="Plato_3"/>
    <s v="Plato_19"/>
    <s v="Plato_7"/>
    <s v="Plato_4"/>
    <b v="0"/>
    <x v="6"/>
    <x v="2"/>
    <d v="1899-12-30T01:26:00"/>
    <n v="86"/>
    <d v="1899-12-30T01:41:00"/>
    <n v="1.2333333333333334"/>
    <n v="74"/>
    <d v="1899-12-30T00:12:00"/>
  </r>
  <r>
    <n v="18"/>
    <s v="Cliente_516"/>
    <n v="6"/>
    <d v="2023-04-03T02:17:00"/>
    <d v="2023-04-03T04:19:00"/>
    <x v="2"/>
    <x v="1"/>
    <x v="2"/>
    <s v="38.38"/>
    <s v="Reservada"/>
    <x v="299"/>
    <x v="3"/>
    <s v="Plato_20"/>
    <s v="Plato_4"/>
    <s v="Plato_10"/>
    <s v="Plato_2"/>
    <b v="0"/>
    <x v="23"/>
    <x v="2"/>
    <d v="1899-12-30T02:02:00"/>
    <n v="122"/>
    <s v="No Suma"/>
    <n v="0.26666666666666666"/>
    <n v="16"/>
    <d v="1899-12-30T01:46:00"/>
  </r>
  <r>
    <n v="8"/>
    <s v="Cliente_385"/>
    <n v="6"/>
    <d v="2023-04-03T02:14:00"/>
    <d v="2023-04-03T04:08:00"/>
    <x v="3"/>
    <x v="0"/>
    <x v="2"/>
    <s v="16.52"/>
    <s v="Reservada"/>
    <x v="300"/>
    <x v="7"/>
    <s v="Plato_17"/>
    <s v="Plato_10"/>
    <s v="Plato_9"/>
    <s v="Plato_3"/>
    <b v="0"/>
    <x v="19"/>
    <x v="2"/>
    <d v="1899-12-30T01:54:00"/>
    <n v="114"/>
    <s v="No Suma"/>
    <n v="1.7"/>
    <n v="102"/>
    <d v="1899-12-30T00:12:00"/>
  </r>
  <r>
    <n v="5"/>
    <s v="Cliente_929"/>
    <n v="2"/>
    <d v="2023-04-03T01:20:00"/>
    <d v="2023-04-03T04:56:00"/>
    <x v="1"/>
    <x v="1"/>
    <x v="2"/>
    <s v="39.89"/>
    <s v="Reservada"/>
    <x v="301"/>
    <x v="1"/>
    <s v="Plato_15"/>
    <m/>
    <m/>
    <m/>
    <b v="0"/>
    <x v="1"/>
    <x v="2"/>
    <d v="1899-12-30T03:36:00"/>
    <n v="216"/>
    <s v="No Suma"/>
    <n v="1.8"/>
    <n v="108"/>
    <d v="1899-12-30T01:48:00"/>
  </r>
  <r>
    <n v="14"/>
    <s v="Cliente_986"/>
    <n v="5"/>
    <d v="2023-04-03T03:38:00"/>
    <d v="2023-04-03T06:24:00"/>
    <x v="3"/>
    <x v="1"/>
    <x v="0"/>
    <s v="16.49"/>
    <s v="Ocupada"/>
    <x v="302"/>
    <x v="2"/>
    <s v="Plato_3"/>
    <s v="Plato_20"/>
    <s v="Plato_10"/>
    <s v="Plato_7"/>
    <b v="0"/>
    <x v="22"/>
    <x v="2"/>
    <d v="1899-12-30T02:46:00"/>
    <n v="166"/>
    <d v="1899-12-30T03:01:00"/>
    <n v="1.1000000000000001"/>
    <n v="66.000000000000014"/>
    <d v="1899-12-30T01:40:00"/>
  </r>
  <r>
    <n v="6"/>
    <s v="Cliente_994"/>
    <n v="4"/>
    <d v="2023-04-03T03:24:00"/>
    <d v="2023-04-03T04:40:00"/>
    <x v="1"/>
    <x v="0"/>
    <x v="2"/>
    <s v="22.05"/>
    <s v="Reservada"/>
    <x v="303"/>
    <x v="1"/>
    <s v="Plato_15"/>
    <s v="Plato_13"/>
    <s v="Plato_20"/>
    <s v="Plato_17"/>
    <b v="0"/>
    <x v="29"/>
    <x v="2"/>
    <d v="1899-12-30T01:16:00"/>
    <n v="76"/>
    <s v="No Suma"/>
    <n v="1.55"/>
    <n v="93"/>
    <n v="-1.1805555555555555E-2"/>
  </r>
  <r>
    <n v="1"/>
    <s v="Cliente_648"/>
    <n v="2"/>
    <d v="2023-04-03T00:45:00"/>
    <d v="2023-04-03T04:13:00"/>
    <x v="1"/>
    <x v="0"/>
    <x v="2"/>
    <s v="37.92"/>
    <s v="Reservada"/>
    <x v="304"/>
    <x v="9"/>
    <s v="Plato_8"/>
    <s v="Plato_14"/>
    <m/>
    <m/>
    <b v="0"/>
    <x v="35"/>
    <x v="2"/>
    <d v="1899-12-30T03:28:00"/>
    <n v="208"/>
    <s v="No Suma"/>
    <n v="0.7"/>
    <n v="42"/>
    <d v="1899-12-30T02:46:00"/>
  </r>
  <r>
    <n v="7"/>
    <s v="Cliente_702"/>
    <n v="4"/>
    <d v="2023-04-03T00:03:00"/>
    <d v="2023-04-03T02:32:00"/>
    <x v="3"/>
    <x v="0"/>
    <x v="2"/>
    <s v="16.96"/>
    <s v="Ocupada"/>
    <x v="305"/>
    <x v="9"/>
    <s v="Plato_15"/>
    <m/>
    <m/>
    <m/>
    <b v="0"/>
    <x v="8"/>
    <x v="2"/>
    <d v="1899-12-30T02:29:00"/>
    <n v="149"/>
    <d v="1899-12-30T02:44:00"/>
    <n v="1.1499999999999999"/>
    <n v="69"/>
    <d v="1899-12-30T01:20:00"/>
  </r>
  <r>
    <n v="20"/>
    <s v="Cliente_175"/>
    <n v="5"/>
    <d v="2023-04-03T03:09:00"/>
    <d v="2023-04-03T05:39:00"/>
    <x v="1"/>
    <x v="0"/>
    <x v="1"/>
    <s v="31.66"/>
    <s v="Libre"/>
    <x v="306"/>
    <x v="4"/>
    <s v="Plato_13"/>
    <m/>
    <m/>
    <m/>
    <b v="0"/>
    <x v="21"/>
    <x v="2"/>
    <d v="1899-12-30T02:30:00"/>
    <n v="150"/>
    <s v="No Suma"/>
    <n v="1.0666666666666667"/>
    <n v="64"/>
    <d v="1899-12-30T01:26:00"/>
  </r>
  <r>
    <n v="14"/>
    <s v="Cliente_846"/>
    <n v="6"/>
    <d v="2023-04-03T01:55:00"/>
    <d v="2023-04-03T04:39:00"/>
    <x v="2"/>
    <x v="0"/>
    <x v="2"/>
    <s v="33.79"/>
    <s v="Reservada"/>
    <x v="307"/>
    <x v="7"/>
    <s v="Plato_18"/>
    <s v="Plato_8"/>
    <s v="Plato_17"/>
    <s v="Plato_16"/>
    <b v="0"/>
    <x v="18"/>
    <x v="2"/>
    <d v="1899-12-30T02:44:00"/>
    <n v="164"/>
    <s v="No Suma"/>
    <n v="2.15"/>
    <n v="129"/>
    <d v="1899-12-30T00:35:00"/>
  </r>
  <r>
    <n v="9"/>
    <s v="Cliente_620"/>
    <n v="3"/>
    <d v="2023-04-03T00:28:00"/>
    <d v="2023-04-03T04:05:00"/>
    <x v="1"/>
    <x v="0"/>
    <x v="2"/>
    <s v="36.09"/>
    <s v="Reservada"/>
    <x v="308"/>
    <x v="10"/>
    <s v="Plato_20"/>
    <s v="Plato_17"/>
    <s v="Plato_8"/>
    <m/>
    <b v="0"/>
    <x v="18"/>
    <x v="2"/>
    <d v="1899-12-30T03:37:00"/>
    <n v="217"/>
    <s v="No Suma"/>
    <n v="2.7"/>
    <n v="162"/>
    <d v="1899-12-30T00:55:00"/>
  </r>
  <r>
    <n v="17"/>
    <s v="Cliente_672"/>
    <n v="3"/>
    <d v="2023-04-03T03:04:00"/>
    <d v="2023-04-03T06:23:00"/>
    <x v="3"/>
    <x v="2"/>
    <x v="2"/>
    <s v="11.47"/>
    <s v="Libre"/>
    <x v="309"/>
    <x v="7"/>
    <s v="Plato_10"/>
    <s v="Plato_2"/>
    <m/>
    <m/>
    <b v="0"/>
    <x v="26"/>
    <x v="2"/>
    <d v="1899-12-30T03:19:00"/>
    <n v="199"/>
    <s v="No Suma"/>
    <n v="0.35"/>
    <n v="21"/>
    <d v="1899-12-30T02:58:00"/>
  </r>
  <r>
    <n v="6"/>
    <s v="Cliente_735"/>
    <n v="4"/>
    <d v="2023-04-03T01:40:00"/>
    <d v="2023-04-03T02:43:00"/>
    <x v="0"/>
    <x v="1"/>
    <x v="1"/>
    <s v="39.27"/>
    <s v="Ocupada"/>
    <x v="310"/>
    <x v="3"/>
    <s v="Plato_7"/>
    <s v="Plato_9"/>
    <m/>
    <m/>
    <b v="0"/>
    <x v="5"/>
    <x v="2"/>
    <d v="1899-12-30T01:03:00"/>
    <n v="63"/>
    <d v="1899-12-30T01:18:00"/>
    <n v="0.43333333333333335"/>
    <n v="26"/>
    <d v="1899-12-30T00:37:00"/>
  </r>
  <r>
    <n v="2"/>
    <s v="Cliente_268"/>
    <n v="4"/>
    <d v="2023-04-03T03:07:00"/>
    <d v="2023-04-03T06:12:00"/>
    <x v="0"/>
    <x v="0"/>
    <x v="2"/>
    <s v="30.89"/>
    <s v="Reservada"/>
    <x v="311"/>
    <x v="7"/>
    <s v="Plato_15"/>
    <s v="Plato_8"/>
    <m/>
    <m/>
    <b v="0"/>
    <x v="7"/>
    <x v="2"/>
    <d v="1899-12-30T03:05:00"/>
    <n v="185"/>
    <s v="No Suma"/>
    <n v="1.4"/>
    <n v="84"/>
    <d v="1899-12-30T01:41:00"/>
  </r>
  <r>
    <n v="10"/>
    <s v="Cliente_974"/>
    <n v="3"/>
    <d v="2023-04-03T02:23:00"/>
    <d v="2023-04-03T05:46:00"/>
    <x v="1"/>
    <x v="1"/>
    <x v="0"/>
    <s v="43.14"/>
    <s v="Reservada"/>
    <x v="312"/>
    <x v="0"/>
    <s v="Plato_12"/>
    <s v="Plato_17"/>
    <s v="Plato_19"/>
    <s v="Plato_7"/>
    <b v="0"/>
    <x v="10"/>
    <x v="2"/>
    <d v="1899-12-30T03:23:00"/>
    <n v="203"/>
    <s v="No Suma"/>
    <n v="0.26666666666666666"/>
    <n v="16"/>
    <d v="1899-12-30T03:07:00"/>
  </r>
  <r>
    <n v="20"/>
    <s v="Cliente_161"/>
    <n v="5"/>
    <d v="2023-04-03T00:46:00"/>
    <d v="2023-04-03T03:53:00"/>
    <x v="4"/>
    <x v="0"/>
    <x v="0"/>
    <s v="32.18"/>
    <s v="Ocupada"/>
    <x v="313"/>
    <x v="9"/>
    <s v="Plato_6"/>
    <m/>
    <m/>
    <m/>
    <b v="0"/>
    <x v="29"/>
    <x v="2"/>
    <d v="1899-12-30T03:07:00"/>
    <n v="187"/>
    <d v="1899-12-30T03:22:00"/>
    <n v="1.95"/>
    <n v="117"/>
    <d v="1899-12-30T01:10:00"/>
  </r>
  <r>
    <n v="14"/>
    <s v="Cliente_600"/>
    <n v="1"/>
    <d v="2023-04-03T00:12:00"/>
    <d v="2023-04-03T03:29:00"/>
    <x v="2"/>
    <x v="0"/>
    <x v="2"/>
    <s v="20.6"/>
    <s v="Libre"/>
    <x v="314"/>
    <x v="9"/>
    <s v="Plato_1"/>
    <s v="Plato_16"/>
    <s v="Plato_9"/>
    <s v="Plato_13"/>
    <b v="0"/>
    <x v="10"/>
    <x v="2"/>
    <d v="1899-12-30T03:17:00"/>
    <n v="197"/>
    <s v="No Suma"/>
    <n v="1.1000000000000001"/>
    <n v="66.000000000000014"/>
    <d v="1899-12-30T02:11:00"/>
  </r>
  <r>
    <n v="2"/>
    <s v="Cliente_654"/>
    <n v="2"/>
    <d v="2023-04-03T01:38:00"/>
    <d v="2023-04-03T05:32:00"/>
    <x v="3"/>
    <x v="1"/>
    <x v="2"/>
    <s v="31.13"/>
    <s v="Reservada"/>
    <x v="315"/>
    <x v="4"/>
    <s v="Plato_4"/>
    <s v="Plato_13"/>
    <s v="Plato_6"/>
    <s v="Plato_20"/>
    <b v="0"/>
    <x v="14"/>
    <x v="2"/>
    <d v="1899-12-30T03:54:00"/>
    <n v="234"/>
    <s v="No Suma"/>
    <n v="1.7333333333333334"/>
    <n v="104"/>
    <d v="1899-12-30T02:10:00"/>
  </r>
  <r>
    <n v="17"/>
    <s v="Cliente_440"/>
    <n v="2"/>
    <d v="2023-04-03T02:25:00"/>
    <d v="2023-04-03T06:16:00"/>
    <x v="2"/>
    <x v="1"/>
    <x v="1"/>
    <s v="24.55"/>
    <s v="Libre"/>
    <x v="316"/>
    <x v="7"/>
    <s v="Plato_5"/>
    <s v="Plato_18"/>
    <s v="Plato_15"/>
    <m/>
    <b v="0"/>
    <x v="2"/>
    <x v="2"/>
    <d v="1899-12-30T03:51:00"/>
    <n v="231"/>
    <s v="No Suma"/>
    <n v="0.38333333333333336"/>
    <n v="23"/>
    <d v="1899-12-30T03:28:00"/>
  </r>
  <r>
    <n v="13"/>
    <s v="Cliente_269"/>
    <n v="3"/>
    <d v="2023-04-03T03:33:00"/>
    <d v="2023-04-03T05:09:00"/>
    <x v="0"/>
    <x v="2"/>
    <x v="2"/>
    <s v="10.08"/>
    <s v="Reservada"/>
    <x v="317"/>
    <x v="5"/>
    <s v="Plato_9"/>
    <m/>
    <m/>
    <m/>
    <b v="0"/>
    <x v="34"/>
    <x v="2"/>
    <d v="1899-12-30T01:36:00"/>
    <n v="96"/>
    <s v="No Suma"/>
    <n v="0.11666666666666667"/>
    <n v="7"/>
    <d v="1899-12-30T01:29:00"/>
  </r>
  <r>
    <n v="1"/>
    <s v="Cliente_12"/>
    <n v="1"/>
    <d v="2023-04-03T00:48:00"/>
    <d v="2023-04-03T03:59:00"/>
    <x v="1"/>
    <x v="0"/>
    <x v="1"/>
    <s v="30.05"/>
    <s v="Libre"/>
    <x v="318"/>
    <x v="6"/>
    <s v="Plato_15"/>
    <s v="Plato_8"/>
    <s v="Plato_20"/>
    <s v="Plato_17"/>
    <b v="0"/>
    <x v="36"/>
    <x v="2"/>
    <d v="1899-12-30T03:11:00"/>
    <n v="191"/>
    <s v="No Suma"/>
    <n v="0.43333333333333335"/>
    <n v="26"/>
    <d v="1899-12-30T02:45:00"/>
  </r>
  <r>
    <n v="9"/>
    <s v="Cliente_294"/>
    <n v="1"/>
    <d v="2023-04-03T01:30:00"/>
    <d v="2023-04-03T04:17:00"/>
    <x v="0"/>
    <x v="0"/>
    <x v="0"/>
    <s v="44.02"/>
    <s v="Reservada"/>
    <x v="319"/>
    <x v="0"/>
    <s v="Plato_13"/>
    <s v="Plato_5"/>
    <s v="Plato_18"/>
    <m/>
    <b v="0"/>
    <x v="24"/>
    <x v="2"/>
    <d v="1899-12-30T02:47:00"/>
    <n v="167"/>
    <s v="No Suma"/>
    <n v="1.1333333333333333"/>
    <n v="68"/>
    <d v="1899-12-30T01:39:00"/>
  </r>
  <r>
    <n v="18"/>
    <s v="Cliente_659"/>
    <n v="5"/>
    <d v="2023-04-03T02:04:00"/>
    <d v="2023-04-03T04:18:00"/>
    <x v="1"/>
    <x v="0"/>
    <x v="2"/>
    <s v="23.59"/>
    <s v="Libre"/>
    <x v="320"/>
    <x v="5"/>
    <s v="Plato_16"/>
    <s v="Plato_5"/>
    <s v="Plato_14"/>
    <m/>
    <b v="0"/>
    <x v="18"/>
    <x v="2"/>
    <d v="1899-12-30T02:14:00"/>
    <n v="134"/>
    <s v="No Suma"/>
    <n v="2.8"/>
    <n v="168"/>
    <n v="-2.361111111111111E-2"/>
  </r>
  <r>
    <n v="12"/>
    <s v="Cliente_47"/>
    <n v="1"/>
    <d v="2023-04-03T03:41:00"/>
    <d v="2023-04-03T05:47:00"/>
    <x v="2"/>
    <x v="2"/>
    <x v="2"/>
    <s v="24.69"/>
    <s v="Ocupada"/>
    <x v="321"/>
    <x v="8"/>
    <s v="Plato_15"/>
    <s v="Plato_13"/>
    <m/>
    <m/>
    <b v="0"/>
    <x v="29"/>
    <x v="2"/>
    <d v="1899-12-30T02:06:00"/>
    <n v="126"/>
    <d v="1899-12-30T02:21:00"/>
    <n v="1.3666666666666667"/>
    <n v="82"/>
    <d v="1899-12-30T00:44:00"/>
  </r>
  <r>
    <n v="8"/>
    <s v="Cliente_544"/>
    <n v="1"/>
    <d v="2023-04-03T01:23:00"/>
    <d v="2023-04-03T04:19:00"/>
    <x v="3"/>
    <x v="1"/>
    <x v="1"/>
    <s v="44.3"/>
    <s v="Libre"/>
    <x v="322"/>
    <x v="9"/>
    <s v="Plato_5"/>
    <s v="Plato_9"/>
    <s v="Plato_7"/>
    <s v="Plato_4"/>
    <b v="0"/>
    <x v="29"/>
    <x v="2"/>
    <d v="1899-12-30T02:56:00"/>
    <n v="176"/>
    <s v="No Suma"/>
    <n v="1.2666666666666666"/>
    <n v="76"/>
    <d v="1899-12-30T01:40:00"/>
  </r>
  <r>
    <n v="9"/>
    <s v="Cliente_633"/>
    <n v="6"/>
    <d v="2023-04-03T00:43:00"/>
    <d v="2023-04-03T01:51:00"/>
    <x v="1"/>
    <x v="2"/>
    <x v="2"/>
    <s v="21.6"/>
    <s v="Libre"/>
    <x v="323"/>
    <x v="4"/>
    <s v="Plato_2"/>
    <s v="Plato_6"/>
    <s v="Plato_10"/>
    <m/>
    <b v="0"/>
    <x v="25"/>
    <x v="2"/>
    <d v="1899-12-30T01:08:00"/>
    <n v="68"/>
    <s v="No Suma"/>
    <n v="1.6"/>
    <n v="96"/>
    <n v="-1.9444444444444445E-2"/>
  </r>
  <r>
    <n v="18"/>
    <s v="Cliente_154"/>
    <n v="1"/>
    <d v="2023-04-03T01:00:00"/>
    <d v="2023-04-03T02:18:00"/>
    <x v="2"/>
    <x v="0"/>
    <x v="2"/>
    <s v="32.5"/>
    <s v="Reservada"/>
    <x v="324"/>
    <x v="4"/>
    <s v="Plato_13"/>
    <s v="Plato_17"/>
    <s v="Plato_8"/>
    <s v="Plato_15"/>
    <b v="0"/>
    <x v="17"/>
    <x v="2"/>
    <d v="1899-12-30T01:18:00"/>
    <n v="78"/>
    <s v="No Suma"/>
    <n v="0.55000000000000004"/>
    <n v="33.000000000000007"/>
    <d v="1899-12-30T00:45:00"/>
  </r>
  <r>
    <n v="14"/>
    <s v="Cliente_489"/>
    <n v="4"/>
    <d v="2023-04-04T01:39:00"/>
    <d v="2023-04-04T05:34:00"/>
    <x v="1"/>
    <x v="1"/>
    <x v="0"/>
    <s v="13.85"/>
    <s v="Ocupada"/>
    <x v="325"/>
    <x v="4"/>
    <s v="Plato_8"/>
    <s v="Plato_4"/>
    <s v="Plato_16"/>
    <m/>
    <b v="0"/>
    <x v="30"/>
    <x v="3"/>
    <d v="1899-12-30T03:55:00"/>
    <n v="235"/>
    <d v="1899-12-30T04:10:00"/>
    <n v="1.4333333333333333"/>
    <n v="86"/>
    <d v="1899-12-30T02:29:00"/>
  </r>
  <r>
    <n v="12"/>
    <s v="Cliente_336"/>
    <n v="5"/>
    <d v="2023-04-04T02:59:00"/>
    <d v="2023-04-04T04:36:00"/>
    <x v="3"/>
    <x v="2"/>
    <x v="2"/>
    <s v="15.08"/>
    <s v="Reservada"/>
    <x v="326"/>
    <x v="1"/>
    <s v="Plato_18"/>
    <s v="Plato_4"/>
    <s v="Plato_6"/>
    <m/>
    <b v="0"/>
    <x v="34"/>
    <x v="3"/>
    <d v="1899-12-30T01:37:00"/>
    <n v="97"/>
    <s v="No Suma"/>
    <n v="0.45"/>
    <n v="27"/>
    <d v="1899-12-30T01:10:00"/>
  </r>
  <r>
    <n v="4"/>
    <s v="Cliente_350"/>
    <n v="3"/>
    <d v="2023-04-04T01:44:00"/>
    <d v="2023-04-04T04:07:00"/>
    <x v="2"/>
    <x v="2"/>
    <x v="2"/>
    <s v="13.85"/>
    <s v="Reservada"/>
    <x v="327"/>
    <x v="9"/>
    <s v="Plato_8"/>
    <m/>
    <m/>
    <m/>
    <b v="0"/>
    <x v="7"/>
    <x v="3"/>
    <d v="1899-12-30T02:23:00"/>
    <n v="143"/>
    <s v="No Suma"/>
    <n v="0.45"/>
    <n v="27"/>
    <d v="1899-12-30T01:56:00"/>
  </r>
  <r>
    <n v="13"/>
    <s v="Cliente_797"/>
    <n v="1"/>
    <d v="2023-04-04T00:26:00"/>
    <d v="2023-04-04T02:41:00"/>
    <x v="2"/>
    <x v="0"/>
    <x v="2"/>
    <s v="38.89"/>
    <s v="Ocupada"/>
    <x v="328"/>
    <x v="6"/>
    <s v="Plato_13"/>
    <s v="Plato_20"/>
    <s v="Plato_17"/>
    <s v="Plato_14"/>
    <b v="0"/>
    <x v="6"/>
    <x v="3"/>
    <d v="1899-12-30T02:15:00"/>
    <n v="135"/>
    <d v="1899-12-30T02:30:00"/>
    <n v="1.9666666666666666"/>
    <n v="118"/>
    <d v="1899-12-30T00:17:00"/>
  </r>
  <r>
    <n v="10"/>
    <s v="Cliente_436"/>
    <n v="6"/>
    <d v="2023-04-04T01:50:00"/>
    <d v="2023-04-04T03:57:00"/>
    <x v="0"/>
    <x v="1"/>
    <x v="2"/>
    <s v="32.17"/>
    <s v="Ocupada"/>
    <x v="329"/>
    <x v="6"/>
    <s v="Plato_1"/>
    <s v="Plato_16"/>
    <s v="Plato_14"/>
    <s v="Plato_13"/>
    <b v="0"/>
    <x v="14"/>
    <x v="3"/>
    <d v="1899-12-30T02:07:00"/>
    <n v="127"/>
    <d v="1899-12-30T02:22:00"/>
    <n v="1.2666666666666666"/>
    <n v="76"/>
    <d v="1899-12-30T00:51:00"/>
  </r>
  <r>
    <n v="20"/>
    <s v="Cliente_597"/>
    <n v="3"/>
    <d v="2023-04-04T03:06:00"/>
    <d v="2023-04-04T06:17:00"/>
    <x v="4"/>
    <x v="2"/>
    <x v="0"/>
    <s v="36.61"/>
    <s v="Reservada"/>
    <x v="330"/>
    <x v="3"/>
    <s v="Plato_12"/>
    <s v="Plato_8"/>
    <s v="Plato_7"/>
    <s v="Plato_1"/>
    <b v="0"/>
    <x v="19"/>
    <x v="3"/>
    <d v="1899-12-30T03:11:00"/>
    <n v="191"/>
    <s v="No Suma"/>
    <n v="0.5"/>
    <n v="30"/>
    <d v="1899-12-30T02:41:00"/>
  </r>
  <r>
    <n v="6"/>
    <s v="Cliente_823"/>
    <n v="1"/>
    <d v="2023-04-04T00:14:00"/>
    <d v="2023-04-04T01:29:00"/>
    <x v="2"/>
    <x v="0"/>
    <x v="0"/>
    <s v="25.21"/>
    <s v="Reservada"/>
    <x v="331"/>
    <x v="10"/>
    <s v="Plato_20"/>
    <m/>
    <m/>
    <m/>
    <b v="0"/>
    <x v="21"/>
    <x v="3"/>
    <d v="1899-12-30T01:15:00"/>
    <n v="75"/>
    <s v="No Suma"/>
    <n v="1.55"/>
    <n v="93"/>
    <n v="-1.2499999999999999E-2"/>
  </r>
  <r>
    <n v="6"/>
    <s v="Cliente_690"/>
    <n v="1"/>
    <d v="2023-04-04T03:10:00"/>
    <d v="2023-04-04T04:29:00"/>
    <x v="4"/>
    <x v="2"/>
    <x v="2"/>
    <s v="13.19"/>
    <s v="Libre"/>
    <x v="332"/>
    <x v="3"/>
    <s v="Plato_19"/>
    <s v="Plato_4"/>
    <m/>
    <m/>
    <b v="0"/>
    <x v="3"/>
    <x v="3"/>
    <d v="1899-12-30T01:19:00"/>
    <n v="79"/>
    <s v="No Suma"/>
    <n v="0.31666666666666665"/>
    <n v="19"/>
    <d v="1899-12-30T01:00:00"/>
  </r>
  <r>
    <n v="12"/>
    <s v="Cliente_216"/>
    <n v="4"/>
    <d v="2023-04-04T02:51:00"/>
    <d v="2023-04-04T06:31:00"/>
    <x v="1"/>
    <x v="1"/>
    <x v="2"/>
    <s v="17.5"/>
    <s v="Libre"/>
    <x v="333"/>
    <x v="10"/>
    <s v="Plato_13"/>
    <s v="Plato_14"/>
    <s v="Plato_7"/>
    <s v="Plato_2"/>
    <b v="0"/>
    <x v="26"/>
    <x v="3"/>
    <d v="1899-12-30T03:40:00"/>
    <n v="220"/>
    <s v="No Suma"/>
    <n v="0.66666666666666663"/>
    <n v="40"/>
    <d v="1899-12-30T03:00:00"/>
  </r>
  <r>
    <n v="14"/>
    <s v="Cliente_546"/>
    <n v="3"/>
    <d v="2023-04-04T01:56:00"/>
    <d v="2023-04-04T03:09:00"/>
    <x v="4"/>
    <x v="0"/>
    <x v="0"/>
    <s v="41.56"/>
    <s v="Libre"/>
    <x v="334"/>
    <x v="2"/>
    <s v="Plato_2"/>
    <s v="Plato_16"/>
    <m/>
    <m/>
    <b v="0"/>
    <x v="10"/>
    <x v="3"/>
    <d v="1899-12-30T01:13:00"/>
    <n v="73"/>
    <s v="No Suma"/>
    <n v="1.35"/>
    <n v="81"/>
    <n v="-5.5555555555555558E-3"/>
  </r>
  <r>
    <n v="4"/>
    <s v="Cliente_524"/>
    <n v="5"/>
    <d v="2023-04-04T01:35:00"/>
    <d v="2023-04-04T04:51:00"/>
    <x v="2"/>
    <x v="2"/>
    <x v="2"/>
    <s v="17.93"/>
    <s v="Libre"/>
    <x v="335"/>
    <x v="10"/>
    <s v="Plato_13"/>
    <s v="Plato_12"/>
    <s v="Plato_10"/>
    <m/>
    <b v="0"/>
    <x v="16"/>
    <x v="3"/>
    <d v="1899-12-30T03:16:00"/>
    <n v="196"/>
    <s v="No Suma"/>
    <n v="0.8833333333333333"/>
    <n v="53"/>
    <d v="1899-12-30T02:23:00"/>
  </r>
  <r>
    <n v="11"/>
    <s v="Cliente_193"/>
    <n v="2"/>
    <d v="2023-04-04T01:38:00"/>
    <d v="2023-04-04T04:31:00"/>
    <x v="3"/>
    <x v="2"/>
    <x v="2"/>
    <s v="19.28"/>
    <s v="Reservada"/>
    <x v="336"/>
    <x v="2"/>
    <s v="Plato_7"/>
    <s v="Plato_16"/>
    <m/>
    <m/>
    <b v="0"/>
    <x v="36"/>
    <x v="3"/>
    <d v="1899-12-30T02:53:00"/>
    <n v="173"/>
    <s v="No Suma"/>
    <n v="1"/>
    <n v="60"/>
    <d v="1899-12-30T01:53:00"/>
  </r>
  <r>
    <n v="18"/>
    <s v="Cliente_794"/>
    <n v="2"/>
    <d v="2023-04-04T00:32:00"/>
    <d v="2023-04-04T03:30:00"/>
    <x v="3"/>
    <x v="0"/>
    <x v="0"/>
    <s v="30.62"/>
    <s v="Reservada"/>
    <x v="337"/>
    <x v="8"/>
    <s v="Plato_18"/>
    <s v="Plato_13"/>
    <s v="Plato_15"/>
    <s v="Plato_3"/>
    <b v="0"/>
    <x v="28"/>
    <x v="3"/>
    <d v="1899-12-30T02:58:00"/>
    <n v="178"/>
    <s v="No Suma"/>
    <n v="2.65"/>
    <n v="159"/>
    <d v="1899-12-30T00:19:00"/>
  </r>
  <r>
    <n v="13"/>
    <s v="Cliente_602"/>
    <n v="2"/>
    <d v="2023-04-04T00:00:00"/>
    <d v="2023-04-04T02:01:00"/>
    <x v="0"/>
    <x v="1"/>
    <x v="0"/>
    <s v="19.6"/>
    <s v="Reservada"/>
    <x v="338"/>
    <x v="4"/>
    <s v="Plato_9"/>
    <s v="Plato_14"/>
    <m/>
    <m/>
    <b v="0"/>
    <x v="29"/>
    <x v="3"/>
    <d v="1899-12-30T02:01:00"/>
    <n v="121"/>
    <s v="No Suma"/>
    <n v="2.5"/>
    <n v="150"/>
    <n v="-2.013888888888889E-2"/>
  </r>
  <r>
    <n v="15"/>
    <s v="Cliente_296"/>
    <n v="1"/>
    <d v="2023-04-04T01:12:00"/>
    <d v="2023-04-04T04:38:00"/>
    <x v="0"/>
    <x v="0"/>
    <x v="2"/>
    <s v="38.52"/>
    <s v="Libre"/>
    <x v="339"/>
    <x v="0"/>
    <s v="Plato_20"/>
    <s v="Plato_16"/>
    <m/>
    <m/>
    <b v="0"/>
    <x v="0"/>
    <x v="3"/>
    <d v="1899-12-30T03:26:00"/>
    <n v="206"/>
    <s v="No Suma"/>
    <n v="1.1666666666666667"/>
    <n v="70"/>
    <d v="1899-12-30T02:16:00"/>
  </r>
  <r>
    <n v="14"/>
    <s v="Cliente_568"/>
    <n v="5"/>
    <d v="2023-04-04T02:05:00"/>
    <d v="2023-04-04T04:19:00"/>
    <x v="0"/>
    <x v="1"/>
    <x v="2"/>
    <s v="47.05"/>
    <s v="Libre"/>
    <x v="340"/>
    <x v="4"/>
    <s v="Plato_16"/>
    <s v="Plato_5"/>
    <s v="Plato_8"/>
    <m/>
    <b v="0"/>
    <x v="11"/>
    <x v="3"/>
    <d v="1899-12-30T02:14:00"/>
    <n v="134"/>
    <s v="No Suma"/>
    <n v="1.1333333333333333"/>
    <n v="68"/>
    <d v="1899-12-30T01:06:00"/>
  </r>
  <r>
    <n v="19"/>
    <s v="Cliente_897"/>
    <n v="5"/>
    <d v="2023-04-04T02:30:00"/>
    <d v="2023-04-04T06:11:00"/>
    <x v="0"/>
    <x v="1"/>
    <x v="2"/>
    <s v="20.06"/>
    <s v="Libre"/>
    <x v="341"/>
    <x v="6"/>
    <s v="Plato_14"/>
    <s v="Plato_16"/>
    <m/>
    <m/>
    <b v="0"/>
    <x v="32"/>
    <x v="3"/>
    <d v="1899-12-30T03:41:00"/>
    <n v="221"/>
    <s v="No Suma"/>
    <n v="0.3"/>
    <n v="18"/>
    <d v="1899-12-30T03:23:00"/>
  </r>
  <r>
    <n v="12"/>
    <s v="Cliente_816"/>
    <n v="1"/>
    <d v="2023-04-04T03:56:00"/>
    <d v="2023-04-04T05:45:00"/>
    <x v="3"/>
    <x v="0"/>
    <x v="2"/>
    <s v="23.01"/>
    <s v="Ocupada"/>
    <x v="342"/>
    <x v="4"/>
    <s v="Plato_18"/>
    <s v="Plato_14"/>
    <m/>
    <m/>
    <b v="0"/>
    <x v="23"/>
    <x v="3"/>
    <d v="1899-12-30T01:49:00"/>
    <n v="109"/>
    <d v="1899-12-30T02:04:00"/>
    <n v="0.4"/>
    <n v="24"/>
    <d v="1899-12-30T01:25:00"/>
  </r>
  <r>
    <n v="15"/>
    <s v="Cliente_221"/>
    <n v="3"/>
    <d v="2023-04-04T00:46:00"/>
    <d v="2023-04-04T02:04:00"/>
    <x v="2"/>
    <x v="0"/>
    <x v="2"/>
    <s v="33.01"/>
    <s v="Ocupada"/>
    <x v="343"/>
    <x v="9"/>
    <s v="Plato_8"/>
    <s v="Plato_17"/>
    <s v="Plato_15"/>
    <s v="Plato_5"/>
    <b v="0"/>
    <x v="27"/>
    <x v="3"/>
    <d v="1899-12-30T01:18:00"/>
    <n v="78"/>
    <d v="1899-12-30T01:33:00"/>
    <n v="0.83333333333333337"/>
    <n v="50"/>
    <d v="1899-12-30T00:28:00"/>
  </r>
  <r>
    <n v="16"/>
    <s v="Cliente_755"/>
    <n v="3"/>
    <d v="2023-04-04T01:18:00"/>
    <d v="2023-04-04T04:19:00"/>
    <x v="4"/>
    <x v="0"/>
    <x v="2"/>
    <s v="13.98"/>
    <s v="Ocupada"/>
    <x v="344"/>
    <x v="9"/>
    <s v="Plato_12"/>
    <m/>
    <m/>
    <m/>
    <b v="0"/>
    <x v="26"/>
    <x v="3"/>
    <d v="1899-12-30T03:01:00"/>
    <n v="181"/>
    <d v="1899-12-30T03:16:00"/>
    <n v="0.41666666666666669"/>
    <n v="25"/>
    <d v="1899-12-30T02:36:00"/>
  </r>
  <r>
    <n v="1"/>
    <s v="Cliente_289"/>
    <n v="5"/>
    <d v="2023-04-04T00:40:00"/>
    <d v="2023-04-04T03:56:00"/>
    <x v="3"/>
    <x v="0"/>
    <x v="0"/>
    <s v="35.93"/>
    <s v="Reservada"/>
    <x v="345"/>
    <x v="10"/>
    <s v="Plato_19"/>
    <m/>
    <m/>
    <m/>
    <b v="0"/>
    <x v="4"/>
    <x v="3"/>
    <d v="1899-12-30T03:16:00"/>
    <n v="196"/>
    <s v="No Suma"/>
    <n v="0.71666666666666667"/>
    <n v="43"/>
    <d v="1899-12-30T02:33:00"/>
  </r>
  <r>
    <n v="7"/>
    <s v="Cliente_476"/>
    <n v="4"/>
    <d v="2023-04-04T01:49:00"/>
    <d v="2023-04-04T04:34:00"/>
    <x v="4"/>
    <x v="0"/>
    <x v="2"/>
    <s v="48.52"/>
    <s v="Reservada"/>
    <x v="346"/>
    <x v="9"/>
    <s v="Plato_8"/>
    <m/>
    <m/>
    <m/>
    <b v="0"/>
    <x v="29"/>
    <x v="3"/>
    <d v="1899-12-30T02:45:00"/>
    <n v="165"/>
    <s v="No Suma"/>
    <n v="1"/>
    <n v="60"/>
    <d v="1899-12-30T01:45:00"/>
  </r>
  <r>
    <n v="16"/>
    <s v="Cliente_940"/>
    <n v="2"/>
    <d v="2023-04-04T01:17:00"/>
    <d v="2023-04-04T04:59:00"/>
    <x v="2"/>
    <x v="0"/>
    <x v="2"/>
    <s v="30.78"/>
    <s v="Ocupada"/>
    <x v="347"/>
    <x v="3"/>
    <s v="Plato_10"/>
    <s v="Plato_3"/>
    <m/>
    <m/>
    <b v="0"/>
    <x v="13"/>
    <x v="3"/>
    <d v="1899-12-30T03:42:00"/>
    <n v="222"/>
    <d v="1899-12-30T03:57:00"/>
    <n v="2.85"/>
    <n v="171"/>
    <d v="1899-12-30T00:51:00"/>
  </r>
  <r>
    <n v="13"/>
    <s v="Cliente_707"/>
    <n v="1"/>
    <d v="2023-04-04T03:48:00"/>
    <d v="2023-04-04T07:31:00"/>
    <x v="3"/>
    <x v="1"/>
    <x v="2"/>
    <s v="40.63"/>
    <s v="Ocupada"/>
    <x v="348"/>
    <x v="2"/>
    <s v="Plato_2"/>
    <s v="Plato_12"/>
    <s v="Plato_8"/>
    <m/>
    <b v="0"/>
    <x v="17"/>
    <x v="3"/>
    <d v="1899-12-30T03:43:00"/>
    <n v="223"/>
    <d v="1899-12-30T03:58:00"/>
    <n v="0.1"/>
    <n v="6"/>
    <d v="1899-12-30T03:37:00"/>
  </r>
  <r>
    <n v="2"/>
    <s v="Cliente_644"/>
    <n v="6"/>
    <d v="2023-04-04T00:35:00"/>
    <d v="2023-04-04T02:59:00"/>
    <x v="3"/>
    <x v="1"/>
    <x v="0"/>
    <s v="36.21"/>
    <s v="Reservada"/>
    <x v="349"/>
    <x v="1"/>
    <s v="Plato_17"/>
    <s v="Plato_6"/>
    <m/>
    <m/>
    <b v="0"/>
    <x v="5"/>
    <x v="3"/>
    <d v="1899-12-30T02:24:00"/>
    <n v="144"/>
    <s v="No Suma"/>
    <n v="0.3"/>
    <n v="18"/>
    <d v="1899-12-30T02:06:00"/>
  </r>
  <r>
    <n v="1"/>
    <s v="Cliente_619"/>
    <n v="6"/>
    <d v="2023-04-04T03:52:00"/>
    <d v="2023-04-04T06:09:00"/>
    <x v="1"/>
    <x v="1"/>
    <x v="2"/>
    <s v="48.93"/>
    <s v="Libre"/>
    <x v="350"/>
    <x v="2"/>
    <s v="Plato_15"/>
    <s v="Plato_8"/>
    <m/>
    <m/>
    <b v="0"/>
    <x v="33"/>
    <x v="3"/>
    <d v="1899-12-30T02:17:00"/>
    <n v="137"/>
    <s v="No Suma"/>
    <n v="1.7666666666666666"/>
    <n v="106"/>
    <d v="1899-12-30T00:31:00"/>
  </r>
  <r>
    <n v="1"/>
    <s v="Cliente_780"/>
    <n v="3"/>
    <d v="2023-04-04T00:17:00"/>
    <d v="2023-04-04T02:53:00"/>
    <x v="0"/>
    <x v="1"/>
    <x v="1"/>
    <s v="17.55"/>
    <s v="Reservada"/>
    <x v="351"/>
    <x v="3"/>
    <s v="Plato_11"/>
    <m/>
    <m/>
    <m/>
    <b v="0"/>
    <x v="25"/>
    <x v="3"/>
    <d v="1899-12-30T02:36:00"/>
    <n v="156"/>
    <s v="No Suma"/>
    <n v="1.25"/>
    <n v="75"/>
    <d v="1899-12-30T01:21:00"/>
  </r>
  <r>
    <n v="7"/>
    <s v="Cliente_833"/>
    <n v="5"/>
    <d v="2023-04-04T03:46:00"/>
    <d v="2023-04-04T07:36:00"/>
    <x v="3"/>
    <x v="2"/>
    <x v="2"/>
    <s v="27.37"/>
    <s v="Reservada"/>
    <x v="352"/>
    <x v="2"/>
    <s v="Plato_5"/>
    <s v="Plato_2"/>
    <s v="Plato_8"/>
    <s v="Plato_18"/>
    <b v="0"/>
    <x v="2"/>
    <x v="3"/>
    <d v="1899-12-30T03:50:00"/>
    <n v="230"/>
    <s v="No Suma"/>
    <n v="8.3333333333333329E-2"/>
    <n v="5"/>
    <d v="1899-12-30T03:45:00"/>
  </r>
  <r>
    <n v="12"/>
    <s v="Cliente_899"/>
    <n v="6"/>
    <d v="2023-04-04T00:26:00"/>
    <d v="2023-04-04T03:24:00"/>
    <x v="3"/>
    <x v="1"/>
    <x v="2"/>
    <s v="29.58"/>
    <s v="Ocupada"/>
    <x v="353"/>
    <x v="3"/>
    <s v="Plato_12"/>
    <s v="Plato_15"/>
    <s v="Plato_4"/>
    <s v="Plato_7"/>
    <b v="0"/>
    <x v="24"/>
    <x v="3"/>
    <d v="1899-12-30T02:58:00"/>
    <n v="178"/>
    <d v="1899-12-30T03:13:00"/>
    <n v="0.75"/>
    <n v="45"/>
    <d v="1899-12-30T02:13:00"/>
  </r>
  <r>
    <n v="4"/>
    <s v="Cliente_523"/>
    <n v="4"/>
    <d v="2023-04-04T01:41:00"/>
    <d v="2023-04-04T05:07:00"/>
    <x v="3"/>
    <x v="1"/>
    <x v="2"/>
    <s v="30.53"/>
    <s v="Reservada"/>
    <x v="354"/>
    <x v="0"/>
    <s v="Plato_10"/>
    <m/>
    <m/>
    <m/>
    <b v="0"/>
    <x v="11"/>
    <x v="3"/>
    <d v="1899-12-30T03:26:00"/>
    <n v="206"/>
    <s v="No Suma"/>
    <n v="1.5333333333333334"/>
    <n v="92"/>
    <d v="1899-12-30T01:54:00"/>
  </r>
  <r>
    <n v="1"/>
    <s v="Cliente_498"/>
    <n v="1"/>
    <d v="2023-04-04T00:12:00"/>
    <d v="2023-04-04T02:18:00"/>
    <x v="0"/>
    <x v="1"/>
    <x v="2"/>
    <s v="28.92"/>
    <s v="Ocupada"/>
    <x v="355"/>
    <x v="2"/>
    <s v="Plato_4"/>
    <m/>
    <m/>
    <m/>
    <b v="0"/>
    <x v="29"/>
    <x v="3"/>
    <d v="1899-12-30T02:06:00"/>
    <n v="126"/>
    <d v="1899-12-30T02:21:00"/>
    <n v="0.55000000000000004"/>
    <n v="33.000000000000007"/>
    <d v="1899-12-30T01:33:00"/>
  </r>
  <r>
    <n v="17"/>
    <s v="Cliente_470"/>
    <n v="2"/>
    <d v="2023-04-04T01:19:00"/>
    <d v="2023-04-04T04:26:00"/>
    <x v="0"/>
    <x v="1"/>
    <x v="0"/>
    <s v="26.87"/>
    <s v="Ocupada"/>
    <x v="356"/>
    <x v="9"/>
    <s v="Plato_1"/>
    <s v="Plato_3"/>
    <s v="Plato_6"/>
    <s v="Plato_5"/>
    <b v="0"/>
    <x v="17"/>
    <x v="3"/>
    <d v="1899-12-30T03:07:00"/>
    <n v="187"/>
    <d v="1899-12-30T03:22:00"/>
    <n v="0.31666666666666665"/>
    <n v="19"/>
    <d v="1899-12-30T02:48:00"/>
  </r>
  <r>
    <n v="13"/>
    <s v="Cliente_827"/>
    <n v="5"/>
    <d v="2023-04-04T02:37:00"/>
    <d v="2023-04-04T05:57:00"/>
    <x v="3"/>
    <x v="2"/>
    <x v="2"/>
    <s v="42.1"/>
    <s v="Reservada"/>
    <x v="357"/>
    <x v="7"/>
    <s v="Plato_10"/>
    <s v="Plato_4"/>
    <s v="Plato_3"/>
    <m/>
    <b v="0"/>
    <x v="18"/>
    <x v="3"/>
    <d v="1899-12-30T03:20:00"/>
    <n v="200"/>
    <s v="No Suma"/>
    <n v="1.45"/>
    <n v="87"/>
    <d v="1899-12-30T01:53:00"/>
  </r>
  <r>
    <n v="11"/>
    <s v="Cliente_92"/>
    <n v="2"/>
    <d v="2023-04-04T00:41:00"/>
    <d v="2023-04-04T04:10:00"/>
    <x v="2"/>
    <x v="0"/>
    <x v="2"/>
    <s v="12.2"/>
    <s v="Reservada"/>
    <x v="358"/>
    <x v="4"/>
    <s v="Plato_5"/>
    <s v="Plato_16"/>
    <s v="Plato_9"/>
    <s v="Plato_10"/>
    <b v="0"/>
    <x v="18"/>
    <x v="3"/>
    <d v="1899-12-30T03:29:00"/>
    <n v="209"/>
    <s v="No Suma"/>
    <n v="0.85"/>
    <n v="51"/>
    <d v="1899-12-30T02:38:00"/>
  </r>
  <r>
    <n v="16"/>
    <s v="Cliente_191"/>
    <n v="3"/>
    <d v="2023-04-04T01:10:00"/>
    <d v="2023-04-04T04:58:00"/>
    <x v="0"/>
    <x v="0"/>
    <x v="2"/>
    <s v="39.26"/>
    <s v="Ocupada"/>
    <x v="359"/>
    <x v="4"/>
    <s v="Plato_13"/>
    <s v="Plato_2"/>
    <s v="Plato_10"/>
    <s v="Plato_15"/>
    <b v="0"/>
    <x v="20"/>
    <x v="3"/>
    <d v="1899-12-30T03:48:00"/>
    <n v="228"/>
    <d v="1899-12-30T04:03:00"/>
    <n v="1.4"/>
    <n v="84"/>
    <d v="1899-12-30T02:24:00"/>
  </r>
  <r>
    <n v="16"/>
    <s v="Cliente_183"/>
    <n v="1"/>
    <d v="2023-04-04T01:53:00"/>
    <d v="2023-04-04T05:28:00"/>
    <x v="2"/>
    <x v="2"/>
    <x v="1"/>
    <s v="41.73"/>
    <s v="Libre"/>
    <x v="360"/>
    <x v="1"/>
    <s v="Plato_9"/>
    <s v="Plato_7"/>
    <m/>
    <m/>
    <b v="0"/>
    <x v="22"/>
    <x v="3"/>
    <d v="1899-12-30T03:35:00"/>
    <n v="215"/>
    <s v="No Suma"/>
    <n v="1.45"/>
    <n v="87"/>
    <d v="1899-12-30T02:08:00"/>
  </r>
  <r>
    <n v="15"/>
    <s v="Cliente_681"/>
    <n v="2"/>
    <d v="2023-04-04T02:03:00"/>
    <d v="2023-04-04T05:59:00"/>
    <x v="1"/>
    <x v="0"/>
    <x v="2"/>
    <s v="47.21"/>
    <s v="Libre"/>
    <x v="361"/>
    <x v="7"/>
    <s v="Plato_3"/>
    <s v="Plato_7"/>
    <s v="Plato_4"/>
    <m/>
    <b v="0"/>
    <x v="20"/>
    <x v="3"/>
    <d v="1899-12-30T03:56:00"/>
    <n v="236"/>
    <s v="No Suma"/>
    <n v="0.43333333333333335"/>
    <n v="26"/>
    <d v="1899-12-30T03:30:00"/>
  </r>
  <r>
    <n v="5"/>
    <s v="Cliente_499"/>
    <n v="2"/>
    <d v="2023-04-04T01:46:00"/>
    <d v="2023-04-04T03:29:00"/>
    <x v="0"/>
    <x v="0"/>
    <x v="2"/>
    <s v="49.02"/>
    <s v="Ocupada"/>
    <x v="362"/>
    <x v="2"/>
    <s v="Plato_2"/>
    <s v="Plato_7"/>
    <s v="Plato_19"/>
    <s v="Plato_11"/>
    <b v="0"/>
    <x v="13"/>
    <x v="3"/>
    <d v="1899-12-30T01:43:00"/>
    <n v="103"/>
    <d v="1899-12-30T01:58:00"/>
    <n v="2.0499999999999998"/>
    <n v="122.99999999999999"/>
    <n v="-1.3888888888888879E-2"/>
  </r>
  <r>
    <n v="15"/>
    <s v="Cliente_495"/>
    <n v="2"/>
    <d v="2023-04-04T03:50:00"/>
    <d v="2023-04-04T07:10:00"/>
    <x v="3"/>
    <x v="0"/>
    <x v="0"/>
    <s v="48.28"/>
    <s v="Reservada"/>
    <x v="363"/>
    <x v="2"/>
    <s v="Plato_16"/>
    <s v="Plato_5"/>
    <s v="Plato_1"/>
    <s v="Plato_9"/>
    <b v="0"/>
    <x v="11"/>
    <x v="3"/>
    <d v="1899-12-30T03:20:00"/>
    <n v="200"/>
    <s v="No Suma"/>
    <n v="1.3333333333333333"/>
    <n v="80"/>
    <d v="1899-12-30T02:00:00"/>
  </r>
  <r>
    <n v="4"/>
    <s v="Cliente_54"/>
    <n v="1"/>
    <d v="2023-04-04T01:03:00"/>
    <d v="2023-04-04T04:33:00"/>
    <x v="0"/>
    <x v="0"/>
    <x v="1"/>
    <s v="34.97"/>
    <s v="Ocupada"/>
    <x v="364"/>
    <x v="9"/>
    <s v="Plato_19"/>
    <m/>
    <m/>
    <m/>
    <b v="0"/>
    <x v="5"/>
    <x v="3"/>
    <d v="1899-12-30T03:30:00"/>
    <n v="210"/>
    <d v="1899-12-30T03:45:00"/>
    <n v="0.2"/>
    <n v="12"/>
    <d v="1899-12-30T03:18:00"/>
  </r>
  <r>
    <n v="17"/>
    <s v="Cliente_923"/>
    <n v="5"/>
    <d v="2023-04-04T01:33:00"/>
    <d v="2023-04-04T04:46:00"/>
    <x v="0"/>
    <x v="0"/>
    <x v="1"/>
    <s v="10.57"/>
    <s v="Reservada"/>
    <x v="365"/>
    <x v="9"/>
    <s v="Plato_6"/>
    <s v="Plato_8"/>
    <s v="Plato_20"/>
    <m/>
    <b v="0"/>
    <x v="28"/>
    <x v="3"/>
    <d v="1899-12-30T03:13:00"/>
    <n v="193"/>
    <s v="No Suma"/>
    <n v="0.35"/>
    <n v="21"/>
    <d v="1899-12-30T02:52:00"/>
  </r>
  <r>
    <n v="12"/>
    <s v="Cliente_453"/>
    <n v="2"/>
    <d v="2023-04-04T00:53:00"/>
    <d v="2023-04-04T03:45:00"/>
    <x v="0"/>
    <x v="2"/>
    <x v="2"/>
    <s v="12.62"/>
    <s v="Libre"/>
    <x v="366"/>
    <x v="9"/>
    <s v="Plato_10"/>
    <s v="Plato_9"/>
    <s v="Plato_3"/>
    <m/>
    <b v="0"/>
    <x v="21"/>
    <x v="3"/>
    <d v="1899-12-30T02:52:00"/>
    <n v="172"/>
    <s v="No Suma"/>
    <n v="1.4666666666666666"/>
    <n v="88"/>
    <d v="1899-12-30T01:24:00"/>
  </r>
  <r>
    <n v="13"/>
    <s v="Cliente_14"/>
    <n v="1"/>
    <d v="2023-04-04T03:24:00"/>
    <d v="2023-04-04T05:33:00"/>
    <x v="1"/>
    <x v="1"/>
    <x v="0"/>
    <s v="37.65"/>
    <s v="Ocupada"/>
    <x v="367"/>
    <x v="1"/>
    <s v="Plato_11"/>
    <s v="Plato_7"/>
    <m/>
    <m/>
    <b v="0"/>
    <x v="26"/>
    <x v="3"/>
    <d v="1899-12-30T02:09:00"/>
    <n v="129"/>
    <d v="1899-12-30T02:24:00"/>
    <n v="0.43333333333333335"/>
    <n v="26"/>
    <d v="1899-12-30T01:43:00"/>
  </r>
  <r>
    <n v="20"/>
    <s v="Cliente_611"/>
    <n v="2"/>
    <d v="2023-04-04T02:11:00"/>
    <d v="2023-04-04T05:54:00"/>
    <x v="3"/>
    <x v="0"/>
    <x v="2"/>
    <s v="34.83"/>
    <s v="Libre"/>
    <x v="368"/>
    <x v="7"/>
    <s v="Plato_17"/>
    <s v="Plato_14"/>
    <s v="Plato_16"/>
    <s v="Plato_10"/>
    <b v="0"/>
    <x v="29"/>
    <x v="3"/>
    <d v="1899-12-30T03:43:00"/>
    <n v="223"/>
    <s v="No Suma"/>
    <n v="1.1666666666666667"/>
    <n v="70"/>
    <d v="1899-12-30T02:33:00"/>
  </r>
  <r>
    <n v="13"/>
    <s v="Cliente_666"/>
    <n v="6"/>
    <d v="2023-04-04T02:20:00"/>
    <d v="2023-04-04T03:23:00"/>
    <x v="0"/>
    <x v="0"/>
    <x v="2"/>
    <s v="47.79"/>
    <s v="Libre"/>
    <x v="369"/>
    <x v="7"/>
    <s v="Plato_19"/>
    <m/>
    <m/>
    <m/>
    <b v="0"/>
    <x v="25"/>
    <x v="3"/>
    <d v="1899-12-30T01:03:00"/>
    <n v="63"/>
    <s v="No Suma"/>
    <n v="1.75"/>
    <n v="105"/>
    <n v="-2.9166666666666664E-2"/>
  </r>
  <r>
    <n v="4"/>
    <s v="Cliente_505"/>
    <n v="3"/>
    <d v="2023-04-04T01:16:00"/>
    <d v="2023-04-04T04:31:00"/>
    <x v="4"/>
    <x v="2"/>
    <x v="2"/>
    <s v="32.51"/>
    <s v="Ocupada"/>
    <x v="370"/>
    <x v="8"/>
    <s v="Plato_17"/>
    <s v="Plato_19"/>
    <s v="Plato_16"/>
    <s v="Plato_14"/>
    <b v="0"/>
    <x v="24"/>
    <x v="3"/>
    <d v="1899-12-30T03:15:00"/>
    <n v="195"/>
    <d v="1899-12-30T03:30:00"/>
    <n v="1.6"/>
    <n v="96"/>
    <d v="1899-12-30T01:39:00"/>
  </r>
  <r>
    <n v="14"/>
    <s v="Cliente_858"/>
    <n v="5"/>
    <d v="2023-04-04T02:46:00"/>
    <d v="2023-04-04T06:14:00"/>
    <x v="2"/>
    <x v="0"/>
    <x v="2"/>
    <s v="17.17"/>
    <s v="Reservada"/>
    <x v="371"/>
    <x v="2"/>
    <s v="Plato_4"/>
    <m/>
    <m/>
    <m/>
    <b v="0"/>
    <x v="35"/>
    <x v="3"/>
    <d v="1899-12-30T03:28:00"/>
    <n v="208"/>
    <s v="No Suma"/>
    <n v="0.46666666666666667"/>
    <n v="28"/>
    <d v="1899-12-30T03:00:00"/>
  </r>
  <r>
    <n v="19"/>
    <s v="Cliente_882"/>
    <n v="2"/>
    <d v="2023-04-04T00:37:00"/>
    <d v="2023-04-04T03:11:00"/>
    <x v="3"/>
    <x v="1"/>
    <x v="0"/>
    <s v="26.62"/>
    <s v="Ocupada"/>
    <x v="372"/>
    <x v="10"/>
    <s v="Plato_13"/>
    <s v="Plato_8"/>
    <s v="Plato_5"/>
    <s v="Plato_3"/>
    <b v="0"/>
    <x v="10"/>
    <x v="3"/>
    <d v="1899-12-30T02:34:00"/>
    <n v="154"/>
    <d v="1899-12-30T02:49:00"/>
    <n v="1.85"/>
    <n v="111"/>
    <d v="1899-12-30T00:43:00"/>
  </r>
  <r>
    <n v="18"/>
    <s v="Cliente_275"/>
    <n v="3"/>
    <d v="2023-04-04T03:19:00"/>
    <d v="2023-04-04T04:24:00"/>
    <x v="2"/>
    <x v="0"/>
    <x v="2"/>
    <s v="33.35"/>
    <s v="Libre"/>
    <x v="373"/>
    <x v="3"/>
    <s v="Plato_8"/>
    <m/>
    <m/>
    <m/>
    <b v="0"/>
    <x v="10"/>
    <x v="3"/>
    <d v="1899-12-30T01:05:00"/>
    <n v="65"/>
    <s v="No Suma"/>
    <n v="0.55000000000000004"/>
    <n v="33.000000000000007"/>
    <d v="1899-12-30T00:32:00"/>
  </r>
  <r>
    <n v="18"/>
    <s v="Cliente_871"/>
    <n v="1"/>
    <d v="2023-04-04T00:17:00"/>
    <d v="2023-04-04T03:09:00"/>
    <x v="0"/>
    <x v="0"/>
    <x v="2"/>
    <s v="22.3"/>
    <s v="Reservada"/>
    <x v="374"/>
    <x v="0"/>
    <s v="Plato_17"/>
    <m/>
    <m/>
    <m/>
    <b v="0"/>
    <x v="4"/>
    <x v="3"/>
    <d v="1899-12-30T02:52:00"/>
    <n v="172"/>
    <s v="No Suma"/>
    <n v="0.36666666666666664"/>
    <n v="22"/>
    <d v="1899-12-30T02:30:00"/>
  </r>
  <r>
    <n v="16"/>
    <s v="Cliente_183"/>
    <n v="4"/>
    <d v="2023-04-04T02:53:00"/>
    <d v="2023-04-04T05:12:00"/>
    <x v="1"/>
    <x v="0"/>
    <x v="1"/>
    <s v="27.51"/>
    <s v="Ocupada"/>
    <x v="375"/>
    <x v="8"/>
    <s v="Plato_14"/>
    <m/>
    <m/>
    <m/>
    <b v="0"/>
    <x v="29"/>
    <x v="3"/>
    <d v="1899-12-30T02:19:00"/>
    <n v="139"/>
    <d v="1899-12-30T02:34:00"/>
    <n v="0.53333333333333333"/>
    <n v="32"/>
    <d v="1899-12-30T01:47:00"/>
  </r>
  <r>
    <n v="5"/>
    <s v="Cliente_841"/>
    <n v="1"/>
    <d v="2023-04-04T01:18:00"/>
    <d v="2023-04-04T04:46:00"/>
    <x v="4"/>
    <x v="0"/>
    <x v="2"/>
    <s v="14.96"/>
    <s v="Libre"/>
    <x v="376"/>
    <x v="3"/>
    <s v="Plato_18"/>
    <s v="Plato_15"/>
    <m/>
    <m/>
    <b v="0"/>
    <x v="5"/>
    <x v="3"/>
    <d v="1899-12-30T03:28:00"/>
    <n v="208"/>
    <s v="No Suma"/>
    <n v="0.45"/>
    <n v="27"/>
    <d v="1899-12-30T03:01:00"/>
  </r>
  <r>
    <n v="3"/>
    <s v="Cliente_789"/>
    <n v="1"/>
    <d v="2023-04-04T03:55:00"/>
    <d v="2023-04-04T05:18:00"/>
    <x v="1"/>
    <x v="0"/>
    <x v="1"/>
    <s v="40.31"/>
    <s v="Libre"/>
    <x v="377"/>
    <x v="4"/>
    <s v="Plato_2"/>
    <s v="Plato_12"/>
    <m/>
    <m/>
    <b v="0"/>
    <x v="32"/>
    <x v="3"/>
    <d v="1899-12-30T01:23:00"/>
    <n v="83"/>
    <s v="No Suma"/>
    <n v="2.5499999999999998"/>
    <n v="153"/>
    <n v="-4.8611111111111112E-2"/>
  </r>
  <r>
    <n v="4"/>
    <s v="Cliente_442"/>
    <n v="2"/>
    <d v="2023-04-04T01:31:00"/>
    <d v="2023-04-04T03:57:00"/>
    <x v="0"/>
    <x v="1"/>
    <x v="2"/>
    <s v="10.61"/>
    <s v="Ocupada"/>
    <x v="378"/>
    <x v="9"/>
    <s v="Plato_8"/>
    <m/>
    <m/>
    <m/>
    <b v="0"/>
    <x v="6"/>
    <x v="3"/>
    <d v="1899-12-30T02:26:00"/>
    <n v="146"/>
    <d v="1899-12-30T02:41:00"/>
    <n v="1.2666666666666666"/>
    <n v="76"/>
    <d v="1899-12-30T01:10:00"/>
  </r>
  <r>
    <n v="5"/>
    <s v="Cliente_964"/>
    <n v="1"/>
    <d v="2023-04-04T00:58:00"/>
    <d v="2023-04-04T04:33:00"/>
    <x v="0"/>
    <x v="2"/>
    <x v="0"/>
    <s v="22.53"/>
    <s v="Libre"/>
    <x v="379"/>
    <x v="10"/>
    <s v="Plato_11"/>
    <s v="Plato_12"/>
    <m/>
    <m/>
    <b v="0"/>
    <x v="24"/>
    <x v="3"/>
    <d v="1899-12-30T03:35:00"/>
    <n v="215"/>
    <s v="No Suma"/>
    <n v="0.56666666666666665"/>
    <n v="34"/>
    <d v="1899-12-30T03:01:00"/>
  </r>
  <r>
    <n v="4"/>
    <s v="Cliente_141"/>
    <n v="1"/>
    <d v="2023-04-04T00:57:00"/>
    <d v="2023-04-04T04:32:00"/>
    <x v="1"/>
    <x v="1"/>
    <x v="0"/>
    <s v="27.69"/>
    <s v="Libre"/>
    <x v="380"/>
    <x v="7"/>
    <s v="Plato_10"/>
    <s v="Plato_11"/>
    <m/>
    <m/>
    <b v="0"/>
    <x v="13"/>
    <x v="3"/>
    <d v="1899-12-30T03:35:00"/>
    <n v="215"/>
    <s v="No Suma"/>
    <n v="2.95"/>
    <n v="177"/>
    <d v="1899-12-30T00:38:00"/>
  </r>
  <r>
    <n v="20"/>
    <s v="Cliente_742"/>
    <n v="6"/>
    <d v="2023-04-04T03:09:00"/>
    <d v="2023-04-04T06:27:00"/>
    <x v="2"/>
    <x v="2"/>
    <x v="0"/>
    <s v="19.8"/>
    <s v="Reservada"/>
    <x v="381"/>
    <x v="8"/>
    <s v="Plato_9"/>
    <m/>
    <m/>
    <m/>
    <b v="0"/>
    <x v="21"/>
    <x v="3"/>
    <d v="1899-12-30T03:18:00"/>
    <n v="198"/>
    <s v="No Suma"/>
    <n v="1.5666666666666667"/>
    <n v="94"/>
    <d v="1899-12-30T01:44:00"/>
  </r>
  <r>
    <n v="6"/>
    <s v="Cliente_992"/>
    <n v="6"/>
    <d v="2023-04-04T03:29:00"/>
    <d v="2023-04-04T06:33:00"/>
    <x v="4"/>
    <x v="0"/>
    <x v="2"/>
    <s v="31.33"/>
    <s v="Libre"/>
    <x v="382"/>
    <x v="9"/>
    <s v="Plato_19"/>
    <m/>
    <m/>
    <m/>
    <b v="0"/>
    <x v="11"/>
    <x v="3"/>
    <d v="1899-12-30T03:04:00"/>
    <n v="184"/>
    <s v="No Suma"/>
    <n v="1.5666666666666667"/>
    <n v="94"/>
    <d v="1899-12-30T01:30:00"/>
  </r>
  <r>
    <n v="1"/>
    <s v="Cliente_622"/>
    <n v="5"/>
    <d v="2023-04-04T00:11:00"/>
    <d v="2023-04-04T02:33:00"/>
    <x v="1"/>
    <x v="1"/>
    <x v="0"/>
    <s v="39.32"/>
    <s v="Reservada"/>
    <x v="383"/>
    <x v="5"/>
    <s v="Plato_4"/>
    <s v="Plato_12"/>
    <s v="Plato_6"/>
    <m/>
    <b v="0"/>
    <x v="4"/>
    <x v="3"/>
    <d v="1899-12-30T02:22:00"/>
    <n v="142"/>
    <s v="No Suma"/>
    <n v="0.21666666666666667"/>
    <n v="13"/>
    <d v="1899-12-30T02:09:00"/>
  </r>
  <r>
    <n v="6"/>
    <s v="Cliente_508"/>
    <n v="6"/>
    <d v="2023-04-05T03:37:00"/>
    <d v="2023-04-05T06:43:00"/>
    <x v="0"/>
    <x v="1"/>
    <x v="2"/>
    <s v="11.14"/>
    <s v="Ocupada"/>
    <x v="384"/>
    <x v="0"/>
    <s v="Plato_2"/>
    <m/>
    <m/>
    <m/>
    <b v="0"/>
    <x v="33"/>
    <x v="4"/>
    <d v="1899-12-30T03:06:00"/>
    <n v="186"/>
    <d v="1899-12-30T03:21:00"/>
    <n v="0.66666666666666663"/>
    <n v="40"/>
    <d v="1899-12-30T02:26:00"/>
  </r>
  <r>
    <n v="5"/>
    <s v="Cliente_436"/>
    <n v="2"/>
    <d v="2023-04-05T00:33:00"/>
    <d v="2023-04-05T02:58:00"/>
    <x v="4"/>
    <x v="0"/>
    <x v="0"/>
    <s v="28.96"/>
    <s v="Ocupada"/>
    <x v="385"/>
    <x v="5"/>
    <s v="Plato_11"/>
    <m/>
    <m/>
    <m/>
    <b v="0"/>
    <x v="6"/>
    <x v="4"/>
    <d v="1899-12-30T02:25:00"/>
    <n v="145"/>
    <d v="1899-12-30T02:40:00"/>
    <n v="1.0333333333333334"/>
    <n v="62.000000000000007"/>
    <d v="1899-12-30T01:23:00"/>
  </r>
  <r>
    <n v="6"/>
    <s v="Cliente_676"/>
    <n v="5"/>
    <d v="2023-04-05T03:09:00"/>
    <d v="2023-04-05T06:10:00"/>
    <x v="3"/>
    <x v="0"/>
    <x v="1"/>
    <s v="20.84"/>
    <s v="Ocupada"/>
    <x v="386"/>
    <x v="5"/>
    <s v="Plato_17"/>
    <m/>
    <m/>
    <m/>
    <b v="0"/>
    <x v="19"/>
    <x v="4"/>
    <d v="1899-12-30T03:01:00"/>
    <n v="181"/>
    <d v="1899-12-30T03:16:00"/>
    <n v="1.9"/>
    <n v="114"/>
    <d v="1899-12-30T01:07:00"/>
  </r>
  <r>
    <n v="18"/>
    <s v="Cliente_768"/>
    <n v="2"/>
    <d v="2023-04-05T00:33:00"/>
    <d v="2023-04-05T03:35:00"/>
    <x v="2"/>
    <x v="0"/>
    <x v="2"/>
    <s v="27.03"/>
    <s v="Libre"/>
    <x v="387"/>
    <x v="0"/>
    <s v="Plato_17"/>
    <s v="Plato_19"/>
    <s v="Plato_9"/>
    <s v="Plato_11"/>
    <b v="0"/>
    <x v="21"/>
    <x v="4"/>
    <d v="1899-12-30T03:02:00"/>
    <n v="182"/>
    <s v="No Suma"/>
    <n v="2.2999999999999998"/>
    <n v="138"/>
    <d v="1899-12-30T00:44:00"/>
  </r>
  <r>
    <n v="19"/>
    <s v="Cliente_667"/>
    <n v="5"/>
    <d v="2023-04-05T00:02:00"/>
    <d v="2023-04-05T02:15:00"/>
    <x v="0"/>
    <x v="0"/>
    <x v="2"/>
    <s v="39.14"/>
    <s v="Reservada"/>
    <x v="388"/>
    <x v="5"/>
    <s v="Plato_11"/>
    <m/>
    <m/>
    <m/>
    <b v="0"/>
    <x v="34"/>
    <x v="4"/>
    <d v="1899-12-30T02:13:00"/>
    <n v="133"/>
    <s v="No Suma"/>
    <n v="0.41666666666666669"/>
    <n v="25"/>
    <d v="1899-12-30T01:48:00"/>
  </r>
  <r>
    <n v="9"/>
    <s v="Cliente_874"/>
    <n v="2"/>
    <d v="2023-04-05T02:59:00"/>
    <d v="2023-04-05T05:19:00"/>
    <x v="0"/>
    <x v="0"/>
    <x v="2"/>
    <s v="42.68"/>
    <s v="Reservada"/>
    <x v="389"/>
    <x v="9"/>
    <s v="Plato_5"/>
    <s v="Plato_10"/>
    <s v="Plato_13"/>
    <m/>
    <b v="0"/>
    <x v="7"/>
    <x v="4"/>
    <d v="1899-12-30T02:20:00"/>
    <n v="140"/>
    <s v="No Suma"/>
    <n v="1.4"/>
    <n v="84"/>
    <d v="1899-12-30T00:56:00"/>
  </r>
  <r>
    <n v="15"/>
    <s v="Cliente_609"/>
    <n v="1"/>
    <d v="2023-04-05T02:05:00"/>
    <d v="2023-04-05T04:09:00"/>
    <x v="0"/>
    <x v="0"/>
    <x v="2"/>
    <s v="48.6"/>
    <s v="Reservada"/>
    <x v="390"/>
    <x v="8"/>
    <s v="Plato_5"/>
    <m/>
    <m/>
    <m/>
    <b v="0"/>
    <x v="16"/>
    <x v="4"/>
    <d v="1899-12-30T02:04:00"/>
    <n v="124"/>
    <s v="No Suma"/>
    <n v="0.6333333333333333"/>
    <n v="38"/>
    <d v="1899-12-30T01:26:00"/>
  </r>
  <r>
    <n v="14"/>
    <s v="Cliente_471"/>
    <n v="3"/>
    <d v="2023-04-05T00:33:00"/>
    <d v="2023-04-05T04:08:00"/>
    <x v="2"/>
    <x v="0"/>
    <x v="2"/>
    <s v="32.73"/>
    <s v="Ocupada"/>
    <x v="391"/>
    <x v="6"/>
    <s v="Plato_15"/>
    <s v="Plato_7"/>
    <m/>
    <m/>
    <b v="0"/>
    <x v="24"/>
    <x v="4"/>
    <d v="1899-12-30T03:35:00"/>
    <n v="215"/>
    <d v="1899-12-30T03:50:00"/>
    <n v="0.83333333333333337"/>
    <n v="50"/>
    <d v="1899-12-30T02:45:00"/>
  </r>
  <r>
    <n v="13"/>
    <s v="Cliente_196"/>
    <n v="3"/>
    <d v="2023-04-05T02:33:00"/>
    <d v="2023-04-05T05:17:00"/>
    <x v="4"/>
    <x v="0"/>
    <x v="2"/>
    <s v="12.54"/>
    <s v="Ocupada"/>
    <x v="392"/>
    <x v="1"/>
    <s v="Plato_12"/>
    <s v="Plato_8"/>
    <s v="Plato_13"/>
    <s v="Plato_5"/>
    <b v="0"/>
    <x v="6"/>
    <x v="4"/>
    <d v="1899-12-30T02:44:00"/>
    <n v="164"/>
    <d v="1899-12-30T02:59:00"/>
    <n v="1.6"/>
    <n v="96"/>
    <d v="1899-12-30T01:08:00"/>
  </r>
  <r>
    <n v="17"/>
    <s v="Cliente_740"/>
    <n v="1"/>
    <d v="2023-04-05T03:26:00"/>
    <d v="2023-04-05T07:02:00"/>
    <x v="0"/>
    <x v="0"/>
    <x v="2"/>
    <s v="18.05"/>
    <s v="Ocupada"/>
    <x v="393"/>
    <x v="2"/>
    <s v="Plato_7"/>
    <s v="Plato_9"/>
    <m/>
    <m/>
    <b v="0"/>
    <x v="33"/>
    <x v="4"/>
    <d v="1899-12-30T03:36:00"/>
    <n v="216"/>
    <d v="1899-12-30T03:51:00"/>
    <n v="0.6333333333333333"/>
    <n v="38"/>
    <d v="1899-12-30T02:58:00"/>
  </r>
  <r>
    <n v="2"/>
    <s v="Cliente_563"/>
    <n v="1"/>
    <d v="2023-04-05T01:37:00"/>
    <d v="2023-04-05T05:34:00"/>
    <x v="2"/>
    <x v="0"/>
    <x v="0"/>
    <s v="40.9"/>
    <s v="Libre"/>
    <x v="394"/>
    <x v="8"/>
    <s v="Plato_12"/>
    <m/>
    <m/>
    <m/>
    <b v="0"/>
    <x v="19"/>
    <x v="4"/>
    <d v="1899-12-30T03:57:00"/>
    <n v="237"/>
    <s v="No Suma"/>
    <n v="1.9"/>
    <n v="114"/>
    <d v="1899-12-30T02:03:00"/>
  </r>
  <r>
    <n v="11"/>
    <s v="Cliente_991"/>
    <n v="1"/>
    <d v="2023-04-05T00:32:00"/>
    <d v="2023-04-05T03:36:00"/>
    <x v="2"/>
    <x v="2"/>
    <x v="1"/>
    <s v="34.5"/>
    <s v="Libre"/>
    <x v="395"/>
    <x v="4"/>
    <s v="Plato_3"/>
    <s v="Plato_13"/>
    <m/>
    <m/>
    <b v="0"/>
    <x v="30"/>
    <x v="4"/>
    <d v="1899-12-30T03:04:00"/>
    <n v="184"/>
    <s v="No Suma"/>
    <n v="1"/>
    <n v="60"/>
    <d v="1899-12-30T02:04:00"/>
  </r>
  <r>
    <n v="4"/>
    <s v="Cliente_289"/>
    <n v="2"/>
    <d v="2023-04-05T00:20:00"/>
    <d v="2023-04-05T01:34:00"/>
    <x v="4"/>
    <x v="1"/>
    <x v="0"/>
    <s v="37.79"/>
    <s v="Libre"/>
    <x v="396"/>
    <x v="9"/>
    <s v="Plato_6"/>
    <s v="Plato_17"/>
    <m/>
    <m/>
    <b v="0"/>
    <x v="10"/>
    <x v="4"/>
    <d v="1899-12-30T01:14:00"/>
    <n v="74"/>
    <s v="No Suma"/>
    <n v="0.65"/>
    <n v="39"/>
    <d v="1899-12-30T00:35:00"/>
  </r>
  <r>
    <n v="9"/>
    <s v="Cliente_330"/>
    <n v="5"/>
    <d v="2023-04-05T03:10:00"/>
    <d v="2023-04-05T07:05:00"/>
    <x v="1"/>
    <x v="1"/>
    <x v="2"/>
    <s v="48.96"/>
    <s v="Libre"/>
    <x v="397"/>
    <x v="4"/>
    <s v="Plato_16"/>
    <s v="Plato_11"/>
    <m/>
    <m/>
    <b v="0"/>
    <x v="13"/>
    <x v="4"/>
    <d v="1899-12-30T03:55:00"/>
    <n v="235"/>
    <s v="No Suma"/>
    <n v="0.3"/>
    <n v="18"/>
    <d v="1899-12-30T03:37:00"/>
  </r>
  <r>
    <n v="7"/>
    <s v="Cliente_943"/>
    <n v="6"/>
    <d v="2023-04-05T02:48:00"/>
    <d v="2023-04-05T05:40:00"/>
    <x v="3"/>
    <x v="0"/>
    <x v="2"/>
    <s v="27.32"/>
    <s v="Libre"/>
    <x v="398"/>
    <x v="0"/>
    <s v="Plato_11"/>
    <s v="Plato_19"/>
    <m/>
    <m/>
    <b v="0"/>
    <x v="14"/>
    <x v="4"/>
    <d v="1899-12-30T02:52:00"/>
    <n v="172"/>
    <s v="No Suma"/>
    <n v="0.4"/>
    <n v="24"/>
    <d v="1899-12-30T02:28:00"/>
  </r>
  <r>
    <n v="9"/>
    <s v="Cliente_285"/>
    <n v="4"/>
    <d v="2023-04-05T02:11:00"/>
    <d v="2023-04-05T04:14:00"/>
    <x v="4"/>
    <x v="0"/>
    <x v="2"/>
    <s v="42.96"/>
    <s v="Reservada"/>
    <x v="399"/>
    <x v="2"/>
    <s v="Plato_20"/>
    <s v="Plato_16"/>
    <s v="Plato_17"/>
    <m/>
    <b v="0"/>
    <x v="7"/>
    <x v="4"/>
    <d v="1899-12-30T02:03:00"/>
    <n v="123"/>
    <s v="No Suma"/>
    <n v="0.5"/>
    <n v="30"/>
    <d v="1899-12-30T01:33:00"/>
  </r>
  <r>
    <n v="16"/>
    <s v="Cliente_12"/>
    <n v="2"/>
    <d v="2023-04-05T03:51:00"/>
    <d v="2023-04-05T06:57:00"/>
    <x v="2"/>
    <x v="0"/>
    <x v="2"/>
    <s v="15.87"/>
    <s v="Ocupada"/>
    <x v="400"/>
    <x v="3"/>
    <s v="Plato_13"/>
    <m/>
    <m/>
    <m/>
    <b v="0"/>
    <x v="17"/>
    <x v="4"/>
    <d v="1899-12-30T03:06:00"/>
    <n v="186"/>
    <d v="1899-12-30T03:21:00"/>
    <n v="0.8833333333333333"/>
    <n v="53"/>
    <d v="1899-12-30T02:13:00"/>
  </r>
  <r>
    <n v="18"/>
    <s v="Cliente_905"/>
    <n v="1"/>
    <d v="2023-04-05T02:41:00"/>
    <d v="2023-04-05T05:08:00"/>
    <x v="0"/>
    <x v="0"/>
    <x v="2"/>
    <s v="31.02"/>
    <s v="Reservada"/>
    <x v="401"/>
    <x v="1"/>
    <s v="Plato_1"/>
    <s v="Plato_12"/>
    <s v="Plato_5"/>
    <m/>
    <b v="0"/>
    <x v="20"/>
    <x v="4"/>
    <d v="1899-12-30T02:27:00"/>
    <n v="147"/>
    <s v="No Suma"/>
    <n v="0.8666666666666667"/>
    <n v="52"/>
    <d v="1899-12-30T01:35:00"/>
  </r>
  <r>
    <n v="14"/>
    <s v="Cliente_543"/>
    <n v="5"/>
    <d v="2023-04-05T02:15:00"/>
    <d v="2023-04-05T05:15:00"/>
    <x v="1"/>
    <x v="0"/>
    <x v="2"/>
    <s v="14.76"/>
    <s v="Libre"/>
    <x v="402"/>
    <x v="9"/>
    <s v="Plato_5"/>
    <s v="Plato_4"/>
    <s v="Plato_15"/>
    <s v="Plato_7"/>
    <b v="0"/>
    <x v="12"/>
    <x v="4"/>
    <d v="1899-12-30T03:00:00"/>
    <n v="180"/>
    <s v="No Suma"/>
    <n v="2.6"/>
    <n v="156"/>
    <d v="1899-12-30T00:24:00"/>
  </r>
  <r>
    <n v="17"/>
    <s v="Cliente_897"/>
    <n v="2"/>
    <d v="2023-04-05T00:38:00"/>
    <d v="2023-04-05T04:29:00"/>
    <x v="3"/>
    <x v="0"/>
    <x v="2"/>
    <s v="32.56"/>
    <s v="Libre"/>
    <x v="403"/>
    <x v="0"/>
    <s v="Plato_13"/>
    <s v="Plato_3"/>
    <s v="Plato_20"/>
    <m/>
    <b v="0"/>
    <x v="24"/>
    <x v="4"/>
    <d v="1899-12-30T03:51:00"/>
    <n v="231"/>
    <s v="No Suma"/>
    <n v="1"/>
    <n v="60"/>
    <d v="1899-12-30T02:51:00"/>
  </r>
  <r>
    <n v="5"/>
    <s v="Cliente_239"/>
    <n v="6"/>
    <d v="2023-04-05T02:39:00"/>
    <d v="2023-04-05T04:59:00"/>
    <x v="2"/>
    <x v="2"/>
    <x v="2"/>
    <s v="14.56"/>
    <s v="Reservada"/>
    <x v="404"/>
    <x v="10"/>
    <s v="Plato_10"/>
    <s v="Plato_20"/>
    <s v="Plato_3"/>
    <m/>
    <b v="0"/>
    <x v="14"/>
    <x v="4"/>
    <d v="1899-12-30T02:20:00"/>
    <n v="140"/>
    <s v="No Suma"/>
    <n v="0.8"/>
    <n v="48"/>
    <d v="1899-12-30T01:32:00"/>
  </r>
  <r>
    <n v="14"/>
    <s v="Cliente_927"/>
    <n v="5"/>
    <d v="2023-04-05T00:29:00"/>
    <d v="2023-04-05T02:37:00"/>
    <x v="2"/>
    <x v="2"/>
    <x v="1"/>
    <s v="34.03"/>
    <s v="Ocupada"/>
    <x v="405"/>
    <x v="0"/>
    <s v="Plato_3"/>
    <s v="Plato_8"/>
    <s v="Plato_1"/>
    <m/>
    <b v="0"/>
    <x v="11"/>
    <x v="4"/>
    <d v="1899-12-30T02:08:00"/>
    <n v="128"/>
    <d v="1899-12-30T02:23:00"/>
    <n v="1.4333333333333333"/>
    <n v="86"/>
    <d v="1899-12-30T00:42:00"/>
  </r>
  <r>
    <n v="4"/>
    <s v="Cliente_315"/>
    <n v="1"/>
    <d v="2023-04-05T02:13:00"/>
    <d v="2023-04-05T04:51:00"/>
    <x v="4"/>
    <x v="1"/>
    <x v="0"/>
    <s v="22.98"/>
    <s v="Reservada"/>
    <x v="406"/>
    <x v="8"/>
    <s v="Plato_3"/>
    <s v="Plato_8"/>
    <m/>
    <m/>
    <b v="0"/>
    <x v="23"/>
    <x v="4"/>
    <d v="1899-12-30T02:38:00"/>
    <n v="158"/>
    <s v="No Suma"/>
    <n v="0.55000000000000004"/>
    <n v="33.000000000000007"/>
    <d v="1899-12-30T02:05:00"/>
  </r>
  <r>
    <n v="17"/>
    <s v="Cliente_195"/>
    <n v="3"/>
    <d v="2023-04-05T00:56:00"/>
    <d v="2023-04-05T04:05:00"/>
    <x v="2"/>
    <x v="0"/>
    <x v="2"/>
    <s v="10.14"/>
    <s v="Ocupada"/>
    <x v="407"/>
    <x v="9"/>
    <s v="Plato_1"/>
    <s v="Plato_7"/>
    <s v="Plato_18"/>
    <m/>
    <b v="0"/>
    <x v="14"/>
    <x v="4"/>
    <d v="1899-12-30T03:09:00"/>
    <n v="189"/>
    <d v="1899-12-30T03:24:00"/>
    <n v="0.2"/>
    <n v="12"/>
    <d v="1899-12-30T02:57:00"/>
  </r>
  <r>
    <n v="15"/>
    <s v="Cliente_166"/>
    <n v="5"/>
    <d v="2023-04-05T01:55:00"/>
    <d v="2023-04-05T03:01:00"/>
    <x v="1"/>
    <x v="0"/>
    <x v="2"/>
    <s v="48.7"/>
    <s v="Reservada"/>
    <x v="408"/>
    <x v="9"/>
    <s v="Plato_13"/>
    <s v="Plato_20"/>
    <s v="Plato_16"/>
    <s v="Plato_7"/>
    <b v="0"/>
    <x v="28"/>
    <x v="4"/>
    <d v="1899-12-30T01:06:00"/>
    <n v="66"/>
    <s v="No Suma"/>
    <n v="2.4"/>
    <n v="144"/>
    <n v="-5.4166666666666669E-2"/>
  </r>
  <r>
    <n v="1"/>
    <s v="Cliente_157"/>
    <n v="3"/>
    <d v="2023-04-05T02:47:00"/>
    <d v="2023-04-05T05:23:00"/>
    <x v="4"/>
    <x v="2"/>
    <x v="2"/>
    <s v="43.65"/>
    <s v="Reservada"/>
    <x v="409"/>
    <x v="4"/>
    <s v="Plato_3"/>
    <s v="Plato_19"/>
    <m/>
    <m/>
    <b v="0"/>
    <x v="3"/>
    <x v="4"/>
    <d v="1899-12-30T02:36:00"/>
    <n v="156"/>
    <s v="No Suma"/>
    <n v="0.9"/>
    <n v="54"/>
    <d v="1899-12-30T01:42:00"/>
  </r>
  <r>
    <n v="3"/>
    <s v="Cliente_212"/>
    <n v="3"/>
    <d v="2023-04-05T02:11:00"/>
    <d v="2023-04-05T05:04:00"/>
    <x v="1"/>
    <x v="0"/>
    <x v="0"/>
    <s v="21.88"/>
    <s v="Ocupada"/>
    <x v="410"/>
    <x v="1"/>
    <s v="Plato_20"/>
    <s v="Plato_4"/>
    <s v="Plato_6"/>
    <m/>
    <b v="0"/>
    <x v="21"/>
    <x v="4"/>
    <d v="1899-12-30T02:53:00"/>
    <n v="173"/>
    <d v="1899-12-30T03:08:00"/>
    <n v="0.9"/>
    <n v="54"/>
    <d v="1899-12-30T01:59:00"/>
  </r>
  <r>
    <n v="11"/>
    <s v="Cliente_912"/>
    <n v="4"/>
    <d v="2023-04-05T00:22:00"/>
    <d v="2023-04-05T02:03:00"/>
    <x v="3"/>
    <x v="2"/>
    <x v="2"/>
    <s v="12.94"/>
    <s v="Ocupada"/>
    <x v="411"/>
    <x v="4"/>
    <s v="Plato_17"/>
    <m/>
    <m/>
    <m/>
    <b v="0"/>
    <x v="12"/>
    <x v="4"/>
    <d v="1899-12-30T01:41:00"/>
    <n v="101"/>
    <d v="1899-12-30T01:56:00"/>
    <n v="1.05"/>
    <n v="63"/>
    <d v="1899-12-30T00:38:00"/>
  </r>
  <r>
    <n v="13"/>
    <s v="Cliente_736"/>
    <n v="3"/>
    <d v="2023-04-05T02:36:00"/>
    <d v="2023-04-05T04:58:00"/>
    <x v="4"/>
    <x v="2"/>
    <x v="2"/>
    <s v="23.01"/>
    <s v="Ocupada"/>
    <x v="412"/>
    <x v="10"/>
    <s v="Plato_8"/>
    <m/>
    <m/>
    <m/>
    <b v="0"/>
    <x v="9"/>
    <x v="4"/>
    <d v="1899-12-30T02:22:00"/>
    <n v="142"/>
    <d v="1899-12-30T02:37:00"/>
    <n v="0.95"/>
    <n v="57"/>
    <d v="1899-12-30T01:25:00"/>
  </r>
  <r>
    <n v="14"/>
    <s v="Cliente_328"/>
    <n v="6"/>
    <d v="2023-04-05T03:43:00"/>
    <d v="2023-04-05T07:12:00"/>
    <x v="3"/>
    <x v="1"/>
    <x v="2"/>
    <s v="13.17"/>
    <s v="Reservada"/>
    <x v="413"/>
    <x v="0"/>
    <s v="Plato_11"/>
    <m/>
    <m/>
    <m/>
    <b v="0"/>
    <x v="28"/>
    <x v="4"/>
    <d v="1899-12-30T03:29:00"/>
    <n v="209"/>
    <s v="No Suma"/>
    <n v="2.75"/>
    <n v="165"/>
    <d v="1899-12-30T00:44:00"/>
  </r>
  <r>
    <n v="14"/>
    <s v="Cliente_919"/>
    <n v="4"/>
    <d v="2023-04-05T00:39:00"/>
    <d v="2023-04-05T04:35:00"/>
    <x v="4"/>
    <x v="2"/>
    <x v="2"/>
    <s v="20.51"/>
    <s v="Ocupada"/>
    <x v="414"/>
    <x v="2"/>
    <s v="Plato_6"/>
    <s v="Plato_18"/>
    <s v="Plato_19"/>
    <m/>
    <b v="0"/>
    <x v="12"/>
    <x v="4"/>
    <d v="1899-12-30T03:56:00"/>
    <n v="236"/>
    <d v="1899-12-30T04:11:00"/>
    <n v="0.35"/>
    <n v="21"/>
    <d v="1899-12-30T03:35:00"/>
  </r>
  <r>
    <n v="20"/>
    <s v="Cliente_958"/>
    <n v="2"/>
    <d v="2023-04-05T03:03:00"/>
    <d v="2023-04-05T06:37:00"/>
    <x v="1"/>
    <x v="2"/>
    <x v="2"/>
    <s v="12.9"/>
    <s v="Reservada"/>
    <x v="415"/>
    <x v="7"/>
    <s v="Plato_1"/>
    <m/>
    <m/>
    <m/>
    <b v="0"/>
    <x v="25"/>
    <x v="4"/>
    <d v="1899-12-30T03:34:00"/>
    <n v="214"/>
    <s v="No Suma"/>
    <n v="0.8"/>
    <n v="48"/>
    <d v="1899-12-30T02:46:00"/>
  </r>
  <r>
    <n v="7"/>
    <s v="Cliente_395"/>
    <n v="2"/>
    <d v="2023-04-05T03:25:00"/>
    <d v="2023-04-05T04:33:00"/>
    <x v="2"/>
    <x v="2"/>
    <x v="2"/>
    <s v="35.08"/>
    <s v="Libre"/>
    <x v="416"/>
    <x v="5"/>
    <s v="Plato_9"/>
    <s v="Plato_20"/>
    <s v="Plato_12"/>
    <s v="Plato_6"/>
    <b v="0"/>
    <x v="22"/>
    <x v="4"/>
    <d v="1899-12-30T01:08:00"/>
    <n v="68"/>
    <s v="No Suma"/>
    <n v="1.1499999999999999"/>
    <n v="69"/>
    <n v="-6.9444444444444447E-4"/>
  </r>
  <r>
    <n v="17"/>
    <s v="Cliente_287"/>
    <n v="4"/>
    <d v="2023-04-05T00:52:00"/>
    <d v="2023-04-05T03:31:00"/>
    <x v="0"/>
    <x v="2"/>
    <x v="2"/>
    <s v="35.51"/>
    <s v="Reservada"/>
    <x v="417"/>
    <x v="0"/>
    <s v="Plato_1"/>
    <s v="Plato_17"/>
    <m/>
    <m/>
    <b v="0"/>
    <x v="2"/>
    <x v="4"/>
    <d v="1899-12-30T02:39:00"/>
    <n v="159"/>
    <s v="No Suma"/>
    <n v="8.3333333333333329E-2"/>
    <n v="5"/>
    <d v="1899-12-30T02:34:00"/>
  </r>
  <r>
    <n v="11"/>
    <s v="Cliente_479"/>
    <n v="4"/>
    <d v="2023-04-05T03:14:00"/>
    <d v="2023-04-05T05:43:00"/>
    <x v="3"/>
    <x v="0"/>
    <x v="2"/>
    <s v="14.09"/>
    <s v="Ocupada"/>
    <x v="418"/>
    <x v="10"/>
    <s v="Plato_18"/>
    <s v="Plato_11"/>
    <m/>
    <m/>
    <b v="0"/>
    <x v="24"/>
    <x v="4"/>
    <d v="1899-12-30T02:29:00"/>
    <n v="149"/>
    <d v="1899-12-30T02:44:00"/>
    <n v="0.2"/>
    <n v="12"/>
    <d v="1899-12-30T02:17:00"/>
  </r>
  <r>
    <n v="18"/>
    <s v="Cliente_33"/>
    <n v="6"/>
    <d v="2023-04-05T02:18:00"/>
    <d v="2023-04-05T05:29:00"/>
    <x v="2"/>
    <x v="0"/>
    <x v="2"/>
    <s v="31.49"/>
    <s v="Ocupada"/>
    <x v="419"/>
    <x v="6"/>
    <s v="Plato_18"/>
    <s v="Plato_3"/>
    <s v="Plato_1"/>
    <s v="Plato_15"/>
    <b v="0"/>
    <x v="7"/>
    <x v="4"/>
    <d v="1899-12-30T03:11:00"/>
    <n v="191"/>
    <d v="1899-12-30T03:26:00"/>
    <n v="2"/>
    <n v="120"/>
    <d v="1899-12-30T01:11:00"/>
  </r>
  <r>
    <n v="10"/>
    <s v="Cliente_160"/>
    <n v="1"/>
    <d v="2023-04-05T01:37:00"/>
    <d v="2023-04-05T04:07:00"/>
    <x v="1"/>
    <x v="0"/>
    <x v="2"/>
    <s v="17.57"/>
    <s v="Ocupada"/>
    <x v="420"/>
    <x v="9"/>
    <s v="Plato_17"/>
    <s v="Plato_4"/>
    <m/>
    <m/>
    <b v="0"/>
    <x v="12"/>
    <x v="4"/>
    <d v="1899-12-30T02:30:00"/>
    <n v="150"/>
    <d v="1899-12-30T02:45:00"/>
    <n v="1"/>
    <n v="60"/>
    <d v="1899-12-30T01:30:00"/>
  </r>
  <r>
    <n v="12"/>
    <s v="Cliente_109"/>
    <n v="6"/>
    <d v="2023-04-05T00:36:00"/>
    <d v="2023-04-05T03:09:00"/>
    <x v="2"/>
    <x v="0"/>
    <x v="2"/>
    <s v="39.72"/>
    <s v="Reservada"/>
    <x v="421"/>
    <x v="0"/>
    <s v="Plato_10"/>
    <s v="Plato_19"/>
    <m/>
    <m/>
    <b v="0"/>
    <x v="0"/>
    <x v="4"/>
    <d v="1899-12-30T02:33:00"/>
    <n v="153"/>
    <s v="No Suma"/>
    <n v="1.5666666666666667"/>
    <n v="94"/>
    <d v="1899-12-30T00:59:00"/>
  </r>
  <r>
    <n v="4"/>
    <s v="Cliente_151"/>
    <n v="2"/>
    <d v="2023-04-05T02:34:00"/>
    <d v="2023-04-05T04:57:00"/>
    <x v="1"/>
    <x v="0"/>
    <x v="1"/>
    <s v="34.13"/>
    <s v="Libre"/>
    <x v="422"/>
    <x v="8"/>
    <s v="Plato_16"/>
    <s v="Plato_15"/>
    <m/>
    <m/>
    <b v="0"/>
    <x v="8"/>
    <x v="4"/>
    <d v="1899-12-30T02:23:00"/>
    <n v="143"/>
    <s v="No Suma"/>
    <n v="2.85"/>
    <n v="171"/>
    <n v="-1.9444444444444445E-2"/>
  </r>
  <r>
    <n v="13"/>
    <s v="Cliente_342"/>
    <n v="3"/>
    <d v="2023-04-05T01:08:00"/>
    <d v="2023-04-05T03:17:00"/>
    <x v="2"/>
    <x v="2"/>
    <x v="1"/>
    <s v="11.02"/>
    <s v="Reservada"/>
    <x v="423"/>
    <x v="1"/>
    <s v="Plato_5"/>
    <s v="Plato_6"/>
    <m/>
    <m/>
    <b v="0"/>
    <x v="10"/>
    <x v="4"/>
    <d v="1899-12-30T02:09:00"/>
    <n v="129"/>
    <s v="No Suma"/>
    <n v="1.25"/>
    <n v="75"/>
    <d v="1899-12-30T00:54:00"/>
  </r>
  <r>
    <n v="18"/>
    <s v="Cliente_332"/>
    <n v="3"/>
    <d v="2023-04-05T01:24:00"/>
    <d v="2023-04-05T03:45:00"/>
    <x v="2"/>
    <x v="0"/>
    <x v="2"/>
    <s v="49.43"/>
    <s v="Reservada"/>
    <x v="424"/>
    <x v="4"/>
    <s v="Plato_12"/>
    <m/>
    <m/>
    <m/>
    <b v="0"/>
    <x v="18"/>
    <x v="4"/>
    <d v="1899-12-30T02:21:00"/>
    <n v="141"/>
    <s v="No Suma"/>
    <n v="0.4"/>
    <n v="24"/>
    <d v="1899-12-30T01:57:00"/>
  </r>
  <r>
    <n v="5"/>
    <s v="Cliente_689"/>
    <n v="2"/>
    <d v="2023-04-05T03:11:00"/>
    <d v="2023-04-05T05:02:00"/>
    <x v="4"/>
    <x v="0"/>
    <x v="2"/>
    <s v="47.8"/>
    <s v="Reservada"/>
    <x v="425"/>
    <x v="2"/>
    <s v="Plato_11"/>
    <s v="Plato_16"/>
    <s v="Plato_1"/>
    <s v="Plato_19"/>
    <b v="0"/>
    <x v="1"/>
    <x v="4"/>
    <d v="1899-12-30T01:51:00"/>
    <n v="111"/>
    <s v="No Suma"/>
    <n v="0.8"/>
    <n v="48"/>
    <d v="1899-12-30T01:03:00"/>
  </r>
  <r>
    <n v="2"/>
    <s v="Cliente_953"/>
    <n v="4"/>
    <d v="2023-04-05T02:34:00"/>
    <d v="2023-04-05T03:43:00"/>
    <x v="2"/>
    <x v="0"/>
    <x v="1"/>
    <s v="43.74"/>
    <s v="Libre"/>
    <x v="426"/>
    <x v="6"/>
    <s v="Plato_1"/>
    <s v="Plato_8"/>
    <s v="Plato_14"/>
    <s v="Plato_12"/>
    <b v="0"/>
    <x v="19"/>
    <x v="4"/>
    <d v="1899-12-30T01:09:00"/>
    <n v="69"/>
    <s v="No Suma"/>
    <n v="1.3333333333333333"/>
    <n v="80"/>
    <n v="-7.6388888888888886E-3"/>
  </r>
  <r>
    <n v="7"/>
    <s v="Cliente_518"/>
    <n v="5"/>
    <d v="2023-04-05T03:18:00"/>
    <d v="2023-04-05T06:03:00"/>
    <x v="4"/>
    <x v="1"/>
    <x v="2"/>
    <s v="15.6"/>
    <s v="Reservada"/>
    <x v="427"/>
    <x v="8"/>
    <s v="Plato_20"/>
    <s v="Plato_14"/>
    <s v="Plato_1"/>
    <s v="Plato_17"/>
    <b v="0"/>
    <x v="35"/>
    <x v="4"/>
    <d v="1899-12-30T02:45:00"/>
    <n v="165"/>
    <s v="No Suma"/>
    <n v="0.11666666666666667"/>
    <n v="7"/>
    <d v="1899-12-30T02:38:00"/>
  </r>
  <r>
    <n v="8"/>
    <s v="Cliente_348"/>
    <n v="1"/>
    <d v="2023-04-05T00:10:00"/>
    <d v="2023-04-05T03:46:00"/>
    <x v="4"/>
    <x v="0"/>
    <x v="2"/>
    <s v="10.95"/>
    <s v="Reservada"/>
    <x v="428"/>
    <x v="2"/>
    <s v="Plato_10"/>
    <m/>
    <m/>
    <m/>
    <b v="0"/>
    <x v="35"/>
    <x v="4"/>
    <d v="1899-12-30T03:36:00"/>
    <n v="216"/>
    <s v="No Suma"/>
    <n v="0.71666666666666667"/>
    <n v="43"/>
    <d v="1899-12-30T02:53:00"/>
  </r>
  <r>
    <n v="7"/>
    <s v="Cliente_259"/>
    <n v="3"/>
    <d v="2023-04-05T02:21:00"/>
    <d v="2023-04-05T03:59:00"/>
    <x v="4"/>
    <x v="0"/>
    <x v="0"/>
    <s v="42.09"/>
    <s v="Reservada"/>
    <x v="429"/>
    <x v="5"/>
    <s v="Plato_1"/>
    <m/>
    <m/>
    <m/>
    <b v="0"/>
    <x v="5"/>
    <x v="4"/>
    <d v="1899-12-30T01:38:00"/>
    <n v="98"/>
    <s v="No Suma"/>
    <n v="0.11666666666666667"/>
    <n v="7"/>
    <d v="1899-12-30T01:31:00"/>
  </r>
  <r>
    <n v="15"/>
    <s v="Cliente_243"/>
    <n v="5"/>
    <d v="2023-04-05T03:33:00"/>
    <d v="2023-04-05T07:25:00"/>
    <x v="3"/>
    <x v="0"/>
    <x v="2"/>
    <s v="39.82"/>
    <s v="Libre"/>
    <x v="430"/>
    <x v="10"/>
    <s v="Plato_2"/>
    <m/>
    <m/>
    <m/>
    <b v="0"/>
    <x v="11"/>
    <x v="4"/>
    <d v="1899-12-30T03:52:00"/>
    <n v="232"/>
    <s v="No Suma"/>
    <n v="0.66666666666666663"/>
    <n v="40"/>
    <d v="1899-12-30T03:12:00"/>
  </r>
  <r>
    <n v="10"/>
    <s v="Cliente_869"/>
    <n v="2"/>
    <d v="2023-04-05T03:31:00"/>
    <d v="2023-04-05T05:54:00"/>
    <x v="4"/>
    <x v="2"/>
    <x v="2"/>
    <s v="18.71"/>
    <s v="Libre"/>
    <x v="431"/>
    <x v="1"/>
    <s v="Plato_3"/>
    <s v="Plato_13"/>
    <s v="Plato_16"/>
    <m/>
    <b v="0"/>
    <x v="0"/>
    <x v="4"/>
    <d v="1899-12-30T02:23:00"/>
    <n v="143"/>
    <s v="No Suma"/>
    <n v="1.1666666666666667"/>
    <n v="70"/>
    <d v="1899-12-30T01:13:00"/>
  </r>
  <r>
    <n v="10"/>
    <s v="Cliente_306"/>
    <n v="4"/>
    <d v="2023-04-05T01:14:00"/>
    <d v="2023-04-05T03:09:00"/>
    <x v="4"/>
    <x v="0"/>
    <x v="2"/>
    <s v="45.77"/>
    <s v="Reservada"/>
    <x v="432"/>
    <x v="6"/>
    <s v="Plato_2"/>
    <s v="Plato_7"/>
    <m/>
    <m/>
    <b v="0"/>
    <x v="0"/>
    <x v="4"/>
    <d v="1899-12-30T01:55:00"/>
    <n v="115"/>
    <s v="No Suma"/>
    <n v="0.5"/>
    <n v="30"/>
    <d v="1899-12-30T01:25:00"/>
  </r>
  <r>
    <n v="15"/>
    <s v="Cliente_842"/>
    <n v="4"/>
    <d v="2023-04-05T00:15:00"/>
    <d v="2023-04-05T03:55:00"/>
    <x v="4"/>
    <x v="0"/>
    <x v="2"/>
    <s v="37.15"/>
    <s v="Reservada"/>
    <x v="433"/>
    <x v="6"/>
    <s v="Plato_10"/>
    <s v="Plato_5"/>
    <m/>
    <m/>
    <b v="0"/>
    <x v="33"/>
    <x v="4"/>
    <d v="1899-12-30T03:40:00"/>
    <n v="220"/>
    <s v="No Suma"/>
    <n v="1.3666666666666667"/>
    <n v="82"/>
    <d v="1899-12-30T02:18:00"/>
  </r>
  <r>
    <n v="17"/>
    <s v="Cliente_349"/>
    <n v="6"/>
    <d v="2023-04-05T03:53:00"/>
    <d v="2023-04-05T06:01:00"/>
    <x v="3"/>
    <x v="0"/>
    <x v="2"/>
    <s v="30.48"/>
    <s v="Ocupada"/>
    <x v="434"/>
    <x v="0"/>
    <s v="Plato_10"/>
    <s v="Plato_13"/>
    <s v="Plato_2"/>
    <m/>
    <b v="0"/>
    <x v="0"/>
    <x v="4"/>
    <d v="1899-12-30T02:08:00"/>
    <n v="128"/>
    <d v="1899-12-30T02:23:00"/>
    <n v="0.73333333333333328"/>
    <n v="44"/>
    <d v="1899-12-30T01:24:00"/>
  </r>
  <r>
    <n v="10"/>
    <s v="Cliente_316"/>
    <n v="3"/>
    <d v="2023-04-05T00:12:00"/>
    <d v="2023-04-05T04:04:00"/>
    <x v="3"/>
    <x v="0"/>
    <x v="2"/>
    <s v="10.14"/>
    <s v="Ocupada"/>
    <x v="435"/>
    <x v="2"/>
    <s v="Plato_16"/>
    <m/>
    <m/>
    <m/>
    <b v="0"/>
    <x v="9"/>
    <x v="4"/>
    <d v="1899-12-30T03:52:00"/>
    <n v="232"/>
    <d v="1899-12-30T04:07:00"/>
    <n v="0.48333333333333334"/>
    <n v="29"/>
    <d v="1899-12-30T03:23:00"/>
  </r>
  <r>
    <n v="16"/>
    <s v="Cliente_600"/>
    <n v="6"/>
    <d v="2023-04-05T03:02:00"/>
    <d v="2023-04-05T05:25:00"/>
    <x v="0"/>
    <x v="0"/>
    <x v="2"/>
    <s v="12.56"/>
    <s v="Reservada"/>
    <x v="436"/>
    <x v="3"/>
    <s v="Plato_8"/>
    <m/>
    <m/>
    <m/>
    <b v="0"/>
    <x v="7"/>
    <x v="4"/>
    <d v="1899-12-30T02:23:00"/>
    <n v="143"/>
    <s v="No Suma"/>
    <n v="0.55000000000000004"/>
    <n v="33.000000000000007"/>
    <d v="1899-12-30T01:50:00"/>
  </r>
  <r>
    <n v="2"/>
    <s v="Cliente_732"/>
    <n v="1"/>
    <d v="2023-04-05T03:58:00"/>
    <d v="2023-04-05T07:33:00"/>
    <x v="1"/>
    <x v="0"/>
    <x v="2"/>
    <s v="19.3"/>
    <s v="Libre"/>
    <x v="437"/>
    <x v="10"/>
    <s v="Plato_11"/>
    <m/>
    <m/>
    <m/>
    <b v="0"/>
    <x v="2"/>
    <x v="4"/>
    <d v="1899-12-30T03:35:00"/>
    <n v="215"/>
    <s v="No Suma"/>
    <n v="0.6"/>
    <n v="36"/>
    <d v="1899-12-30T02:59:00"/>
  </r>
  <r>
    <n v="15"/>
    <s v="Cliente_807"/>
    <n v="1"/>
    <d v="2023-04-05T00:00:00"/>
    <d v="2023-04-05T01:23:00"/>
    <x v="0"/>
    <x v="2"/>
    <x v="2"/>
    <s v="25.56"/>
    <s v="Libre"/>
    <x v="438"/>
    <x v="6"/>
    <s v="Plato_11"/>
    <s v="Plato_10"/>
    <m/>
    <m/>
    <b v="0"/>
    <x v="33"/>
    <x v="4"/>
    <d v="1899-12-30T01:23:00"/>
    <n v="83"/>
    <s v="No Suma"/>
    <n v="0.23333333333333334"/>
    <n v="14"/>
    <d v="1899-12-30T01:09:00"/>
  </r>
  <r>
    <n v="13"/>
    <s v="Cliente_900"/>
    <n v="1"/>
    <d v="2023-04-05T01:59:00"/>
    <d v="2023-04-05T05:48:00"/>
    <x v="2"/>
    <x v="0"/>
    <x v="2"/>
    <s v="38.85"/>
    <s v="Ocupada"/>
    <x v="439"/>
    <x v="10"/>
    <s v="Plato_14"/>
    <s v="Plato_12"/>
    <m/>
    <m/>
    <b v="0"/>
    <x v="33"/>
    <x v="4"/>
    <d v="1899-12-30T03:49:00"/>
    <n v="229"/>
    <d v="1899-12-30T04:04:00"/>
    <n v="1.4666666666666666"/>
    <n v="88"/>
    <d v="1899-12-30T02:21:00"/>
  </r>
  <r>
    <n v="13"/>
    <s v="Cliente_143"/>
    <n v="6"/>
    <d v="2023-04-05T01:04:00"/>
    <d v="2023-04-05T03:23:00"/>
    <x v="2"/>
    <x v="0"/>
    <x v="1"/>
    <s v="23.31"/>
    <s v="Ocupada"/>
    <x v="440"/>
    <x v="0"/>
    <s v="Plato_8"/>
    <s v="Plato_10"/>
    <m/>
    <m/>
    <b v="0"/>
    <x v="19"/>
    <x v="4"/>
    <d v="1899-12-30T02:19:00"/>
    <n v="139"/>
    <d v="1899-12-30T02:34:00"/>
    <n v="1.9666666666666666"/>
    <n v="118"/>
    <d v="1899-12-30T00:21:00"/>
  </r>
  <r>
    <n v="15"/>
    <s v="Cliente_405"/>
    <n v="3"/>
    <d v="2023-04-05T02:04:00"/>
    <d v="2023-04-05T03:18:00"/>
    <x v="4"/>
    <x v="2"/>
    <x v="2"/>
    <s v="21.07"/>
    <s v="Ocupada"/>
    <x v="441"/>
    <x v="7"/>
    <s v="Plato_18"/>
    <s v="Plato_1"/>
    <s v="Plato_19"/>
    <m/>
    <b v="0"/>
    <x v="33"/>
    <x v="4"/>
    <d v="1899-12-30T01:14:00"/>
    <n v="74"/>
    <d v="1899-12-30T01:29:00"/>
    <n v="0.23333333333333334"/>
    <n v="14"/>
    <d v="1899-12-30T01:00:00"/>
  </r>
  <r>
    <n v="4"/>
    <s v="Cliente_332"/>
    <n v="2"/>
    <d v="2023-04-05T01:15:00"/>
    <d v="2023-04-05T03:14:00"/>
    <x v="2"/>
    <x v="0"/>
    <x v="0"/>
    <s v="14.48"/>
    <s v="Libre"/>
    <x v="442"/>
    <x v="5"/>
    <s v="Plato_14"/>
    <s v="Plato_15"/>
    <s v="Plato_10"/>
    <s v="Plato_16"/>
    <b v="0"/>
    <x v="21"/>
    <x v="4"/>
    <d v="1899-12-30T01:59:00"/>
    <n v="119"/>
    <s v="No Suma"/>
    <n v="0.8"/>
    <n v="48"/>
    <d v="1899-12-30T01:11:00"/>
  </r>
  <r>
    <n v="8"/>
    <s v="Cliente_894"/>
    <n v="5"/>
    <d v="2023-04-05T03:23:00"/>
    <d v="2023-04-05T06:08:00"/>
    <x v="1"/>
    <x v="0"/>
    <x v="2"/>
    <s v="25.26"/>
    <s v="Libre"/>
    <x v="443"/>
    <x v="10"/>
    <s v="Plato_14"/>
    <s v="Plato_7"/>
    <m/>
    <m/>
    <b v="0"/>
    <x v="22"/>
    <x v="4"/>
    <d v="1899-12-30T02:45:00"/>
    <n v="165"/>
    <s v="No Suma"/>
    <n v="0.8"/>
    <n v="48"/>
    <d v="1899-12-30T01:57:00"/>
  </r>
  <r>
    <n v="6"/>
    <s v="Cliente_473"/>
    <n v="5"/>
    <d v="2023-04-05T01:01:00"/>
    <d v="2023-04-05T03:09:00"/>
    <x v="1"/>
    <x v="1"/>
    <x v="2"/>
    <s v="14.28"/>
    <s v="Libre"/>
    <x v="444"/>
    <x v="3"/>
    <s v="Plato_6"/>
    <m/>
    <m/>
    <m/>
    <b v="0"/>
    <x v="5"/>
    <x v="4"/>
    <d v="1899-12-30T02:08:00"/>
    <n v="128"/>
    <s v="No Suma"/>
    <n v="0.55000000000000004"/>
    <n v="33.000000000000007"/>
    <d v="1899-12-30T01:35:00"/>
  </r>
  <r>
    <n v="12"/>
    <s v="Cliente_606"/>
    <n v="2"/>
    <d v="2023-04-05T02:48:00"/>
    <d v="2023-04-05T06:13:00"/>
    <x v="1"/>
    <x v="0"/>
    <x v="2"/>
    <s v="35.24"/>
    <s v="Libre"/>
    <x v="445"/>
    <x v="8"/>
    <s v="Plato_13"/>
    <m/>
    <m/>
    <m/>
    <b v="0"/>
    <x v="21"/>
    <x v="4"/>
    <d v="1899-12-30T03:25:00"/>
    <n v="205"/>
    <s v="No Suma"/>
    <n v="0.26666666666666666"/>
    <n v="16"/>
    <d v="1899-12-30T03:09:00"/>
  </r>
  <r>
    <n v="8"/>
    <s v="Cliente_404"/>
    <n v="2"/>
    <d v="2023-04-05T03:53:00"/>
    <d v="2023-04-05T07:24:00"/>
    <x v="4"/>
    <x v="2"/>
    <x v="2"/>
    <s v="28.68"/>
    <s v="Libre"/>
    <x v="446"/>
    <x v="0"/>
    <s v="Plato_3"/>
    <s v="Plato_12"/>
    <s v="Plato_16"/>
    <m/>
    <b v="0"/>
    <x v="29"/>
    <x v="4"/>
    <d v="1899-12-30T03:31:00"/>
    <n v="211"/>
    <s v="No Suma"/>
    <n v="0.96666666666666667"/>
    <n v="58"/>
    <d v="1899-12-30T02:33:00"/>
  </r>
  <r>
    <n v="4"/>
    <s v="Cliente_216"/>
    <n v="5"/>
    <d v="2023-04-05T00:07:00"/>
    <d v="2023-04-05T03:35:00"/>
    <x v="4"/>
    <x v="2"/>
    <x v="2"/>
    <s v="35.68"/>
    <s v="Ocupada"/>
    <x v="447"/>
    <x v="5"/>
    <s v="Plato_12"/>
    <s v="Plato_11"/>
    <m/>
    <m/>
    <b v="0"/>
    <x v="22"/>
    <x v="4"/>
    <d v="1899-12-30T03:28:00"/>
    <n v="208"/>
    <d v="1899-12-30T03:43:00"/>
    <n v="1.1000000000000001"/>
    <n v="66.000000000000014"/>
    <d v="1899-12-30T02:22:00"/>
  </r>
  <r>
    <n v="3"/>
    <s v="Cliente_717"/>
    <n v="3"/>
    <d v="2023-04-05T03:25:00"/>
    <d v="2023-04-05T05:02:00"/>
    <x v="0"/>
    <x v="0"/>
    <x v="1"/>
    <s v="42.25"/>
    <s v="Ocupada"/>
    <x v="448"/>
    <x v="2"/>
    <s v="Plato_15"/>
    <m/>
    <m/>
    <m/>
    <b v="0"/>
    <x v="19"/>
    <x v="4"/>
    <d v="1899-12-30T01:37:00"/>
    <n v="97"/>
    <d v="1899-12-30T01:52:00"/>
    <n v="0.9"/>
    <n v="54"/>
    <d v="1899-12-30T00:43:00"/>
  </r>
  <r>
    <n v="9"/>
    <s v="Cliente_783"/>
    <n v="6"/>
    <d v="2023-04-05T03:51:00"/>
    <d v="2023-04-05T05:01:00"/>
    <x v="0"/>
    <x v="0"/>
    <x v="2"/>
    <s v="48.9"/>
    <s v="Ocupada"/>
    <x v="449"/>
    <x v="6"/>
    <s v="Plato_4"/>
    <s v="Plato_19"/>
    <m/>
    <m/>
    <b v="0"/>
    <x v="8"/>
    <x v="4"/>
    <d v="1899-12-30T01:10:00"/>
    <n v="70"/>
    <d v="1899-12-30T01:25:00"/>
    <n v="0.75"/>
    <n v="45"/>
    <d v="1899-12-30T00:25:00"/>
  </r>
  <r>
    <n v="3"/>
    <s v="Cliente_240"/>
    <n v="1"/>
    <d v="2023-04-05T01:17:00"/>
    <d v="2023-04-05T02:26:00"/>
    <x v="3"/>
    <x v="1"/>
    <x v="2"/>
    <s v="46.37"/>
    <s v="Libre"/>
    <x v="450"/>
    <x v="6"/>
    <s v="Plato_8"/>
    <s v="Plato_14"/>
    <s v="Plato_18"/>
    <m/>
    <b v="0"/>
    <x v="18"/>
    <x v="4"/>
    <d v="1899-12-30T01:09:00"/>
    <n v="69"/>
    <s v="No Suma"/>
    <n v="2.6"/>
    <n v="156"/>
    <n v="-6.0416666666666667E-2"/>
  </r>
  <r>
    <n v="9"/>
    <s v="Cliente_589"/>
    <n v="1"/>
    <d v="2023-04-05T02:53:00"/>
    <d v="2023-04-05T05:19:00"/>
    <x v="4"/>
    <x v="0"/>
    <x v="2"/>
    <s v="43.48"/>
    <s v="Reservada"/>
    <x v="451"/>
    <x v="7"/>
    <s v="Plato_17"/>
    <s v="Plato_5"/>
    <s v="Plato_13"/>
    <m/>
    <b v="0"/>
    <x v="21"/>
    <x v="4"/>
    <d v="1899-12-30T02:26:00"/>
    <n v="146"/>
    <s v="No Suma"/>
    <n v="0.4"/>
    <n v="24"/>
    <d v="1899-12-30T02:02:00"/>
  </r>
  <r>
    <n v="6"/>
    <s v="Cliente_284"/>
    <n v="1"/>
    <d v="2023-04-05T03:42:00"/>
    <d v="2023-04-05T05:07:00"/>
    <x v="2"/>
    <x v="1"/>
    <x v="2"/>
    <s v="36.83"/>
    <s v="Libre"/>
    <x v="452"/>
    <x v="9"/>
    <s v="Plato_18"/>
    <s v="Plato_15"/>
    <m/>
    <m/>
    <b v="0"/>
    <x v="18"/>
    <x v="4"/>
    <d v="1899-12-30T01:25:00"/>
    <n v="85"/>
    <s v="No Suma"/>
    <n v="0.45"/>
    <n v="27"/>
    <d v="1899-12-30T00:58:00"/>
  </r>
  <r>
    <n v="1"/>
    <s v="Cliente_342"/>
    <n v="3"/>
    <d v="2023-04-05T03:26:00"/>
    <d v="2023-04-05T04:53:00"/>
    <x v="1"/>
    <x v="0"/>
    <x v="2"/>
    <s v="39.62"/>
    <s v="Libre"/>
    <x v="453"/>
    <x v="1"/>
    <s v="Plato_6"/>
    <s v="Plato_12"/>
    <s v="Plato_19"/>
    <s v="Plato_1"/>
    <b v="0"/>
    <x v="0"/>
    <x v="4"/>
    <d v="1899-12-30T01:27:00"/>
    <n v="87"/>
    <s v="No Suma"/>
    <n v="1.2666666666666666"/>
    <n v="76"/>
    <d v="1899-12-30T00:11:00"/>
  </r>
  <r>
    <n v="12"/>
    <s v="Cliente_665"/>
    <n v="6"/>
    <d v="2023-04-05T03:58:00"/>
    <d v="2023-04-05T05:54:00"/>
    <x v="3"/>
    <x v="1"/>
    <x v="0"/>
    <s v="19.7"/>
    <s v="Reservada"/>
    <x v="454"/>
    <x v="1"/>
    <s v="Plato_7"/>
    <m/>
    <m/>
    <m/>
    <b v="0"/>
    <x v="13"/>
    <x v="4"/>
    <d v="1899-12-30T01:56:00"/>
    <n v="116"/>
    <s v="No Suma"/>
    <n v="2.4"/>
    <n v="144"/>
    <n v="-1.9444444444444445E-2"/>
  </r>
  <r>
    <n v="13"/>
    <s v="Cliente_207"/>
    <n v="6"/>
    <d v="2023-04-05T02:12:00"/>
    <d v="2023-04-05T05:15:00"/>
    <x v="4"/>
    <x v="0"/>
    <x v="2"/>
    <s v="21.94"/>
    <s v="Libre"/>
    <x v="455"/>
    <x v="10"/>
    <s v="Plato_20"/>
    <s v="Plato_18"/>
    <m/>
    <m/>
    <b v="0"/>
    <x v="0"/>
    <x v="4"/>
    <d v="1899-12-30T03:03:00"/>
    <n v="183"/>
    <s v="No Suma"/>
    <n v="0.33333333333333331"/>
    <n v="20"/>
    <d v="1899-12-30T02:43:00"/>
  </r>
  <r>
    <n v="18"/>
    <s v="Cliente_531"/>
    <n v="6"/>
    <d v="2023-04-05T03:48:00"/>
    <d v="2023-04-05T07:32:00"/>
    <x v="2"/>
    <x v="0"/>
    <x v="1"/>
    <s v="17.26"/>
    <s v="Reservada"/>
    <x v="456"/>
    <x v="6"/>
    <s v="Plato_11"/>
    <s v="Plato_12"/>
    <m/>
    <m/>
    <b v="0"/>
    <x v="34"/>
    <x v="4"/>
    <d v="1899-12-30T03:44:00"/>
    <n v="224"/>
    <s v="No Suma"/>
    <n v="0.66666666666666663"/>
    <n v="40"/>
    <d v="1899-12-30T03:04:00"/>
  </r>
  <r>
    <n v="4"/>
    <s v="Cliente_420"/>
    <n v="3"/>
    <d v="2023-04-05T02:41:00"/>
    <d v="2023-04-05T04:21:00"/>
    <x v="4"/>
    <x v="0"/>
    <x v="2"/>
    <s v="15.21"/>
    <s v="Ocupada"/>
    <x v="457"/>
    <x v="6"/>
    <s v="Plato_16"/>
    <s v="Plato_18"/>
    <s v="Plato_11"/>
    <s v="Plato_5"/>
    <b v="0"/>
    <x v="33"/>
    <x v="4"/>
    <d v="1899-12-30T01:40:00"/>
    <n v="100"/>
    <d v="1899-12-30T01:55:00"/>
    <n v="1.5"/>
    <n v="90"/>
    <d v="1899-12-30T00:10:00"/>
  </r>
  <r>
    <n v="20"/>
    <s v="Cliente_989"/>
    <n v="1"/>
    <d v="2023-04-05T00:24:00"/>
    <d v="2023-04-05T02:12:00"/>
    <x v="1"/>
    <x v="0"/>
    <x v="2"/>
    <s v="32.77"/>
    <s v="Ocupada"/>
    <x v="458"/>
    <x v="10"/>
    <s v="Plato_16"/>
    <m/>
    <m/>
    <m/>
    <b v="0"/>
    <x v="32"/>
    <x v="4"/>
    <d v="1899-12-30T01:48:00"/>
    <n v="108"/>
    <d v="1899-12-30T02:03:00"/>
    <n v="2.35"/>
    <n v="141"/>
    <n v="-2.2916666666666669E-2"/>
  </r>
  <r>
    <n v="19"/>
    <s v="Cliente_964"/>
    <n v="6"/>
    <d v="2023-04-05T03:27:00"/>
    <d v="2023-04-05T06:56:00"/>
    <x v="4"/>
    <x v="2"/>
    <x v="2"/>
    <s v="49.6"/>
    <s v="Libre"/>
    <x v="459"/>
    <x v="8"/>
    <s v="Plato_16"/>
    <s v="Plato_10"/>
    <s v="Plato_1"/>
    <s v="Plato_7"/>
    <b v="0"/>
    <x v="16"/>
    <x v="4"/>
    <d v="1899-12-30T03:29:00"/>
    <n v="209"/>
    <s v="No Suma"/>
    <n v="0.91666666666666663"/>
    <n v="55"/>
    <d v="1899-12-30T02:34:00"/>
  </r>
  <r>
    <n v="4"/>
    <s v="Cliente_421"/>
    <n v="3"/>
    <d v="2023-04-05T02:43:00"/>
    <d v="2023-04-05T05:55:00"/>
    <x v="3"/>
    <x v="2"/>
    <x v="1"/>
    <s v="21.51"/>
    <s v="Libre"/>
    <x v="460"/>
    <x v="4"/>
    <s v="Plato_8"/>
    <s v="Plato_9"/>
    <m/>
    <m/>
    <b v="0"/>
    <x v="26"/>
    <x v="4"/>
    <d v="1899-12-30T03:12:00"/>
    <n v="192"/>
    <s v="No Suma"/>
    <n v="0.26666666666666666"/>
    <n v="16"/>
    <d v="1899-12-30T02:56:00"/>
  </r>
  <r>
    <n v="9"/>
    <s v="Cliente_27"/>
    <n v="2"/>
    <d v="2023-04-05T02:12:00"/>
    <d v="2023-04-05T04:27:00"/>
    <x v="2"/>
    <x v="0"/>
    <x v="2"/>
    <s v="21.17"/>
    <s v="Reservada"/>
    <x v="461"/>
    <x v="0"/>
    <s v="Plato_11"/>
    <m/>
    <m/>
    <m/>
    <b v="0"/>
    <x v="33"/>
    <x v="4"/>
    <d v="1899-12-30T02:15:00"/>
    <n v="135"/>
    <s v="No Suma"/>
    <n v="0.66666666666666663"/>
    <n v="40"/>
    <d v="1899-12-30T01:35:00"/>
  </r>
  <r>
    <n v="7"/>
    <s v="Cliente_194"/>
    <n v="2"/>
    <d v="2023-04-05T00:53:00"/>
    <d v="2023-04-05T03:13:00"/>
    <x v="2"/>
    <x v="0"/>
    <x v="0"/>
    <s v="17.07"/>
    <s v="Ocupada"/>
    <x v="462"/>
    <x v="3"/>
    <s v="Plato_17"/>
    <m/>
    <m/>
    <m/>
    <b v="0"/>
    <x v="7"/>
    <x v="4"/>
    <d v="1899-12-30T02:20:00"/>
    <n v="140"/>
    <d v="1899-12-30T02:35:00"/>
    <n v="2.75"/>
    <n v="165"/>
    <n v="-1.7361111111111112E-2"/>
  </r>
  <r>
    <n v="16"/>
    <s v="Cliente_440"/>
    <n v="1"/>
    <d v="2023-04-05T01:21:00"/>
    <d v="2023-04-05T04:39:00"/>
    <x v="4"/>
    <x v="0"/>
    <x v="2"/>
    <s v="48.5"/>
    <s v="Reservada"/>
    <x v="463"/>
    <x v="9"/>
    <s v="Plato_10"/>
    <s v="Plato_6"/>
    <s v="Plato_5"/>
    <m/>
    <b v="0"/>
    <x v="11"/>
    <x v="4"/>
    <d v="1899-12-30T03:18:00"/>
    <n v="198"/>
    <s v="No Suma"/>
    <n v="0.8666666666666667"/>
    <n v="52"/>
    <d v="1899-12-30T02:26:00"/>
  </r>
  <r>
    <n v="4"/>
    <s v="Cliente_876"/>
    <n v="2"/>
    <d v="2023-04-05T01:11:00"/>
    <d v="2023-04-05T03:38:00"/>
    <x v="1"/>
    <x v="0"/>
    <x v="2"/>
    <s v="44.9"/>
    <s v="Ocupada"/>
    <x v="464"/>
    <x v="7"/>
    <s v="Plato_1"/>
    <s v="Plato_14"/>
    <m/>
    <m/>
    <b v="0"/>
    <x v="27"/>
    <x v="4"/>
    <d v="1899-12-30T02:27:00"/>
    <n v="147"/>
    <d v="1899-12-30T02:42:00"/>
    <n v="0.58333333333333337"/>
    <n v="35"/>
    <d v="1899-12-30T01:52:00"/>
  </r>
  <r>
    <n v="4"/>
    <s v="Cliente_365"/>
    <n v="1"/>
    <d v="2023-04-05T01:54:00"/>
    <d v="2023-04-05T04:20:00"/>
    <x v="1"/>
    <x v="0"/>
    <x v="2"/>
    <s v="26.63"/>
    <s v="Libre"/>
    <x v="465"/>
    <x v="6"/>
    <s v="Plato_5"/>
    <s v="Plato_2"/>
    <s v="Plato_16"/>
    <m/>
    <b v="0"/>
    <x v="1"/>
    <x v="4"/>
    <d v="1899-12-30T02:26:00"/>
    <n v="146"/>
    <s v="No Suma"/>
    <n v="1"/>
    <n v="60"/>
    <d v="1899-12-30T01:26:00"/>
  </r>
  <r>
    <n v="15"/>
    <s v="Cliente_185"/>
    <n v="3"/>
    <d v="2023-04-05T02:42:00"/>
    <d v="2023-04-05T04:14:00"/>
    <x v="1"/>
    <x v="0"/>
    <x v="0"/>
    <s v="42.31"/>
    <s v="Reservada"/>
    <x v="466"/>
    <x v="4"/>
    <s v="Plato_11"/>
    <s v="Plato_5"/>
    <m/>
    <m/>
    <b v="0"/>
    <x v="23"/>
    <x v="4"/>
    <d v="1899-12-30T01:32:00"/>
    <n v="92"/>
    <s v="No Suma"/>
    <n v="0.83333333333333337"/>
    <n v="50"/>
    <d v="1899-12-30T00:42:00"/>
  </r>
  <r>
    <n v="14"/>
    <s v="Cliente_558"/>
    <n v="6"/>
    <d v="2023-04-05T02:59:00"/>
    <d v="2023-04-05T05:45:00"/>
    <x v="2"/>
    <x v="1"/>
    <x v="2"/>
    <s v="14.28"/>
    <s v="Reservada"/>
    <x v="467"/>
    <x v="10"/>
    <s v="Plato_12"/>
    <s v="Plato_3"/>
    <s v="Plato_16"/>
    <m/>
    <b v="0"/>
    <x v="3"/>
    <x v="4"/>
    <d v="1899-12-30T02:46:00"/>
    <n v="166"/>
    <s v="No Suma"/>
    <n v="0.93333333333333335"/>
    <n v="56"/>
    <d v="1899-12-30T01:50:00"/>
  </r>
  <r>
    <n v="1"/>
    <s v="Cliente_535"/>
    <n v="2"/>
    <d v="2023-04-05T02:57:00"/>
    <d v="2023-04-05T05:22:00"/>
    <x v="1"/>
    <x v="2"/>
    <x v="2"/>
    <s v="25.26"/>
    <s v="Reservada"/>
    <x v="468"/>
    <x v="1"/>
    <s v="Plato_8"/>
    <s v="Plato_15"/>
    <m/>
    <m/>
    <b v="0"/>
    <x v="3"/>
    <x v="4"/>
    <d v="1899-12-30T02:25:00"/>
    <n v="145"/>
    <s v="No Suma"/>
    <n v="0.91666666666666663"/>
    <n v="55"/>
    <d v="1899-12-30T01:30:00"/>
  </r>
  <r>
    <n v="17"/>
    <s v="Cliente_18"/>
    <n v="3"/>
    <d v="2023-04-05T01:41:00"/>
    <d v="2023-04-05T04:17:00"/>
    <x v="4"/>
    <x v="0"/>
    <x v="2"/>
    <s v="47.46"/>
    <s v="Ocupada"/>
    <x v="469"/>
    <x v="7"/>
    <s v="Plato_7"/>
    <s v="Plato_4"/>
    <m/>
    <m/>
    <b v="0"/>
    <x v="5"/>
    <x v="4"/>
    <d v="1899-12-30T02:36:00"/>
    <n v="156"/>
    <d v="1899-12-30T02:51:00"/>
    <n v="0.36666666666666664"/>
    <n v="22"/>
    <d v="1899-12-30T02:14:00"/>
  </r>
  <r>
    <n v="7"/>
    <s v="Cliente_696"/>
    <n v="6"/>
    <d v="2023-04-05T03:36:00"/>
    <d v="2023-04-05T05:38:00"/>
    <x v="4"/>
    <x v="1"/>
    <x v="0"/>
    <s v="28.49"/>
    <s v="Reservada"/>
    <x v="470"/>
    <x v="4"/>
    <s v="Plato_8"/>
    <m/>
    <m/>
    <m/>
    <b v="0"/>
    <x v="11"/>
    <x v="4"/>
    <d v="1899-12-30T02:02:00"/>
    <n v="122"/>
    <s v="No Suma"/>
    <n v="1.7333333333333334"/>
    <n v="104"/>
    <d v="1899-12-30T00:18:00"/>
  </r>
  <r>
    <n v="20"/>
    <s v="Cliente_704"/>
    <n v="2"/>
    <d v="2023-04-05T03:57:00"/>
    <d v="2023-04-05T06:52:00"/>
    <x v="2"/>
    <x v="0"/>
    <x v="1"/>
    <s v="36.79"/>
    <s v="Ocupada"/>
    <x v="471"/>
    <x v="7"/>
    <s v="Plato_8"/>
    <s v="Plato_5"/>
    <m/>
    <m/>
    <b v="0"/>
    <x v="34"/>
    <x v="4"/>
    <d v="1899-12-30T02:55:00"/>
    <n v="175"/>
    <d v="1899-12-30T03:10:00"/>
    <n v="0.16666666666666666"/>
    <n v="10"/>
    <d v="1899-12-30T02:45:00"/>
  </r>
  <r>
    <n v="13"/>
    <s v="Cliente_720"/>
    <n v="4"/>
    <d v="2023-04-06T03:36:00"/>
    <d v="2023-04-06T07:04:00"/>
    <x v="2"/>
    <x v="0"/>
    <x v="0"/>
    <s v="15.63"/>
    <s v="Ocupada"/>
    <x v="472"/>
    <x v="3"/>
    <s v="Plato_5"/>
    <s v="Plato_8"/>
    <m/>
    <m/>
    <b v="0"/>
    <x v="21"/>
    <x v="5"/>
    <d v="1899-12-30T03:28:00"/>
    <n v="208"/>
    <d v="1899-12-30T03:43:00"/>
    <n v="2.9"/>
    <n v="174"/>
    <d v="1899-12-30T00:34:00"/>
  </r>
  <r>
    <n v="2"/>
    <s v="Cliente_624"/>
    <n v="6"/>
    <d v="2023-04-06T01:52:00"/>
    <d v="2023-04-06T03:32:00"/>
    <x v="4"/>
    <x v="0"/>
    <x v="2"/>
    <s v="21.66"/>
    <s v="Libre"/>
    <x v="473"/>
    <x v="4"/>
    <s v="Plato_18"/>
    <s v="Plato_9"/>
    <s v="Plato_17"/>
    <s v="Plato_16"/>
    <b v="0"/>
    <x v="25"/>
    <x v="5"/>
    <d v="1899-12-30T01:40:00"/>
    <n v="100"/>
    <s v="No Suma"/>
    <n v="2.2999999999999998"/>
    <n v="138"/>
    <n v="-2.6388888888888889E-2"/>
  </r>
  <r>
    <n v="18"/>
    <s v="Cliente_289"/>
    <n v="4"/>
    <d v="2023-04-06T03:17:00"/>
    <d v="2023-04-06T05:50:00"/>
    <x v="3"/>
    <x v="2"/>
    <x v="0"/>
    <s v="19.55"/>
    <s v="Ocupada"/>
    <x v="474"/>
    <x v="3"/>
    <s v="Plato_7"/>
    <s v="Plato_18"/>
    <m/>
    <m/>
    <b v="0"/>
    <x v="8"/>
    <x v="5"/>
    <d v="1899-12-30T02:33:00"/>
    <n v="153"/>
    <d v="1899-12-30T02:48:00"/>
    <n v="0.3"/>
    <n v="18"/>
    <d v="1899-12-30T02:15:00"/>
  </r>
  <r>
    <n v="13"/>
    <s v="Cliente_434"/>
    <n v="2"/>
    <d v="2023-04-06T00:03:00"/>
    <d v="2023-04-06T01:47:00"/>
    <x v="0"/>
    <x v="1"/>
    <x v="0"/>
    <s v="43.53"/>
    <s v="Ocupada"/>
    <x v="475"/>
    <x v="3"/>
    <s v="Plato_7"/>
    <s v="Plato_18"/>
    <s v="Plato_15"/>
    <s v="Plato_20"/>
    <b v="0"/>
    <x v="8"/>
    <x v="5"/>
    <d v="1899-12-30T01:44:00"/>
    <n v="104"/>
    <d v="1899-12-30T01:59:00"/>
    <n v="0.5"/>
    <n v="30"/>
    <d v="1899-12-30T01:14:00"/>
  </r>
  <r>
    <n v="8"/>
    <s v="Cliente_149"/>
    <n v="6"/>
    <d v="2023-04-06T01:39:00"/>
    <d v="2023-04-06T02:58:00"/>
    <x v="4"/>
    <x v="1"/>
    <x v="2"/>
    <s v="33.85"/>
    <s v="Reservada"/>
    <x v="476"/>
    <x v="1"/>
    <s v="Plato_18"/>
    <s v="Plato_14"/>
    <s v="Plato_7"/>
    <s v="Plato_13"/>
    <b v="0"/>
    <x v="30"/>
    <x v="5"/>
    <d v="1899-12-30T01:19:00"/>
    <n v="79"/>
    <s v="No Suma"/>
    <n v="0.43333333333333335"/>
    <n v="26"/>
    <d v="1899-12-30T00:53:00"/>
  </r>
  <r>
    <n v="7"/>
    <s v="Cliente_29"/>
    <n v="5"/>
    <d v="2023-04-06T00:01:00"/>
    <d v="2023-04-06T03:28:00"/>
    <x v="1"/>
    <x v="0"/>
    <x v="1"/>
    <s v="32.78"/>
    <s v="Ocupada"/>
    <x v="477"/>
    <x v="6"/>
    <s v="Plato_2"/>
    <s v="Plato_9"/>
    <m/>
    <m/>
    <b v="0"/>
    <x v="13"/>
    <x v="5"/>
    <d v="1899-12-30T03:27:00"/>
    <n v="207"/>
    <d v="1899-12-30T03:42:00"/>
    <n v="1.7"/>
    <n v="102"/>
    <d v="1899-12-30T01:45:00"/>
  </r>
  <r>
    <n v="1"/>
    <s v="Cliente_708"/>
    <n v="3"/>
    <d v="2023-04-06T00:42:00"/>
    <d v="2023-04-06T04:30:00"/>
    <x v="0"/>
    <x v="0"/>
    <x v="0"/>
    <s v="39.58"/>
    <s v="Reservada"/>
    <x v="478"/>
    <x v="10"/>
    <s v="Plato_4"/>
    <s v="Plato_18"/>
    <m/>
    <m/>
    <b v="0"/>
    <x v="3"/>
    <x v="5"/>
    <d v="1899-12-30T03:48:00"/>
    <n v="228"/>
    <s v="No Suma"/>
    <n v="0.1"/>
    <n v="6"/>
    <d v="1899-12-30T03:42:00"/>
  </r>
  <r>
    <n v="1"/>
    <s v="Cliente_125"/>
    <n v="5"/>
    <d v="2023-04-06T03:26:00"/>
    <d v="2023-04-06T07:19:00"/>
    <x v="3"/>
    <x v="1"/>
    <x v="1"/>
    <s v="18.63"/>
    <s v="Reservada"/>
    <x v="479"/>
    <x v="7"/>
    <s v="Plato_8"/>
    <s v="Plato_6"/>
    <m/>
    <m/>
    <b v="0"/>
    <x v="8"/>
    <x v="5"/>
    <d v="1899-12-30T03:53:00"/>
    <n v="233"/>
    <s v="No Suma"/>
    <n v="0.8"/>
    <n v="48"/>
    <d v="1899-12-30T03:05:00"/>
  </r>
  <r>
    <n v="9"/>
    <s v="Cliente_618"/>
    <n v="4"/>
    <d v="2023-04-06T01:57:00"/>
    <d v="2023-04-06T04:43:00"/>
    <x v="1"/>
    <x v="0"/>
    <x v="2"/>
    <s v="42.02"/>
    <s v="Reservada"/>
    <x v="480"/>
    <x v="4"/>
    <s v="Plato_10"/>
    <m/>
    <m/>
    <m/>
    <b v="0"/>
    <x v="18"/>
    <x v="5"/>
    <d v="1899-12-30T02:46:00"/>
    <n v="166"/>
    <s v="No Suma"/>
    <n v="1.1499999999999999"/>
    <n v="69"/>
    <d v="1899-12-30T01:37:00"/>
  </r>
  <r>
    <n v="9"/>
    <s v="Cliente_115"/>
    <n v="4"/>
    <d v="2023-04-06T00:41:00"/>
    <d v="2023-04-06T02:59:00"/>
    <x v="0"/>
    <x v="1"/>
    <x v="2"/>
    <s v="18.84"/>
    <s v="Libre"/>
    <x v="481"/>
    <x v="1"/>
    <s v="Plato_13"/>
    <m/>
    <m/>
    <m/>
    <b v="0"/>
    <x v="18"/>
    <x v="5"/>
    <d v="1899-12-30T02:18:00"/>
    <n v="138"/>
    <s v="No Suma"/>
    <n v="2.7"/>
    <n v="162"/>
    <n v="-1.6666666666666666E-2"/>
  </r>
  <r>
    <n v="2"/>
    <s v="Cliente_527"/>
    <n v="4"/>
    <d v="2023-04-06T03:50:00"/>
    <d v="2023-04-06T07:01:00"/>
    <x v="1"/>
    <x v="0"/>
    <x v="2"/>
    <s v="12.74"/>
    <s v="Reservada"/>
    <x v="482"/>
    <x v="8"/>
    <s v="Plato_6"/>
    <m/>
    <m/>
    <m/>
    <b v="0"/>
    <x v="19"/>
    <x v="5"/>
    <d v="1899-12-30T03:11:00"/>
    <n v="191"/>
    <s v="No Suma"/>
    <n v="0.93333333333333335"/>
    <n v="56"/>
    <d v="1899-12-30T02:15:00"/>
  </r>
  <r>
    <n v="18"/>
    <s v="Cliente_71"/>
    <n v="2"/>
    <d v="2023-04-06T01:33:00"/>
    <d v="2023-04-06T04:31:00"/>
    <x v="4"/>
    <x v="0"/>
    <x v="2"/>
    <s v="22.76"/>
    <s v="Libre"/>
    <x v="483"/>
    <x v="9"/>
    <s v="Plato_1"/>
    <m/>
    <m/>
    <m/>
    <b v="0"/>
    <x v="34"/>
    <x v="5"/>
    <d v="1899-12-30T02:58:00"/>
    <n v="178"/>
    <s v="No Suma"/>
    <n v="0.85"/>
    <n v="51"/>
    <d v="1899-12-30T02:07:00"/>
  </r>
  <r>
    <n v="6"/>
    <s v="Cliente_524"/>
    <n v="5"/>
    <d v="2023-04-06T01:00:00"/>
    <d v="2023-04-06T02:52:00"/>
    <x v="3"/>
    <x v="2"/>
    <x v="2"/>
    <s v="39.07"/>
    <s v="Reservada"/>
    <x v="484"/>
    <x v="6"/>
    <s v="Plato_7"/>
    <s v="Plato_19"/>
    <m/>
    <m/>
    <b v="0"/>
    <x v="22"/>
    <x v="5"/>
    <d v="1899-12-30T01:52:00"/>
    <n v="112"/>
    <s v="No Suma"/>
    <n v="0.55000000000000004"/>
    <n v="33.000000000000007"/>
    <d v="1899-12-30T01:19:00"/>
  </r>
  <r>
    <n v="15"/>
    <s v="Cliente_437"/>
    <n v="3"/>
    <d v="2023-04-06T02:47:00"/>
    <d v="2023-04-06T06:12:00"/>
    <x v="1"/>
    <x v="1"/>
    <x v="0"/>
    <s v="12.66"/>
    <s v="Ocupada"/>
    <x v="485"/>
    <x v="1"/>
    <s v="Plato_19"/>
    <s v="Plato_3"/>
    <s v="Plato_18"/>
    <s v="Plato_7"/>
    <b v="0"/>
    <x v="3"/>
    <x v="5"/>
    <d v="1899-12-30T03:25:00"/>
    <n v="205"/>
    <d v="1899-12-30T03:40:00"/>
    <n v="0.6"/>
    <n v="36"/>
    <d v="1899-12-30T02:49:00"/>
  </r>
  <r>
    <n v="17"/>
    <s v="Cliente_946"/>
    <n v="1"/>
    <d v="2023-04-06T01:34:00"/>
    <d v="2023-04-06T03:50:00"/>
    <x v="1"/>
    <x v="0"/>
    <x v="2"/>
    <s v="45.76"/>
    <s v="Ocupada"/>
    <x v="486"/>
    <x v="3"/>
    <s v="Plato_18"/>
    <s v="Plato_17"/>
    <s v="Plato_5"/>
    <m/>
    <b v="0"/>
    <x v="2"/>
    <x v="5"/>
    <d v="1899-12-30T02:16:00"/>
    <n v="136"/>
    <d v="1899-12-30T02:31:00"/>
    <n v="0.96666666666666667"/>
    <n v="58"/>
    <d v="1899-12-30T01:18:00"/>
  </r>
  <r>
    <n v="10"/>
    <s v="Cliente_719"/>
    <n v="4"/>
    <d v="2023-04-06T00:00:00"/>
    <d v="2023-04-06T01:58:00"/>
    <x v="0"/>
    <x v="0"/>
    <x v="0"/>
    <s v="37.38"/>
    <s v="Libre"/>
    <x v="487"/>
    <x v="10"/>
    <s v="Plato_4"/>
    <s v="Plato_14"/>
    <s v="Plato_17"/>
    <m/>
    <b v="0"/>
    <x v="29"/>
    <x v="5"/>
    <d v="1899-12-30T01:58:00"/>
    <n v="118"/>
    <s v="No Suma"/>
    <n v="1.5666666666666667"/>
    <n v="94"/>
    <d v="1899-12-30T00:24:00"/>
  </r>
  <r>
    <n v="3"/>
    <s v="Cliente_354"/>
    <n v="1"/>
    <d v="2023-04-06T02:57:00"/>
    <d v="2023-04-06T05:27:00"/>
    <x v="0"/>
    <x v="1"/>
    <x v="2"/>
    <s v="22.27"/>
    <s v="Ocupada"/>
    <x v="488"/>
    <x v="10"/>
    <s v="Plato_20"/>
    <s v="Plato_14"/>
    <m/>
    <m/>
    <b v="0"/>
    <x v="19"/>
    <x v="5"/>
    <d v="1899-12-30T02:30:00"/>
    <n v="150"/>
    <d v="1899-12-30T02:45:00"/>
    <n v="1.4"/>
    <n v="84"/>
    <d v="1899-12-30T01:06:00"/>
  </r>
  <r>
    <n v="1"/>
    <s v="Cliente_194"/>
    <n v="2"/>
    <d v="2023-04-06T03:20:00"/>
    <d v="2023-04-06T04:57:00"/>
    <x v="3"/>
    <x v="0"/>
    <x v="2"/>
    <s v="26.79"/>
    <s v="Libre"/>
    <x v="489"/>
    <x v="1"/>
    <s v="Plato_10"/>
    <s v="Plato_15"/>
    <s v="Plato_18"/>
    <m/>
    <b v="0"/>
    <x v="29"/>
    <x v="5"/>
    <d v="1899-12-30T01:37:00"/>
    <n v="97"/>
    <s v="No Suma"/>
    <n v="0.73333333333333328"/>
    <n v="44"/>
    <d v="1899-12-30T00:53:00"/>
  </r>
  <r>
    <n v="7"/>
    <s v="Cliente_160"/>
    <n v="4"/>
    <d v="2023-04-06T00:07:00"/>
    <d v="2023-04-06T02:37:00"/>
    <x v="4"/>
    <x v="1"/>
    <x v="2"/>
    <s v="34.68"/>
    <s v="Ocupada"/>
    <x v="490"/>
    <x v="0"/>
    <s v="Plato_9"/>
    <s v="Plato_2"/>
    <m/>
    <m/>
    <b v="0"/>
    <x v="10"/>
    <x v="5"/>
    <d v="1899-12-30T02:30:00"/>
    <n v="150"/>
    <d v="1899-12-30T02:45:00"/>
    <n v="2.65"/>
    <n v="159"/>
    <n v="-6.2499999999999995E-3"/>
  </r>
  <r>
    <n v="4"/>
    <s v="Cliente_363"/>
    <n v="4"/>
    <d v="2023-04-06T01:03:00"/>
    <d v="2023-04-06T04:36:00"/>
    <x v="1"/>
    <x v="0"/>
    <x v="2"/>
    <s v="16.62"/>
    <s v="Reservada"/>
    <x v="491"/>
    <x v="1"/>
    <s v="Plato_11"/>
    <s v="Plato_13"/>
    <s v="Plato_7"/>
    <m/>
    <b v="0"/>
    <x v="31"/>
    <x v="5"/>
    <d v="1899-12-30T03:33:00"/>
    <n v="213"/>
    <s v="No Suma"/>
    <n v="0.65"/>
    <n v="39"/>
    <d v="1899-12-30T02:54:00"/>
  </r>
  <r>
    <n v="2"/>
    <s v="Cliente_140"/>
    <n v="2"/>
    <d v="2023-04-06T00:31:00"/>
    <d v="2023-04-06T01:46:00"/>
    <x v="3"/>
    <x v="0"/>
    <x v="2"/>
    <s v="32.67"/>
    <s v="Ocupada"/>
    <x v="492"/>
    <x v="4"/>
    <s v="Plato_4"/>
    <m/>
    <m/>
    <m/>
    <b v="0"/>
    <x v="20"/>
    <x v="5"/>
    <d v="1899-12-30T01:15:00"/>
    <n v="75"/>
    <d v="1899-12-30T01:30:00"/>
    <n v="1.5"/>
    <n v="90"/>
    <n v="-1.0416666666666666E-2"/>
  </r>
  <r>
    <n v="20"/>
    <s v="Cliente_546"/>
    <n v="5"/>
    <d v="2023-04-06T01:28:00"/>
    <d v="2023-04-06T04:49:00"/>
    <x v="1"/>
    <x v="1"/>
    <x v="2"/>
    <s v="11.85"/>
    <s v="Reservada"/>
    <x v="493"/>
    <x v="3"/>
    <s v="Plato_15"/>
    <s v="Plato_19"/>
    <m/>
    <m/>
    <b v="0"/>
    <x v="26"/>
    <x v="5"/>
    <d v="1899-12-30T03:21:00"/>
    <n v="201"/>
    <s v="No Suma"/>
    <n v="0.18333333333333332"/>
    <n v="11"/>
    <d v="1899-12-30T03:10:00"/>
  </r>
  <r>
    <n v="11"/>
    <s v="Cliente_778"/>
    <n v="6"/>
    <d v="2023-04-06T03:01:00"/>
    <d v="2023-04-06T06:50:00"/>
    <x v="2"/>
    <x v="1"/>
    <x v="2"/>
    <s v="33.96"/>
    <s v="Libre"/>
    <x v="494"/>
    <x v="5"/>
    <s v="Plato_20"/>
    <s v="Plato_6"/>
    <s v="Plato_16"/>
    <s v="Plato_11"/>
    <b v="0"/>
    <x v="10"/>
    <x v="5"/>
    <d v="1899-12-30T03:49:00"/>
    <n v="229"/>
    <s v="No Suma"/>
    <n v="0.35"/>
    <n v="21"/>
    <d v="1899-12-30T03:28:00"/>
  </r>
  <r>
    <n v="1"/>
    <s v="Cliente_402"/>
    <n v="3"/>
    <d v="2023-04-06T02:34:00"/>
    <d v="2023-04-06T06:22:00"/>
    <x v="1"/>
    <x v="0"/>
    <x v="2"/>
    <s v="39.42"/>
    <s v="Reservada"/>
    <x v="495"/>
    <x v="10"/>
    <s v="Plato_11"/>
    <s v="Plato_18"/>
    <s v="Plato_12"/>
    <s v="Plato_17"/>
    <b v="0"/>
    <x v="28"/>
    <x v="5"/>
    <d v="1899-12-30T03:48:00"/>
    <n v="228"/>
    <s v="No Suma"/>
    <n v="1.6"/>
    <n v="96"/>
    <d v="1899-12-30T02:12:00"/>
  </r>
  <r>
    <n v="13"/>
    <s v="Cliente_784"/>
    <n v="6"/>
    <d v="2023-04-06T03:30:00"/>
    <d v="2023-04-06T06:58:00"/>
    <x v="0"/>
    <x v="0"/>
    <x v="0"/>
    <s v="29.93"/>
    <s v="Reservada"/>
    <x v="496"/>
    <x v="10"/>
    <s v="Plato_2"/>
    <s v="Plato_20"/>
    <m/>
    <m/>
    <b v="0"/>
    <x v="22"/>
    <x v="5"/>
    <d v="1899-12-30T03:28:00"/>
    <n v="208"/>
    <s v="No Suma"/>
    <n v="2.75"/>
    <n v="165"/>
    <d v="1899-12-30T00:43:00"/>
  </r>
  <r>
    <n v="20"/>
    <s v="Cliente_259"/>
    <n v="3"/>
    <d v="2023-04-06T00:17:00"/>
    <d v="2023-04-06T03:46:00"/>
    <x v="0"/>
    <x v="0"/>
    <x v="2"/>
    <s v="21.99"/>
    <s v="Libre"/>
    <x v="497"/>
    <x v="0"/>
    <s v="Plato_12"/>
    <m/>
    <m/>
    <m/>
    <b v="0"/>
    <x v="28"/>
    <x v="5"/>
    <d v="1899-12-30T03:29:00"/>
    <n v="209"/>
    <s v="No Suma"/>
    <n v="1.3"/>
    <n v="78"/>
    <d v="1899-12-30T02:11:00"/>
  </r>
  <r>
    <n v="5"/>
    <s v="Cliente_919"/>
    <n v="5"/>
    <d v="2023-04-06T01:21:00"/>
    <d v="2023-04-06T04:28:00"/>
    <x v="2"/>
    <x v="2"/>
    <x v="0"/>
    <s v="22.69"/>
    <s v="Reservada"/>
    <x v="498"/>
    <x v="2"/>
    <s v="Plato_10"/>
    <s v="Plato_2"/>
    <s v="Plato_1"/>
    <m/>
    <b v="0"/>
    <x v="29"/>
    <x v="5"/>
    <d v="1899-12-30T03:07:00"/>
    <n v="187"/>
    <s v="No Suma"/>
    <n v="1.9"/>
    <n v="114"/>
    <d v="1899-12-30T01:13:00"/>
  </r>
  <r>
    <n v="4"/>
    <s v="Cliente_354"/>
    <n v="5"/>
    <d v="2023-04-06T01:17:00"/>
    <d v="2023-04-06T05:15:00"/>
    <x v="4"/>
    <x v="1"/>
    <x v="0"/>
    <s v="37.62"/>
    <s v="Ocupada"/>
    <x v="499"/>
    <x v="10"/>
    <s v="Plato_6"/>
    <s v="Plato_5"/>
    <m/>
    <m/>
    <b v="0"/>
    <x v="36"/>
    <x v="5"/>
    <d v="1899-12-30T03:58:00"/>
    <n v="238"/>
    <d v="1899-12-30T04:13:00"/>
    <n v="1.9666666666666666"/>
    <n v="118"/>
    <d v="1899-12-30T02:00:00"/>
  </r>
  <r>
    <n v="7"/>
    <s v="Cliente_637"/>
    <n v="1"/>
    <d v="2023-04-06T03:44:00"/>
    <d v="2023-04-06T06:31:00"/>
    <x v="1"/>
    <x v="2"/>
    <x v="2"/>
    <s v="28.38"/>
    <s v="Ocupada"/>
    <x v="500"/>
    <x v="5"/>
    <s v="Plato_20"/>
    <s v="Plato_13"/>
    <s v="Plato_16"/>
    <m/>
    <b v="0"/>
    <x v="3"/>
    <x v="5"/>
    <d v="1899-12-30T02:47:00"/>
    <n v="167"/>
    <d v="1899-12-30T03:02:00"/>
    <n v="0.51666666666666672"/>
    <n v="31.000000000000004"/>
    <d v="1899-12-30T02:16:00"/>
  </r>
  <r>
    <n v="5"/>
    <s v="Cliente_759"/>
    <n v="2"/>
    <d v="2023-04-06T00:45:00"/>
    <d v="2023-04-06T01:57:00"/>
    <x v="3"/>
    <x v="0"/>
    <x v="2"/>
    <s v="32.9"/>
    <s v="Reservada"/>
    <x v="501"/>
    <x v="6"/>
    <s v="Plato_5"/>
    <s v="Plato_4"/>
    <s v="Plato_11"/>
    <m/>
    <b v="0"/>
    <x v="10"/>
    <x v="5"/>
    <d v="1899-12-30T01:12:00"/>
    <n v="72"/>
    <s v="No Suma"/>
    <n v="1.2"/>
    <n v="72"/>
    <d v="1899-12-30T00:00:00"/>
  </r>
  <r>
    <n v="3"/>
    <s v="Cliente_948"/>
    <n v="1"/>
    <d v="2023-04-06T02:20:00"/>
    <d v="2023-04-06T04:02:00"/>
    <x v="0"/>
    <x v="0"/>
    <x v="2"/>
    <s v="35.84"/>
    <s v="Reservada"/>
    <x v="502"/>
    <x v="0"/>
    <s v="Plato_20"/>
    <s v="Plato_12"/>
    <m/>
    <m/>
    <b v="0"/>
    <x v="19"/>
    <x v="5"/>
    <d v="1899-12-30T01:42:00"/>
    <n v="102"/>
    <s v="No Suma"/>
    <n v="0.6"/>
    <n v="36"/>
    <d v="1899-12-30T01:06:00"/>
  </r>
  <r>
    <n v="2"/>
    <s v="Cliente_172"/>
    <n v="5"/>
    <d v="2023-04-06T02:10:00"/>
    <d v="2023-04-06T04:48:00"/>
    <x v="3"/>
    <x v="2"/>
    <x v="1"/>
    <s v="31.31"/>
    <s v="Reservada"/>
    <x v="503"/>
    <x v="2"/>
    <s v="Plato_6"/>
    <m/>
    <m/>
    <m/>
    <b v="0"/>
    <x v="16"/>
    <x v="5"/>
    <d v="1899-12-30T02:38:00"/>
    <n v="158"/>
    <s v="No Suma"/>
    <n v="0.83333333333333337"/>
    <n v="50"/>
    <d v="1899-12-30T01:48:00"/>
  </r>
  <r>
    <n v="5"/>
    <s v="Cliente_70"/>
    <n v="1"/>
    <d v="2023-04-06T02:38:00"/>
    <d v="2023-04-06T06:07:00"/>
    <x v="2"/>
    <x v="2"/>
    <x v="2"/>
    <s v="25.76"/>
    <s v="Reservada"/>
    <x v="504"/>
    <x v="1"/>
    <s v="Plato_20"/>
    <s v="Plato_1"/>
    <m/>
    <m/>
    <b v="0"/>
    <x v="29"/>
    <x v="5"/>
    <d v="1899-12-30T03:29:00"/>
    <n v="209"/>
    <s v="No Suma"/>
    <n v="1.7"/>
    <n v="102"/>
    <d v="1899-12-30T01:47:00"/>
  </r>
  <r>
    <n v="18"/>
    <s v="Cliente_835"/>
    <n v="2"/>
    <d v="2023-04-06T02:01:00"/>
    <d v="2023-04-06T04:02:00"/>
    <x v="0"/>
    <x v="2"/>
    <x v="2"/>
    <s v="11.65"/>
    <s v="Ocupada"/>
    <x v="505"/>
    <x v="3"/>
    <s v="Plato_8"/>
    <m/>
    <m/>
    <m/>
    <b v="0"/>
    <x v="21"/>
    <x v="5"/>
    <d v="1899-12-30T02:01:00"/>
    <n v="121"/>
    <d v="1899-12-30T02:16:00"/>
    <n v="1.7"/>
    <n v="102"/>
    <d v="1899-12-30T00:19:00"/>
  </r>
  <r>
    <n v="18"/>
    <s v="Cliente_989"/>
    <n v="4"/>
    <d v="2023-04-06T03:26:00"/>
    <d v="2023-04-06T04:30:00"/>
    <x v="2"/>
    <x v="1"/>
    <x v="2"/>
    <s v="43.42"/>
    <s v="Libre"/>
    <x v="506"/>
    <x v="6"/>
    <s v="Plato_18"/>
    <s v="Plato_19"/>
    <m/>
    <m/>
    <b v="0"/>
    <x v="0"/>
    <x v="5"/>
    <d v="1899-12-30T01:04:00"/>
    <n v="64"/>
    <s v="No Suma"/>
    <n v="1.7"/>
    <n v="102"/>
    <n v="-2.6388888888888889E-2"/>
  </r>
  <r>
    <n v="6"/>
    <s v="Cliente_821"/>
    <n v="1"/>
    <d v="2023-04-06T02:50:00"/>
    <d v="2023-04-06T06:35:00"/>
    <x v="3"/>
    <x v="0"/>
    <x v="2"/>
    <s v="42.8"/>
    <s v="Reservada"/>
    <x v="507"/>
    <x v="2"/>
    <s v="Plato_15"/>
    <m/>
    <m/>
    <m/>
    <b v="0"/>
    <x v="27"/>
    <x v="5"/>
    <d v="1899-12-30T03:45:00"/>
    <n v="225"/>
    <s v="No Suma"/>
    <n v="0.78333333333333333"/>
    <n v="47"/>
    <d v="1899-12-30T02:58:00"/>
  </r>
  <r>
    <n v="5"/>
    <s v="Cliente_977"/>
    <n v="3"/>
    <d v="2023-04-06T03:12:00"/>
    <d v="2023-04-06T06:02:00"/>
    <x v="1"/>
    <x v="1"/>
    <x v="2"/>
    <s v="16.26"/>
    <s v="Ocupada"/>
    <x v="508"/>
    <x v="2"/>
    <s v="Plato_20"/>
    <m/>
    <m/>
    <m/>
    <b v="0"/>
    <x v="14"/>
    <x v="5"/>
    <d v="1899-12-30T02:50:00"/>
    <n v="170"/>
    <d v="1899-12-30T03:05:00"/>
    <n v="1.4666666666666666"/>
    <n v="88"/>
    <d v="1899-12-30T01:22:00"/>
  </r>
  <r>
    <n v="6"/>
    <s v="Cliente_509"/>
    <n v="4"/>
    <d v="2023-04-06T03:32:00"/>
    <d v="2023-04-06T04:33:00"/>
    <x v="4"/>
    <x v="0"/>
    <x v="2"/>
    <s v="14.97"/>
    <s v="Libre"/>
    <x v="509"/>
    <x v="3"/>
    <s v="Plato_19"/>
    <m/>
    <m/>
    <m/>
    <b v="0"/>
    <x v="7"/>
    <x v="5"/>
    <d v="1899-12-30T01:01:00"/>
    <n v="61"/>
    <s v="No Suma"/>
    <n v="1.1000000000000001"/>
    <n v="66.000000000000014"/>
    <n v="-3.472222222222232E-3"/>
  </r>
  <r>
    <n v="2"/>
    <s v="Cliente_951"/>
    <n v="1"/>
    <d v="2023-04-06T01:38:00"/>
    <d v="2023-04-06T03:23:00"/>
    <x v="1"/>
    <x v="0"/>
    <x v="2"/>
    <s v="35.95"/>
    <s v="Libre"/>
    <x v="510"/>
    <x v="10"/>
    <s v="Plato_14"/>
    <s v="Plato_18"/>
    <m/>
    <m/>
    <b v="0"/>
    <x v="3"/>
    <x v="5"/>
    <d v="1899-12-30T01:45:00"/>
    <n v="105"/>
    <s v="No Suma"/>
    <n v="0.83333333333333337"/>
    <n v="50"/>
    <d v="1899-12-30T00:55:00"/>
  </r>
  <r>
    <n v="2"/>
    <s v="Cliente_285"/>
    <n v="1"/>
    <d v="2023-04-06T01:19:00"/>
    <d v="2023-04-06T02:26:00"/>
    <x v="3"/>
    <x v="0"/>
    <x v="2"/>
    <s v="37.37"/>
    <s v="Ocupada"/>
    <x v="511"/>
    <x v="0"/>
    <s v="Plato_3"/>
    <s v="Plato_19"/>
    <m/>
    <m/>
    <b v="0"/>
    <x v="14"/>
    <x v="5"/>
    <d v="1899-12-30T01:07:00"/>
    <n v="67"/>
    <d v="1899-12-30T01:22:00"/>
    <n v="1.1000000000000001"/>
    <n v="66.000000000000014"/>
    <d v="1899-12-30T00:01:00"/>
  </r>
  <r>
    <n v="8"/>
    <s v="Cliente_873"/>
    <n v="6"/>
    <d v="2023-04-06T01:28:00"/>
    <d v="2023-04-06T04:51:00"/>
    <x v="0"/>
    <x v="1"/>
    <x v="2"/>
    <s v="22.74"/>
    <s v="Ocupada"/>
    <x v="512"/>
    <x v="6"/>
    <s v="Plato_4"/>
    <m/>
    <m/>
    <m/>
    <b v="0"/>
    <x v="22"/>
    <x v="5"/>
    <d v="1899-12-30T03:23:00"/>
    <n v="203"/>
    <d v="1899-12-30T03:38:00"/>
    <n v="1.55"/>
    <n v="93"/>
    <d v="1899-12-30T01:50:00"/>
  </r>
  <r>
    <n v="18"/>
    <s v="Cliente_819"/>
    <n v="5"/>
    <d v="2023-04-06T01:19:00"/>
    <d v="2023-04-06T04:36:00"/>
    <x v="4"/>
    <x v="0"/>
    <x v="2"/>
    <s v="38.84"/>
    <s v="Libre"/>
    <x v="513"/>
    <x v="9"/>
    <s v="Plato_10"/>
    <s v="Plato_12"/>
    <s v="Plato_3"/>
    <s v="Plato_15"/>
    <b v="0"/>
    <x v="25"/>
    <x v="5"/>
    <d v="1899-12-30T03:17:00"/>
    <n v="197"/>
    <s v="No Suma"/>
    <n v="2.0499999999999998"/>
    <n v="122.99999999999999"/>
    <d v="1899-12-30T01:14:00"/>
  </r>
  <r>
    <n v="19"/>
    <s v="Cliente_690"/>
    <n v="2"/>
    <d v="2023-04-06T00:58:00"/>
    <d v="2023-04-06T02:03:00"/>
    <x v="2"/>
    <x v="0"/>
    <x v="2"/>
    <s v="43.79"/>
    <s v="Ocupada"/>
    <x v="514"/>
    <x v="9"/>
    <s v="Plato_4"/>
    <m/>
    <m/>
    <m/>
    <b v="0"/>
    <x v="33"/>
    <x v="5"/>
    <d v="1899-12-30T01:05:00"/>
    <n v="65"/>
    <d v="1899-12-30T01:20:00"/>
    <n v="0.6"/>
    <n v="36"/>
    <d v="1899-12-30T00:29:00"/>
  </r>
  <r>
    <n v="7"/>
    <s v="Cliente_334"/>
    <n v="2"/>
    <d v="2023-04-06T03:55:00"/>
    <d v="2023-04-06T04:59:00"/>
    <x v="4"/>
    <x v="0"/>
    <x v="2"/>
    <s v="20.85"/>
    <s v="Reservada"/>
    <x v="515"/>
    <x v="3"/>
    <s v="Plato_12"/>
    <s v="Plato_14"/>
    <s v="Plato_3"/>
    <m/>
    <b v="0"/>
    <x v="3"/>
    <x v="5"/>
    <d v="1899-12-30T01:04:00"/>
    <n v="64"/>
    <s v="No Suma"/>
    <n v="0.8666666666666667"/>
    <n v="52"/>
    <d v="1899-12-30T00:12:00"/>
  </r>
  <r>
    <n v="4"/>
    <s v="Cliente_508"/>
    <n v="5"/>
    <d v="2023-04-06T01:35:00"/>
    <d v="2023-04-06T05:30:00"/>
    <x v="4"/>
    <x v="0"/>
    <x v="1"/>
    <s v="23.92"/>
    <s v="Reservada"/>
    <x v="516"/>
    <x v="8"/>
    <s v="Plato_7"/>
    <s v="Plato_12"/>
    <s v="Plato_5"/>
    <m/>
    <b v="0"/>
    <x v="5"/>
    <x v="5"/>
    <d v="1899-12-30T03:55:00"/>
    <n v="235"/>
    <s v="No Suma"/>
    <n v="1.3"/>
    <n v="78"/>
    <d v="1899-12-30T02:37:00"/>
  </r>
  <r>
    <n v="5"/>
    <s v="Cliente_830"/>
    <n v="6"/>
    <d v="2023-04-06T02:08:00"/>
    <d v="2023-04-06T06:02:00"/>
    <x v="4"/>
    <x v="1"/>
    <x v="2"/>
    <s v="18.48"/>
    <s v="Ocupada"/>
    <x v="517"/>
    <x v="1"/>
    <s v="Plato_11"/>
    <s v="Plato_5"/>
    <m/>
    <m/>
    <b v="0"/>
    <x v="29"/>
    <x v="5"/>
    <d v="1899-12-30T03:54:00"/>
    <n v="234"/>
    <d v="1899-12-30T04:09:00"/>
    <n v="0.93333333333333335"/>
    <n v="56"/>
    <d v="1899-12-30T02:58:00"/>
  </r>
  <r>
    <n v="6"/>
    <s v="Cliente_787"/>
    <n v="2"/>
    <d v="2023-04-06T00:48:00"/>
    <d v="2023-04-06T03:49:00"/>
    <x v="3"/>
    <x v="0"/>
    <x v="2"/>
    <s v="34.59"/>
    <s v="Libre"/>
    <x v="518"/>
    <x v="3"/>
    <s v="Plato_6"/>
    <s v="Plato_20"/>
    <s v="Plato_5"/>
    <m/>
    <b v="0"/>
    <x v="10"/>
    <x v="5"/>
    <d v="1899-12-30T03:01:00"/>
    <n v="181"/>
    <s v="No Suma"/>
    <n v="2.9"/>
    <n v="174"/>
    <d v="1899-12-30T00:07:00"/>
  </r>
  <r>
    <n v="4"/>
    <s v="Cliente_616"/>
    <n v="4"/>
    <d v="2023-04-06T03:35:00"/>
    <d v="2023-04-06T06:23:00"/>
    <x v="4"/>
    <x v="2"/>
    <x v="2"/>
    <s v="43.99"/>
    <s v="Libre"/>
    <x v="519"/>
    <x v="1"/>
    <s v="Plato_9"/>
    <s v="Plato_18"/>
    <s v="Plato_17"/>
    <s v="Plato_2"/>
    <b v="0"/>
    <x v="36"/>
    <x v="5"/>
    <d v="1899-12-30T02:48:00"/>
    <n v="168"/>
    <s v="No Suma"/>
    <n v="1.5333333333333334"/>
    <n v="92"/>
    <d v="1899-12-30T01:16:00"/>
  </r>
  <r>
    <n v="18"/>
    <s v="Cliente_422"/>
    <n v="2"/>
    <d v="2023-04-06T00:43:00"/>
    <d v="2023-04-06T02:54:00"/>
    <x v="4"/>
    <x v="0"/>
    <x v="2"/>
    <s v="15.18"/>
    <s v="Libre"/>
    <x v="520"/>
    <x v="6"/>
    <s v="Plato_1"/>
    <s v="Plato_9"/>
    <s v="Plato_18"/>
    <m/>
    <b v="0"/>
    <x v="20"/>
    <x v="5"/>
    <d v="1899-12-30T02:11:00"/>
    <n v="131"/>
    <s v="No Suma"/>
    <n v="1.5666666666666667"/>
    <n v="94"/>
    <d v="1899-12-30T00:37:00"/>
  </r>
  <r>
    <n v="2"/>
    <s v="Cliente_740"/>
    <n v="5"/>
    <d v="2023-04-06T01:38:00"/>
    <d v="2023-04-06T04:26:00"/>
    <x v="4"/>
    <x v="0"/>
    <x v="1"/>
    <s v="35.35"/>
    <s v="Libre"/>
    <x v="521"/>
    <x v="7"/>
    <s v="Plato_16"/>
    <m/>
    <m/>
    <m/>
    <b v="0"/>
    <x v="17"/>
    <x v="5"/>
    <d v="1899-12-30T02:48:00"/>
    <n v="168"/>
    <s v="No Suma"/>
    <n v="8.3333333333333329E-2"/>
    <n v="5"/>
    <d v="1899-12-30T02:43:00"/>
  </r>
  <r>
    <n v="4"/>
    <s v="Cliente_930"/>
    <n v="3"/>
    <d v="2023-04-06T01:39:00"/>
    <d v="2023-04-06T04:42:00"/>
    <x v="3"/>
    <x v="0"/>
    <x v="2"/>
    <s v="45.41"/>
    <s v="Ocupada"/>
    <x v="522"/>
    <x v="10"/>
    <s v="Plato_6"/>
    <m/>
    <m/>
    <m/>
    <b v="0"/>
    <x v="16"/>
    <x v="5"/>
    <d v="1899-12-30T03:03:00"/>
    <n v="183"/>
    <d v="1899-12-30T03:18:00"/>
    <n v="0.96666666666666667"/>
    <n v="58"/>
    <d v="1899-12-30T02:05:00"/>
  </r>
  <r>
    <n v="16"/>
    <s v="Cliente_218"/>
    <n v="4"/>
    <d v="2023-04-06T00:03:00"/>
    <d v="2023-04-06T02:32:00"/>
    <x v="0"/>
    <x v="0"/>
    <x v="2"/>
    <s v="26.91"/>
    <s v="Ocupada"/>
    <x v="523"/>
    <x v="4"/>
    <s v="Plato_5"/>
    <s v="Plato_6"/>
    <m/>
    <m/>
    <b v="0"/>
    <x v="18"/>
    <x v="5"/>
    <d v="1899-12-30T02:29:00"/>
    <n v="149"/>
    <d v="1899-12-30T02:44:00"/>
    <n v="2.5499999999999998"/>
    <n v="153"/>
    <n v="-2.7777777777777779E-3"/>
  </r>
  <r>
    <n v="16"/>
    <s v="Cliente_318"/>
    <n v="3"/>
    <d v="2023-04-06T03:27:00"/>
    <d v="2023-04-06T07:14:00"/>
    <x v="0"/>
    <x v="0"/>
    <x v="2"/>
    <s v="32.87"/>
    <s v="Ocupada"/>
    <x v="524"/>
    <x v="5"/>
    <s v="Plato_14"/>
    <s v="Plato_8"/>
    <s v="Plato_17"/>
    <m/>
    <b v="0"/>
    <x v="13"/>
    <x v="5"/>
    <d v="1899-12-30T03:47:00"/>
    <n v="227"/>
    <d v="1899-12-30T04:02:00"/>
    <n v="1.7"/>
    <n v="102"/>
    <d v="1899-12-30T02:05:00"/>
  </r>
  <r>
    <n v="4"/>
    <s v="Cliente_257"/>
    <n v="6"/>
    <d v="2023-04-06T03:44:00"/>
    <d v="2023-04-06T05:41:00"/>
    <x v="4"/>
    <x v="2"/>
    <x v="0"/>
    <s v="43.02"/>
    <s v="Libre"/>
    <x v="525"/>
    <x v="6"/>
    <s v="Plato_11"/>
    <m/>
    <m/>
    <m/>
    <b v="0"/>
    <x v="0"/>
    <x v="5"/>
    <d v="1899-12-30T01:57:00"/>
    <n v="117"/>
    <s v="No Suma"/>
    <n v="0.7"/>
    <n v="42"/>
    <d v="1899-12-30T01:15:00"/>
  </r>
  <r>
    <n v="19"/>
    <s v="Cliente_112"/>
    <n v="4"/>
    <d v="2023-04-06T03:41:00"/>
    <d v="2023-04-06T05:55:00"/>
    <x v="1"/>
    <x v="1"/>
    <x v="1"/>
    <s v="22.95"/>
    <s v="Ocupada"/>
    <x v="526"/>
    <x v="0"/>
    <s v="Plato_6"/>
    <m/>
    <m/>
    <m/>
    <b v="0"/>
    <x v="2"/>
    <x v="5"/>
    <d v="1899-12-30T02:14:00"/>
    <n v="134"/>
    <d v="1899-12-30T02:29:00"/>
    <n v="0.56666666666666665"/>
    <n v="34"/>
    <d v="1899-12-30T01:40:00"/>
  </r>
  <r>
    <n v="14"/>
    <s v="Cliente_95"/>
    <n v="2"/>
    <d v="2023-04-06T01:47:00"/>
    <d v="2023-04-06T03:48:00"/>
    <x v="2"/>
    <x v="0"/>
    <x v="0"/>
    <s v="15.62"/>
    <s v="Reservada"/>
    <x v="527"/>
    <x v="6"/>
    <s v="Plato_3"/>
    <s v="Plato_20"/>
    <s v="Plato_4"/>
    <m/>
    <b v="0"/>
    <x v="27"/>
    <x v="5"/>
    <d v="1899-12-30T02:01:00"/>
    <n v="121"/>
    <s v="No Suma"/>
    <n v="0.8666666666666667"/>
    <n v="52"/>
    <d v="1899-12-30T01:09:00"/>
  </r>
  <r>
    <n v="1"/>
    <s v="Cliente_866"/>
    <n v="2"/>
    <d v="2023-04-06T01:58:00"/>
    <d v="2023-04-06T04:42:00"/>
    <x v="0"/>
    <x v="0"/>
    <x v="2"/>
    <s v="25.91"/>
    <s v="Ocupada"/>
    <x v="528"/>
    <x v="0"/>
    <s v="Plato_18"/>
    <s v="Plato_19"/>
    <s v="Plato_14"/>
    <s v="Plato_16"/>
    <b v="0"/>
    <x v="16"/>
    <x v="5"/>
    <d v="1899-12-30T02:44:00"/>
    <n v="164"/>
    <d v="1899-12-30T02:59:00"/>
    <n v="0.96666666666666667"/>
    <n v="58"/>
    <d v="1899-12-30T01:46:00"/>
  </r>
  <r>
    <n v="7"/>
    <s v="Cliente_232"/>
    <n v="5"/>
    <d v="2023-04-06T02:13:00"/>
    <d v="2023-04-06T06:07:00"/>
    <x v="3"/>
    <x v="0"/>
    <x v="2"/>
    <s v="30.19"/>
    <s v="Ocupada"/>
    <x v="529"/>
    <x v="3"/>
    <s v="Plato_4"/>
    <s v="Plato_16"/>
    <s v="Plato_1"/>
    <m/>
    <b v="0"/>
    <x v="29"/>
    <x v="5"/>
    <d v="1899-12-30T03:54:00"/>
    <n v="234"/>
    <d v="1899-12-30T04:09:00"/>
    <n v="1.2333333333333334"/>
    <n v="74"/>
    <d v="1899-12-30T02:40:00"/>
  </r>
  <r>
    <n v="9"/>
    <s v="Cliente_882"/>
    <n v="6"/>
    <d v="2023-04-06T03:03:00"/>
    <d v="2023-04-06T05:04:00"/>
    <x v="2"/>
    <x v="2"/>
    <x v="1"/>
    <s v="34.39"/>
    <s v="Libre"/>
    <x v="530"/>
    <x v="3"/>
    <s v="Plato_13"/>
    <s v="Plato_20"/>
    <s v="Plato_4"/>
    <s v="Plato_9"/>
    <b v="0"/>
    <x v="26"/>
    <x v="5"/>
    <d v="1899-12-30T02:01:00"/>
    <n v="121"/>
    <s v="No Suma"/>
    <n v="0.91666666666666663"/>
    <n v="55"/>
    <d v="1899-12-30T01:06:00"/>
  </r>
  <r>
    <n v="13"/>
    <s v="Cliente_63"/>
    <n v="3"/>
    <d v="2023-04-06T01:48:00"/>
    <d v="2023-04-06T05:26:00"/>
    <x v="0"/>
    <x v="1"/>
    <x v="0"/>
    <s v="17.95"/>
    <s v="Reservada"/>
    <x v="531"/>
    <x v="10"/>
    <s v="Plato_13"/>
    <s v="Plato_10"/>
    <s v="Plato_15"/>
    <m/>
    <b v="0"/>
    <x v="18"/>
    <x v="5"/>
    <d v="1899-12-30T03:38:00"/>
    <n v="218"/>
    <s v="No Suma"/>
    <n v="0.95"/>
    <n v="57"/>
    <d v="1899-12-30T02:41:00"/>
  </r>
  <r>
    <n v="1"/>
    <s v="Cliente_336"/>
    <n v="3"/>
    <d v="2023-04-06T03:14:00"/>
    <d v="2023-04-06T05:20:00"/>
    <x v="3"/>
    <x v="2"/>
    <x v="0"/>
    <s v="20.09"/>
    <s v="Libre"/>
    <x v="532"/>
    <x v="8"/>
    <s v="Plato_3"/>
    <s v="Plato_13"/>
    <m/>
    <m/>
    <b v="0"/>
    <x v="2"/>
    <x v="5"/>
    <d v="1899-12-30T02:06:00"/>
    <n v="126"/>
    <s v="No Suma"/>
    <n v="0.3"/>
    <n v="18"/>
    <d v="1899-12-30T01:48:00"/>
  </r>
  <r>
    <n v="1"/>
    <s v="Cliente_113"/>
    <n v="6"/>
    <d v="2023-04-06T01:02:00"/>
    <d v="2023-04-06T04:29:00"/>
    <x v="4"/>
    <x v="2"/>
    <x v="2"/>
    <s v="23.59"/>
    <s v="Reservada"/>
    <x v="533"/>
    <x v="2"/>
    <s v="Plato_7"/>
    <s v="Plato_9"/>
    <s v="Plato_8"/>
    <m/>
    <b v="0"/>
    <x v="12"/>
    <x v="5"/>
    <d v="1899-12-30T03:27:00"/>
    <n v="207"/>
    <s v="No Suma"/>
    <n v="1.45"/>
    <n v="87"/>
    <d v="1899-12-30T02:00:00"/>
  </r>
  <r>
    <n v="15"/>
    <s v="Cliente_711"/>
    <n v="3"/>
    <d v="2023-04-06T00:57:00"/>
    <d v="2023-04-06T03:32:00"/>
    <x v="1"/>
    <x v="1"/>
    <x v="2"/>
    <s v="39.45"/>
    <s v="Libre"/>
    <x v="534"/>
    <x v="9"/>
    <s v="Plato_20"/>
    <s v="Plato_9"/>
    <s v="Plato_7"/>
    <s v="Plato_13"/>
    <b v="0"/>
    <x v="30"/>
    <x v="5"/>
    <d v="1899-12-30T02:35:00"/>
    <n v="155"/>
    <s v="No Suma"/>
    <n v="1.7666666666666666"/>
    <n v="106"/>
    <d v="1899-12-30T00:49:00"/>
  </r>
  <r>
    <n v="9"/>
    <s v="Cliente_785"/>
    <n v="2"/>
    <d v="2023-04-06T02:31:00"/>
    <d v="2023-04-06T04:39:00"/>
    <x v="4"/>
    <x v="0"/>
    <x v="2"/>
    <s v="46.0"/>
    <s v="Reservada"/>
    <x v="535"/>
    <x v="9"/>
    <s v="Plato_4"/>
    <s v="Plato_9"/>
    <s v="Plato_14"/>
    <s v="Plato_2"/>
    <b v="0"/>
    <x v="10"/>
    <x v="5"/>
    <d v="1899-12-30T02:08:00"/>
    <n v="128"/>
    <s v="No Suma"/>
    <n v="1.75"/>
    <n v="105"/>
    <d v="1899-12-30T00:23:00"/>
  </r>
  <r>
    <n v="18"/>
    <s v="Cliente_486"/>
    <n v="6"/>
    <d v="2023-04-06T00:24:00"/>
    <d v="2023-04-06T02:09:00"/>
    <x v="0"/>
    <x v="1"/>
    <x v="0"/>
    <s v="28.68"/>
    <s v="Ocupada"/>
    <x v="536"/>
    <x v="4"/>
    <s v="Plato_13"/>
    <m/>
    <m/>
    <m/>
    <b v="0"/>
    <x v="19"/>
    <x v="5"/>
    <d v="1899-12-30T01:45:00"/>
    <n v="105"/>
    <d v="1899-12-30T02:00:00"/>
    <n v="1.3333333333333333"/>
    <n v="80"/>
    <d v="1899-12-30T00:25:00"/>
  </r>
  <r>
    <n v="14"/>
    <s v="Cliente_397"/>
    <n v="4"/>
    <d v="2023-04-06T03:19:00"/>
    <d v="2023-04-06T05:33:00"/>
    <x v="4"/>
    <x v="2"/>
    <x v="0"/>
    <s v="41.35"/>
    <s v="Libre"/>
    <x v="537"/>
    <x v="1"/>
    <s v="Plato_2"/>
    <s v="Plato_14"/>
    <s v="Plato_11"/>
    <s v="Plato_16"/>
    <b v="0"/>
    <x v="34"/>
    <x v="5"/>
    <d v="1899-12-30T02:14:00"/>
    <n v="134"/>
    <s v="No Suma"/>
    <n v="0.7"/>
    <n v="42"/>
    <d v="1899-12-30T01:32:00"/>
  </r>
  <r>
    <n v="18"/>
    <s v="Cliente_554"/>
    <n v="3"/>
    <d v="2023-04-06T03:51:00"/>
    <d v="2023-04-06T07:00:00"/>
    <x v="2"/>
    <x v="1"/>
    <x v="1"/>
    <s v="20.9"/>
    <s v="Libre"/>
    <x v="538"/>
    <x v="1"/>
    <s v="Plato_2"/>
    <s v="Plato_6"/>
    <s v="Plato_9"/>
    <s v="Plato_4"/>
    <b v="0"/>
    <x v="29"/>
    <x v="5"/>
    <d v="1899-12-30T03:09:00"/>
    <n v="189"/>
    <s v="No Suma"/>
    <n v="1.8"/>
    <n v="108"/>
    <d v="1899-12-30T01:21:00"/>
  </r>
  <r>
    <n v="6"/>
    <s v="Cliente_320"/>
    <n v="4"/>
    <d v="2023-04-06T03:46:00"/>
    <d v="2023-04-06T06:56:00"/>
    <x v="1"/>
    <x v="0"/>
    <x v="2"/>
    <s v="47.85"/>
    <s v="Reservada"/>
    <x v="539"/>
    <x v="7"/>
    <s v="Plato_4"/>
    <s v="Plato_8"/>
    <m/>
    <m/>
    <b v="0"/>
    <x v="35"/>
    <x v="5"/>
    <d v="1899-12-30T03:10:00"/>
    <n v="190"/>
    <s v="No Suma"/>
    <n v="0.46666666666666667"/>
    <n v="28"/>
    <d v="1899-12-30T02:42:00"/>
  </r>
  <r>
    <n v="19"/>
    <s v="Cliente_427"/>
    <n v="2"/>
    <d v="2023-04-06T00:33:00"/>
    <d v="2023-04-06T04:32:00"/>
    <x v="1"/>
    <x v="1"/>
    <x v="0"/>
    <s v="33.7"/>
    <s v="Reservada"/>
    <x v="540"/>
    <x v="1"/>
    <s v="Plato_12"/>
    <s v="Plato_11"/>
    <s v="Plato_9"/>
    <s v="Plato_14"/>
    <b v="0"/>
    <x v="16"/>
    <x v="5"/>
    <d v="1899-12-30T03:59:00"/>
    <n v="239"/>
    <s v="No Suma"/>
    <n v="0.83333333333333337"/>
    <n v="50"/>
    <d v="1899-12-30T03:09:00"/>
  </r>
  <r>
    <n v="9"/>
    <s v="Cliente_791"/>
    <n v="5"/>
    <d v="2023-04-06T02:47:00"/>
    <d v="2023-04-06T04:43:00"/>
    <x v="0"/>
    <x v="1"/>
    <x v="2"/>
    <s v="49.05"/>
    <s v="Reservada"/>
    <x v="541"/>
    <x v="9"/>
    <s v="Plato_18"/>
    <s v="Plato_10"/>
    <s v="Plato_6"/>
    <m/>
    <b v="0"/>
    <x v="17"/>
    <x v="5"/>
    <d v="1899-12-30T01:56:00"/>
    <n v="116"/>
    <s v="No Suma"/>
    <n v="0.56666666666666665"/>
    <n v="34"/>
    <d v="1899-12-30T01:22:00"/>
  </r>
  <r>
    <n v="19"/>
    <s v="Cliente_996"/>
    <n v="5"/>
    <d v="2023-04-06T00:47:00"/>
    <d v="2023-04-06T03:37:00"/>
    <x v="4"/>
    <x v="2"/>
    <x v="2"/>
    <s v="49.37"/>
    <s v="Reservada"/>
    <x v="542"/>
    <x v="3"/>
    <s v="Plato_16"/>
    <s v="Plato_6"/>
    <s v="Plato_15"/>
    <m/>
    <b v="0"/>
    <x v="15"/>
    <x v="5"/>
    <d v="1899-12-30T02:50:00"/>
    <n v="170"/>
    <s v="No Suma"/>
    <n v="2.2999999999999998"/>
    <n v="138"/>
    <d v="1899-12-30T00:32:00"/>
  </r>
  <r>
    <n v="7"/>
    <s v="Cliente_392"/>
    <n v="4"/>
    <d v="2023-04-06T03:17:00"/>
    <d v="2023-04-06T04:45:00"/>
    <x v="3"/>
    <x v="0"/>
    <x v="2"/>
    <s v="44.91"/>
    <s v="Ocupada"/>
    <x v="543"/>
    <x v="8"/>
    <s v="Plato_8"/>
    <m/>
    <m/>
    <m/>
    <b v="0"/>
    <x v="13"/>
    <x v="5"/>
    <d v="1899-12-30T01:28:00"/>
    <n v="88"/>
    <d v="1899-12-30T01:43:00"/>
    <n v="2.7"/>
    <n v="162"/>
    <n v="-5.1388888888888894E-2"/>
  </r>
  <r>
    <n v="20"/>
    <s v="Cliente_615"/>
    <n v="5"/>
    <d v="2023-04-06T02:39:00"/>
    <d v="2023-04-06T04:26:00"/>
    <x v="2"/>
    <x v="0"/>
    <x v="1"/>
    <s v="12.18"/>
    <s v="Ocupada"/>
    <x v="544"/>
    <x v="9"/>
    <s v="Plato_11"/>
    <s v="Plato_17"/>
    <m/>
    <m/>
    <b v="0"/>
    <x v="24"/>
    <x v="5"/>
    <d v="1899-12-30T01:47:00"/>
    <n v="107"/>
    <d v="1899-12-30T02:02:00"/>
    <n v="1.5"/>
    <n v="90"/>
    <d v="1899-12-30T00:17:00"/>
  </r>
  <r>
    <n v="5"/>
    <s v="Cliente_968"/>
    <n v="2"/>
    <d v="2023-04-06T03:14:00"/>
    <d v="2023-04-06T05:29:00"/>
    <x v="4"/>
    <x v="0"/>
    <x v="0"/>
    <s v="47.81"/>
    <s v="Reservada"/>
    <x v="545"/>
    <x v="6"/>
    <s v="Plato_15"/>
    <s v="Plato_16"/>
    <m/>
    <m/>
    <b v="0"/>
    <x v="29"/>
    <x v="5"/>
    <d v="1899-12-30T02:15:00"/>
    <n v="135"/>
    <s v="No Suma"/>
    <n v="0.3"/>
    <n v="18"/>
    <d v="1899-12-30T01:57:00"/>
  </r>
  <r>
    <n v="9"/>
    <s v="Cliente_206"/>
    <n v="3"/>
    <d v="2023-04-06T02:43:00"/>
    <d v="2023-04-06T04:36:00"/>
    <x v="3"/>
    <x v="2"/>
    <x v="2"/>
    <s v="20.04"/>
    <s v="Ocupada"/>
    <x v="546"/>
    <x v="1"/>
    <s v="Plato_17"/>
    <s v="Plato_11"/>
    <s v="Plato_8"/>
    <m/>
    <b v="0"/>
    <x v="23"/>
    <x v="5"/>
    <d v="1899-12-30T01:53:00"/>
    <n v="113"/>
    <d v="1899-12-30T02:08:00"/>
    <n v="0.45"/>
    <n v="27"/>
    <d v="1899-12-30T01:26:00"/>
  </r>
  <r>
    <n v="4"/>
    <s v="Cliente_669"/>
    <n v="2"/>
    <d v="2023-04-06T00:55:00"/>
    <d v="2023-04-06T04:03:00"/>
    <x v="2"/>
    <x v="0"/>
    <x v="2"/>
    <s v="28.88"/>
    <s v="Libre"/>
    <x v="547"/>
    <x v="9"/>
    <s v="Plato_18"/>
    <s v="Plato_17"/>
    <m/>
    <m/>
    <b v="0"/>
    <x v="1"/>
    <x v="5"/>
    <d v="1899-12-30T03:08:00"/>
    <n v="188"/>
    <s v="No Suma"/>
    <n v="1.75"/>
    <n v="105"/>
    <d v="1899-12-30T01:23:00"/>
  </r>
  <r>
    <n v="12"/>
    <s v="Cliente_195"/>
    <n v="2"/>
    <d v="2023-04-06T01:33:00"/>
    <d v="2023-04-06T05:26:00"/>
    <x v="1"/>
    <x v="0"/>
    <x v="2"/>
    <s v="35.34"/>
    <s v="Libre"/>
    <x v="548"/>
    <x v="1"/>
    <s v="Plato_1"/>
    <s v="Plato_8"/>
    <s v="Plato_18"/>
    <m/>
    <b v="0"/>
    <x v="28"/>
    <x v="5"/>
    <d v="1899-12-30T03:53:00"/>
    <n v="233"/>
    <s v="No Suma"/>
    <n v="2.15"/>
    <n v="129"/>
    <d v="1899-12-30T01:44:00"/>
  </r>
  <r>
    <n v="1"/>
    <s v="Cliente_900"/>
    <n v="6"/>
    <d v="2023-04-06T01:08:00"/>
    <d v="2023-04-06T02:39:00"/>
    <x v="0"/>
    <x v="0"/>
    <x v="2"/>
    <s v="28.33"/>
    <s v="Ocupada"/>
    <x v="549"/>
    <x v="2"/>
    <s v="Plato_2"/>
    <s v="Plato_7"/>
    <s v="Plato_3"/>
    <m/>
    <b v="0"/>
    <x v="35"/>
    <x v="5"/>
    <d v="1899-12-30T01:31:00"/>
    <n v="91"/>
    <d v="1899-12-30T01:46:00"/>
    <n v="0.51666666666666672"/>
    <n v="31.000000000000004"/>
    <d v="1899-12-30T01:00:00"/>
  </r>
  <r>
    <n v="4"/>
    <s v="Cliente_705"/>
    <n v="2"/>
    <d v="2023-04-06T02:58:00"/>
    <d v="2023-04-06T04:10:00"/>
    <x v="0"/>
    <x v="1"/>
    <x v="2"/>
    <s v="17.54"/>
    <s v="Reservada"/>
    <x v="550"/>
    <x v="3"/>
    <s v="Plato_2"/>
    <s v="Plato_3"/>
    <s v="Plato_4"/>
    <s v="Plato_13"/>
    <b v="0"/>
    <x v="14"/>
    <x v="5"/>
    <d v="1899-12-30T01:12:00"/>
    <n v="72"/>
    <s v="No Suma"/>
    <n v="1.8333333333333333"/>
    <n v="110"/>
    <n v="-2.6388888888888889E-2"/>
  </r>
  <r>
    <n v="11"/>
    <s v="Cliente_462"/>
    <n v="6"/>
    <d v="2023-04-06T00:26:00"/>
    <d v="2023-04-06T03:54:00"/>
    <x v="0"/>
    <x v="2"/>
    <x v="0"/>
    <s v="10.28"/>
    <s v="Libre"/>
    <x v="551"/>
    <x v="0"/>
    <s v="Plato_20"/>
    <s v="Plato_13"/>
    <s v="Plato_3"/>
    <m/>
    <b v="0"/>
    <x v="3"/>
    <x v="5"/>
    <d v="1899-12-30T03:28:00"/>
    <n v="208"/>
    <s v="No Suma"/>
    <n v="0.8833333333333333"/>
    <n v="53"/>
    <d v="1899-12-30T02:35:00"/>
  </r>
  <r>
    <n v="14"/>
    <s v="Cliente_809"/>
    <n v="2"/>
    <d v="2023-04-06T02:45:00"/>
    <d v="2023-04-06T05:24:00"/>
    <x v="0"/>
    <x v="0"/>
    <x v="2"/>
    <s v="44.38"/>
    <s v="Libre"/>
    <x v="552"/>
    <x v="2"/>
    <s v="Plato_2"/>
    <s v="Plato_1"/>
    <s v="Plato_5"/>
    <s v="Plato_12"/>
    <b v="0"/>
    <x v="21"/>
    <x v="5"/>
    <d v="1899-12-30T02:39:00"/>
    <n v="159"/>
    <s v="No Suma"/>
    <n v="1.5666666666666667"/>
    <n v="94"/>
    <d v="1899-12-30T01:05:00"/>
  </r>
  <r>
    <n v="10"/>
    <s v="Cliente_21"/>
    <n v="6"/>
    <d v="2023-04-06T01:30:00"/>
    <d v="2023-04-06T02:55:00"/>
    <x v="0"/>
    <x v="0"/>
    <x v="0"/>
    <s v="19.6"/>
    <s v="Ocupada"/>
    <x v="553"/>
    <x v="0"/>
    <s v="Plato_14"/>
    <s v="Plato_20"/>
    <m/>
    <m/>
    <b v="0"/>
    <x v="19"/>
    <x v="5"/>
    <d v="1899-12-30T01:25:00"/>
    <n v="85"/>
    <d v="1899-12-30T01:40:00"/>
    <n v="0.46666666666666667"/>
    <n v="28"/>
    <d v="1899-12-30T00:57:00"/>
  </r>
  <r>
    <n v="20"/>
    <s v="Cliente_110"/>
    <n v="1"/>
    <d v="2023-04-06T01:59:00"/>
    <d v="2023-04-06T05:02:00"/>
    <x v="2"/>
    <x v="1"/>
    <x v="1"/>
    <s v="41.08"/>
    <s v="Libre"/>
    <x v="554"/>
    <x v="2"/>
    <s v="Plato_2"/>
    <m/>
    <m/>
    <m/>
    <b v="0"/>
    <x v="15"/>
    <x v="5"/>
    <d v="1899-12-30T03:03:00"/>
    <n v="183"/>
    <s v="No Suma"/>
    <n v="0.6"/>
    <n v="36"/>
    <d v="1899-12-30T02:27:00"/>
  </r>
  <r>
    <n v="9"/>
    <s v="Cliente_814"/>
    <n v="6"/>
    <d v="2023-04-06T03:57:00"/>
    <d v="2023-04-06T07:41:00"/>
    <x v="2"/>
    <x v="0"/>
    <x v="0"/>
    <s v="14.09"/>
    <s v="Libre"/>
    <x v="555"/>
    <x v="3"/>
    <s v="Plato_5"/>
    <s v="Plato_4"/>
    <m/>
    <m/>
    <b v="0"/>
    <x v="30"/>
    <x v="5"/>
    <d v="1899-12-30T03:44:00"/>
    <n v="224"/>
    <s v="No Suma"/>
    <n v="0.4"/>
    <n v="24"/>
    <d v="1899-12-30T03:20:00"/>
  </r>
  <r>
    <n v="7"/>
    <s v="Cliente_381"/>
    <n v="5"/>
    <d v="2023-04-06T03:52:00"/>
    <d v="2023-04-06T07:39:00"/>
    <x v="2"/>
    <x v="0"/>
    <x v="1"/>
    <s v="35.88"/>
    <s v="Ocupada"/>
    <x v="556"/>
    <x v="8"/>
    <s v="Plato_15"/>
    <s v="Plato_13"/>
    <s v="Plato_1"/>
    <m/>
    <b v="0"/>
    <x v="19"/>
    <x v="5"/>
    <d v="1899-12-30T03:47:00"/>
    <n v="227"/>
    <d v="1899-12-30T04:02:00"/>
    <n v="0.4"/>
    <n v="24"/>
    <d v="1899-12-30T03:23:00"/>
  </r>
  <r>
    <n v="6"/>
    <s v="Cliente_284"/>
    <n v="4"/>
    <d v="2023-04-06T00:18:00"/>
    <d v="2023-04-06T03:06:00"/>
    <x v="1"/>
    <x v="0"/>
    <x v="2"/>
    <s v="45.26"/>
    <s v="Reservada"/>
    <x v="557"/>
    <x v="3"/>
    <s v="Plato_15"/>
    <s v="Plato_1"/>
    <s v="Plato_11"/>
    <m/>
    <b v="0"/>
    <x v="1"/>
    <x v="5"/>
    <d v="1899-12-30T02:48:00"/>
    <n v="168"/>
    <s v="No Suma"/>
    <n v="1.7"/>
    <n v="102"/>
    <d v="1899-12-30T01:06:00"/>
  </r>
  <r>
    <n v="11"/>
    <s v="Cliente_728"/>
    <n v="1"/>
    <d v="2023-04-06T00:14:00"/>
    <d v="2023-04-06T03:59:00"/>
    <x v="2"/>
    <x v="0"/>
    <x v="2"/>
    <s v="24.36"/>
    <s v="Reservada"/>
    <x v="558"/>
    <x v="7"/>
    <s v="Plato_11"/>
    <m/>
    <m/>
    <m/>
    <b v="0"/>
    <x v="34"/>
    <x v="5"/>
    <d v="1899-12-30T03:45:00"/>
    <n v="225"/>
    <s v="No Suma"/>
    <n v="0.7"/>
    <n v="42"/>
    <d v="1899-12-30T03:03:00"/>
  </r>
  <r>
    <n v="6"/>
    <s v="Cliente_610"/>
    <n v="6"/>
    <d v="2023-04-06T00:15:00"/>
    <d v="2023-04-06T03:17:00"/>
    <x v="3"/>
    <x v="2"/>
    <x v="0"/>
    <s v="31.53"/>
    <s v="Reservada"/>
    <x v="559"/>
    <x v="10"/>
    <s v="Plato_4"/>
    <s v="Plato_1"/>
    <m/>
    <m/>
    <b v="0"/>
    <x v="13"/>
    <x v="5"/>
    <d v="1899-12-30T03:02:00"/>
    <n v="182"/>
    <s v="No Suma"/>
    <n v="1.8"/>
    <n v="108"/>
    <d v="1899-12-30T01:14:00"/>
  </r>
  <r>
    <n v="4"/>
    <s v="Cliente_190"/>
    <n v="2"/>
    <d v="2023-04-06T01:13:00"/>
    <d v="2023-04-06T03:39:00"/>
    <x v="1"/>
    <x v="0"/>
    <x v="2"/>
    <s v="44.24"/>
    <s v="Reservada"/>
    <x v="560"/>
    <x v="9"/>
    <s v="Plato_4"/>
    <s v="Plato_14"/>
    <m/>
    <m/>
    <b v="0"/>
    <x v="14"/>
    <x v="5"/>
    <d v="1899-12-30T02:26:00"/>
    <n v="146"/>
    <s v="No Suma"/>
    <n v="1.4"/>
    <n v="84"/>
    <d v="1899-12-30T01:02:00"/>
  </r>
  <r>
    <n v="20"/>
    <s v="Cliente_454"/>
    <n v="3"/>
    <d v="2023-04-06T02:36:00"/>
    <d v="2023-04-06T06:20:00"/>
    <x v="1"/>
    <x v="2"/>
    <x v="2"/>
    <s v="21.49"/>
    <s v="Libre"/>
    <x v="561"/>
    <x v="5"/>
    <s v="Plato_20"/>
    <s v="Plato_9"/>
    <s v="Plato_7"/>
    <s v="Plato_17"/>
    <b v="0"/>
    <x v="18"/>
    <x v="5"/>
    <d v="1899-12-30T03:44:00"/>
    <n v="224"/>
    <s v="No Suma"/>
    <n v="0.65"/>
    <n v="39"/>
    <d v="1899-12-30T03:05:00"/>
  </r>
  <r>
    <n v="12"/>
    <s v="Cliente_865"/>
    <n v="3"/>
    <d v="2023-04-06T03:04:00"/>
    <d v="2023-04-06T04:43:00"/>
    <x v="3"/>
    <x v="1"/>
    <x v="1"/>
    <s v="20.07"/>
    <s v="Ocupada"/>
    <x v="562"/>
    <x v="10"/>
    <s v="Plato_6"/>
    <m/>
    <m/>
    <m/>
    <b v="0"/>
    <x v="32"/>
    <x v="5"/>
    <d v="1899-12-30T01:39:00"/>
    <n v="99"/>
    <d v="1899-12-30T01:54:00"/>
    <n v="1.2"/>
    <n v="72"/>
    <d v="1899-12-30T00:27:00"/>
  </r>
  <r>
    <n v="9"/>
    <s v="Cliente_825"/>
    <n v="3"/>
    <d v="2023-04-06T00:31:00"/>
    <d v="2023-04-06T02:23:00"/>
    <x v="3"/>
    <x v="2"/>
    <x v="1"/>
    <s v="33.08"/>
    <s v="Reservada"/>
    <x v="563"/>
    <x v="5"/>
    <s v="Plato_19"/>
    <s v="Plato_20"/>
    <s v="Plato_3"/>
    <m/>
    <b v="0"/>
    <x v="8"/>
    <x v="5"/>
    <d v="1899-12-30T01:52:00"/>
    <n v="112"/>
    <s v="No Suma"/>
    <n v="0.8"/>
    <n v="48"/>
    <d v="1899-12-30T01:04:00"/>
  </r>
  <r>
    <n v="3"/>
    <s v="Cliente_134"/>
    <n v="6"/>
    <d v="2023-04-06T02:39:00"/>
    <d v="2023-04-06T05:29:00"/>
    <x v="1"/>
    <x v="0"/>
    <x v="2"/>
    <s v="15.11"/>
    <s v="Libre"/>
    <x v="564"/>
    <x v="5"/>
    <s v="Plato_15"/>
    <s v="Plato_4"/>
    <s v="Plato_11"/>
    <s v="Plato_8"/>
    <b v="0"/>
    <x v="0"/>
    <x v="5"/>
    <d v="1899-12-30T02:50:00"/>
    <n v="170"/>
    <s v="No Suma"/>
    <n v="0.2"/>
    <n v="12"/>
    <d v="1899-12-30T02:38:00"/>
  </r>
  <r>
    <n v="4"/>
    <s v="Cliente_88"/>
    <n v="3"/>
    <d v="2023-04-06T01:45:00"/>
    <d v="2023-04-06T04:57:00"/>
    <x v="0"/>
    <x v="0"/>
    <x v="2"/>
    <s v="42.62"/>
    <s v="Libre"/>
    <x v="565"/>
    <x v="7"/>
    <s v="Plato_10"/>
    <m/>
    <m/>
    <m/>
    <b v="0"/>
    <x v="0"/>
    <x v="5"/>
    <d v="1899-12-30T03:12:00"/>
    <n v="192"/>
    <s v="No Suma"/>
    <n v="0.4"/>
    <n v="24"/>
    <d v="1899-12-30T02:48:00"/>
  </r>
  <r>
    <n v="15"/>
    <s v="Cliente_789"/>
    <n v="4"/>
    <d v="2023-04-06T01:59:00"/>
    <d v="2023-04-06T05:16:00"/>
    <x v="4"/>
    <x v="0"/>
    <x v="0"/>
    <s v="42.83"/>
    <s v="Ocupada"/>
    <x v="566"/>
    <x v="9"/>
    <s v="Plato_16"/>
    <s v="Plato_11"/>
    <s v="Plato_18"/>
    <s v="Plato_13"/>
    <b v="0"/>
    <x v="18"/>
    <x v="5"/>
    <d v="1899-12-30T03:17:00"/>
    <n v="197"/>
    <d v="1899-12-30T03:32:00"/>
    <n v="0.55000000000000004"/>
    <n v="33.000000000000007"/>
    <d v="1899-12-30T02:44:00"/>
  </r>
  <r>
    <n v="5"/>
    <s v="Cliente_63"/>
    <n v="1"/>
    <d v="2023-04-06T01:39:00"/>
    <d v="2023-04-06T03:28:00"/>
    <x v="4"/>
    <x v="0"/>
    <x v="0"/>
    <s v="21.13"/>
    <s v="Ocupada"/>
    <x v="567"/>
    <x v="1"/>
    <s v="Plato_18"/>
    <s v="Plato_20"/>
    <m/>
    <m/>
    <b v="0"/>
    <x v="17"/>
    <x v="5"/>
    <d v="1899-12-30T01:49:00"/>
    <n v="109"/>
    <d v="1899-12-30T02:04:00"/>
    <n v="0.21666666666666667"/>
    <n v="13"/>
    <d v="1899-12-30T01:36:00"/>
  </r>
  <r>
    <n v="12"/>
    <s v="Cliente_555"/>
    <n v="5"/>
    <d v="2023-04-06T01:28:00"/>
    <d v="2023-04-06T03:05:00"/>
    <x v="1"/>
    <x v="0"/>
    <x v="2"/>
    <s v="28.52"/>
    <s v="Reservada"/>
    <x v="568"/>
    <x v="6"/>
    <s v="Plato_18"/>
    <s v="Plato_13"/>
    <m/>
    <m/>
    <b v="0"/>
    <x v="18"/>
    <x v="5"/>
    <d v="1899-12-30T01:37:00"/>
    <n v="97"/>
    <s v="No Suma"/>
    <n v="1.45"/>
    <n v="87"/>
    <d v="1899-12-30T00:10:00"/>
  </r>
  <r>
    <n v="1"/>
    <s v="Cliente_887"/>
    <n v="6"/>
    <d v="2023-04-06T02:40:00"/>
    <d v="2023-04-06T04:27:00"/>
    <x v="3"/>
    <x v="0"/>
    <x v="2"/>
    <s v="38.4"/>
    <s v="Libre"/>
    <x v="569"/>
    <x v="1"/>
    <s v="Plato_11"/>
    <s v="Plato_10"/>
    <m/>
    <m/>
    <b v="0"/>
    <x v="19"/>
    <x v="5"/>
    <d v="1899-12-30T01:47:00"/>
    <n v="107"/>
    <s v="No Suma"/>
    <n v="1.8"/>
    <n v="108"/>
    <n v="-6.9444444444444447E-4"/>
  </r>
  <r>
    <n v="15"/>
    <s v="Cliente_710"/>
    <n v="2"/>
    <d v="2023-04-06T01:21:00"/>
    <d v="2023-04-06T02:54:00"/>
    <x v="3"/>
    <x v="0"/>
    <x v="2"/>
    <s v="49.54"/>
    <s v="Libre"/>
    <x v="570"/>
    <x v="4"/>
    <s v="Plato_6"/>
    <m/>
    <m/>
    <m/>
    <b v="0"/>
    <x v="27"/>
    <x v="5"/>
    <d v="1899-12-30T01:33:00"/>
    <n v="93"/>
    <s v="No Suma"/>
    <n v="0.41666666666666669"/>
    <n v="25"/>
    <d v="1899-12-30T01:08:00"/>
  </r>
  <r>
    <n v="19"/>
    <s v="Cliente_913"/>
    <n v="3"/>
    <d v="2023-04-06T02:53:00"/>
    <d v="2023-04-06T06:27:00"/>
    <x v="4"/>
    <x v="0"/>
    <x v="1"/>
    <s v="46.21"/>
    <s v="Ocupada"/>
    <x v="571"/>
    <x v="2"/>
    <s v="Plato_2"/>
    <s v="Plato_5"/>
    <m/>
    <m/>
    <b v="0"/>
    <x v="10"/>
    <x v="5"/>
    <d v="1899-12-30T03:34:00"/>
    <n v="214"/>
    <d v="1899-12-30T03:49:00"/>
    <n v="1.45"/>
    <n v="87"/>
    <d v="1899-12-30T02:07:00"/>
  </r>
  <r>
    <n v="7"/>
    <s v="Cliente_41"/>
    <n v="3"/>
    <d v="2023-04-06T03:12:00"/>
    <d v="2023-04-06T07:09:00"/>
    <x v="0"/>
    <x v="0"/>
    <x v="2"/>
    <s v="47.08"/>
    <s v="Ocupada"/>
    <x v="572"/>
    <x v="9"/>
    <s v="Plato_13"/>
    <s v="Plato_18"/>
    <m/>
    <m/>
    <b v="0"/>
    <x v="3"/>
    <x v="5"/>
    <d v="1899-12-30T03:57:00"/>
    <n v="237"/>
    <d v="1899-12-30T04:12:00"/>
    <n v="0.93333333333333335"/>
    <n v="56"/>
    <d v="1899-12-30T03:01:00"/>
  </r>
  <r>
    <n v="20"/>
    <s v="Cliente_738"/>
    <n v="3"/>
    <d v="2023-04-06T00:31:00"/>
    <d v="2023-04-06T03:08:00"/>
    <x v="3"/>
    <x v="0"/>
    <x v="2"/>
    <s v="42.57"/>
    <s v="Libre"/>
    <x v="573"/>
    <x v="2"/>
    <s v="Plato_10"/>
    <s v="Plato_19"/>
    <s v="Plato_4"/>
    <s v="Plato_13"/>
    <b v="0"/>
    <x v="2"/>
    <x v="5"/>
    <d v="1899-12-30T02:37:00"/>
    <n v="157"/>
    <s v="No Suma"/>
    <n v="0.8833333333333333"/>
    <n v="53"/>
    <d v="1899-12-30T01:44:00"/>
  </r>
  <r>
    <n v="15"/>
    <s v="Cliente_268"/>
    <n v="4"/>
    <d v="2023-04-06T01:36:00"/>
    <d v="2023-04-06T04:44:00"/>
    <x v="4"/>
    <x v="0"/>
    <x v="2"/>
    <s v="33.52"/>
    <s v="Libre"/>
    <x v="574"/>
    <x v="3"/>
    <s v="Plato_4"/>
    <m/>
    <m/>
    <m/>
    <b v="0"/>
    <x v="29"/>
    <x v="5"/>
    <d v="1899-12-30T03:08:00"/>
    <n v="188"/>
    <s v="No Suma"/>
    <n v="0.66666666666666663"/>
    <n v="40"/>
    <d v="1899-12-30T02:28:00"/>
  </r>
  <r>
    <n v="9"/>
    <s v="Cliente_280"/>
    <n v="1"/>
    <d v="2023-04-06T03:57:00"/>
    <d v="2023-04-06T07:06:00"/>
    <x v="4"/>
    <x v="2"/>
    <x v="1"/>
    <s v="21.71"/>
    <s v="Reservada"/>
    <x v="575"/>
    <x v="7"/>
    <s v="Plato_11"/>
    <s v="Plato_17"/>
    <s v="Plato_19"/>
    <m/>
    <b v="0"/>
    <x v="7"/>
    <x v="5"/>
    <d v="1899-12-30T03:09:00"/>
    <n v="189"/>
    <s v="No Suma"/>
    <n v="2.8"/>
    <n v="168"/>
    <d v="1899-12-30T00:21:00"/>
  </r>
  <r>
    <n v="5"/>
    <s v="Cliente_117"/>
    <n v="4"/>
    <d v="2023-04-06T03:13:00"/>
    <d v="2023-04-06T06:40:00"/>
    <x v="4"/>
    <x v="0"/>
    <x v="2"/>
    <s v="34.12"/>
    <s v="Libre"/>
    <x v="576"/>
    <x v="4"/>
    <s v="Plato_4"/>
    <s v="Plato_5"/>
    <m/>
    <m/>
    <b v="0"/>
    <x v="10"/>
    <x v="5"/>
    <d v="1899-12-30T03:27:00"/>
    <n v="207"/>
    <s v="No Suma"/>
    <n v="1.9"/>
    <n v="114"/>
    <d v="1899-12-30T01:33:00"/>
  </r>
  <r>
    <n v="11"/>
    <s v="Cliente_83"/>
    <n v="6"/>
    <d v="2023-04-06T02:11:00"/>
    <d v="2023-04-06T04:24:00"/>
    <x v="0"/>
    <x v="0"/>
    <x v="2"/>
    <s v="32.8"/>
    <s v="Ocupada"/>
    <x v="577"/>
    <x v="0"/>
    <s v="Plato_2"/>
    <m/>
    <m/>
    <m/>
    <b v="0"/>
    <x v="30"/>
    <x v="5"/>
    <d v="1899-12-30T02:13:00"/>
    <n v="133"/>
    <d v="1899-12-30T02:28:00"/>
    <n v="0.23333333333333334"/>
    <n v="14"/>
    <d v="1899-12-30T01:59:00"/>
  </r>
  <r>
    <n v="9"/>
    <s v="Cliente_988"/>
    <n v="2"/>
    <d v="2023-04-06T00:10:00"/>
    <d v="2023-04-06T02:17:00"/>
    <x v="0"/>
    <x v="0"/>
    <x v="2"/>
    <s v="35.96"/>
    <s v="Libre"/>
    <x v="578"/>
    <x v="3"/>
    <s v="Plato_1"/>
    <m/>
    <m/>
    <m/>
    <b v="0"/>
    <x v="35"/>
    <x v="5"/>
    <d v="1899-12-30T02:07:00"/>
    <n v="127"/>
    <s v="No Suma"/>
    <n v="0.48333333333333334"/>
    <n v="29"/>
    <d v="1899-12-30T01:38:00"/>
  </r>
  <r>
    <n v="10"/>
    <s v="Cliente_606"/>
    <n v="5"/>
    <d v="2023-04-06T00:06:00"/>
    <d v="2023-04-06T01:18:00"/>
    <x v="4"/>
    <x v="0"/>
    <x v="0"/>
    <s v="44.54"/>
    <s v="Libre"/>
    <x v="579"/>
    <x v="7"/>
    <s v="Plato_11"/>
    <m/>
    <m/>
    <m/>
    <b v="0"/>
    <x v="8"/>
    <x v="5"/>
    <d v="1899-12-30T01:12:00"/>
    <n v="72"/>
    <s v="No Suma"/>
    <n v="2.8"/>
    <n v="168"/>
    <n v="-6.6666666666666666E-2"/>
  </r>
  <r>
    <n v="18"/>
    <s v="Cliente_384"/>
    <n v="5"/>
    <d v="2023-04-06T03:33:00"/>
    <d v="2023-04-06T05:08:00"/>
    <x v="4"/>
    <x v="0"/>
    <x v="2"/>
    <s v="13.27"/>
    <s v="Ocupada"/>
    <x v="580"/>
    <x v="4"/>
    <s v="Plato_11"/>
    <s v="Plato_2"/>
    <m/>
    <m/>
    <b v="0"/>
    <x v="27"/>
    <x v="5"/>
    <d v="1899-12-30T01:35:00"/>
    <n v="95"/>
    <d v="1899-12-30T01:50:00"/>
    <n v="0.9"/>
    <n v="54"/>
    <d v="1899-12-30T00:41:00"/>
  </r>
  <r>
    <n v="3"/>
    <s v="Cliente_372"/>
    <n v="1"/>
    <d v="2023-04-06T03:48:00"/>
    <d v="2023-04-06T05:09:00"/>
    <x v="2"/>
    <x v="0"/>
    <x v="2"/>
    <s v="20.23"/>
    <s v="Reservada"/>
    <x v="581"/>
    <x v="7"/>
    <s v="Plato_6"/>
    <m/>
    <m/>
    <m/>
    <b v="0"/>
    <x v="17"/>
    <x v="5"/>
    <d v="1899-12-30T01:21:00"/>
    <n v="81"/>
    <s v="No Suma"/>
    <n v="0.96666666666666667"/>
    <n v="58"/>
    <d v="1899-12-30T00:23:00"/>
  </r>
  <r>
    <n v="9"/>
    <s v="Cliente_429"/>
    <n v="2"/>
    <d v="2023-04-06T01:41:00"/>
    <d v="2023-04-06T03:34:00"/>
    <x v="2"/>
    <x v="2"/>
    <x v="0"/>
    <s v="35.99"/>
    <s v="Libre"/>
    <x v="582"/>
    <x v="2"/>
    <s v="Plato_12"/>
    <s v="Plato_4"/>
    <s v="Plato_7"/>
    <s v="Plato_20"/>
    <b v="0"/>
    <x v="18"/>
    <x v="5"/>
    <d v="1899-12-30T01:53:00"/>
    <n v="113"/>
    <s v="No Suma"/>
    <n v="0.75"/>
    <n v="45"/>
    <d v="1899-12-30T01:08:00"/>
  </r>
  <r>
    <n v="9"/>
    <s v="Cliente_283"/>
    <n v="4"/>
    <d v="2023-04-06T03:35:00"/>
    <d v="2023-04-06T06:59:00"/>
    <x v="0"/>
    <x v="0"/>
    <x v="0"/>
    <s v="36.98"/>
    <s v="Reservada"/>
    <x v="583"/>
    <x v="9"/>
    <s v="Plato_13"/>
    <s v="Plato_17"/>
    <s v="Plato_16"/>
    <m/>
    <b v="0"/>
    <x v="3"/>
    <x v="5"/>
    <d v="1899-12-30T03:24:00"/>
    <n v="204"/>
    <s v="No Suma"/>
    <n v="0.21666666666666667"/>
    <n v="13"/>
    <d v="1899-12-30T03:11:00"/>
  </r>
  <r>
    <n v="3"/>
    <s v="Cliente_876"/>
    <n v="5"/>
    <d v="2023-04-06T01:23:00"/>
    <d v="2023-04-06T02:37:00"/>
    <x v="0"/>
    <x v="1"/>
    <x v="2"/>
    <s v="10.07"/>
    <s v="Libre"/>
    <x v="584"/>
    <x v="8"/>
    <s v="Plato_15"/>
    <s v="Plato_8"/>
    <s v="Plato_4"/>
    <s v="Plato_1"/>
    <b v="0"/>
    <x v="19"/>
    <x v="5"/>
    <d v="1899-12-30T01:14:00"/>
    <n v="74"/>
    <s v="No Suma"/>
    <n v="1.1000000000000001"/>
    <n v="66.000000000000014"/>
    <d v="1899-12-30T00:08:00"/>
  </r>
  <r>
    <n v="17"/>
    <s v="Cliente_857"/>
    <n v="5"/>
    <d v="2023-04-06T00:44:00"/>
    <d v="2023-04-06T03:55:00"/>
    <x v="0"/>
    <x v="2"/>
    <x v="1"/>
    <s v="32.79"/>
    <s v="Ocupada"/>
    <x v="585"/>
    <x v="5"/>
    <s v="Plato_11"/>
    <s v="Plato_7"/>
    <m/>
    <m/>
    <b v="0"/>
    <x v="10"/>
    <x v="5"/>
    <d v="1899-12-30T03:11:00"/>
    <n v="191"/>
    <d v="1899-12-30T03:26:00"/>
    <n v="1.75"/>
    <n v="105"/>
    <d v="1899-12-30T01:26:00"/>
  </r>
  <r>
    <n v="7"/>
    <s v="Cliente_208"/>
    <n v="4"/>
    <d v="2023-04-06T03:38:00"/>
    <d v="2023-04-06T04:42:00"/>
    <x v="0"/>
    <x v="1"/>
    <x v="2"/>
    <s v="35.03"/>
    <s v="Ocupada"/>
    <x v="586"/>
    <x v="7"/>
    <s v="Plato_7"/>
    <m/>
    <m/>
    <m/>
    <b v="0"/>
    <x v="34"/>
    <x v="5"/>
    <d v="1899-12-30T01:04:00"/>
    <n v="64"/>
    <d v="1899-12-30T01:19:00"/>
    <n v="0.46666666666666667"/>
    <n v="28"/>
    <d v="1899-12-30T00:36:00"/>
  </r>
  <r>
    <n v="15"/>
    <s v="Cliente_21"/>
    <n v="2"/>
    <d v="2023-04-06T02:20:00"/>
    <d v="2023-04-06T05:58:00"/>
    <x v="0"/>
    <x v="2"/>
    <x v="1"/>
    <s v="33.93"/>
    <s v="Libre"/>
    <x v="587"/>
    <x v="3"/>
    <s v="Plato_10"/>
    <s v="Plato_1"/>
    <m/>
    <m/>
    <b v="0"/>
    <x v="26"/>
    <x v="5"/>
    <d v="1899-12-30T03:38:00"/>
    <n v="218"/>
    <s v="No Suma"/>
    <n v="0.71666666666666667"/>
    <n v="43"/>
    <d v="1899-12-30T02:55:00"/>
  </r>
  <r>
    <n v="10"/>
    <s v="Cliente_443"/>
    <n v="4"/>
    <d v="2023-04-06T03:14:00"/>
    <d v="2023-04-06T05:57:00"/>
    <x v="4"/>
    <x v="0"/>
    <x v="0"/>
    <s v="28.96"/>
    <s v="Libre"/>
    <x v="588"/>
    <x v="7"/>
    <s v="Plato_14"/>
    <s v="Plato_18"/>
    <s v="Plato_13"/>
    <s v="Plato_15"/>
    <b v="0"/>
    <x v="5"/>
    <x v="5"/>
    <d v="1899-12-30T02:43:00"/>
    <n v="163"/>
    <s v="No Suma"/>
    <n v="0.31666666666666665"/>
    <n v="19"/>
    <d v="1899-12-30T02:24:00"/>
  </r>
  <r>
    <n v="3"/>
    <s v="Cliente_240"/>
    <n v="6"/>
    <d v="2023-04-06T02:45:00"/>
    <d v="2023-04-06T04:27:00"/>
    <x v="2"/>
    <x v="1"/>
    <x v="2"/>
    <s v="40.94"/>
    <s v="Ocupada"/>
    <x v="589"/>
    <x v="5"/>
    <s v="Plato_18"/>
    <s v="Plato_3"/>
    <m/>
    <m/>
    <b v="0"/>
    <x v="3"/>
    <x v="5"/>
    <d v="1899-12-30T01:42:00"/>
    <n v="102"/>
    <d v="1899-12-30T01:57:00"/>
    <n v="0.45"/>
    <n v="27"/>
    <d v="1899-12-30T01:15:00"/>
  </r>
  <r>
    <n v="11"/>
    <s v="Cliente_138"/>
    <n v="6"/>
    <d v="2023-04-06T03:44:00"/>
    <d v="2023-04-06T06:19:00"/>
    <x v="0"/>
    <x v="1"/>
    <x v="2"/>
    <s v="44.33"/>
    <s v="Libre"/>
    <x v="590"/>
    <x v="6"/>
    <s v="Plato_20"/>
    <m/>
    <m/>
    <m/>
    <b v="0"/>
    <x v="18"/>
    <x v="5"/>
    <d v="1899-12-30T02:35:00"/>
    <n v="155"/>
    <s v="No Suma"/>
    <n v="0.5"/>
    <n v="30"/>
    <d v="1899-12-30T02:05:00"/>
  </r>
  <r>
    <n v="5"/>
    <s v="Cliente_177"/>
    <n v="1"/>
    <d v="2023-04-06T00:48:00"/>
    <d v="2023-04-06T02:40:00"/>
    <x v="2"/>
    <x v="0"/>
    <x v="2"/>
    <s v="35.67"/>
    <s v="Reservada"/>
    <x v="591"/>
    <x v="8"/>
    <s v="Plato_5"/>
    <s v="Plato_1"/>
    <m/>
    <m/>
    <b v="0"/>
    <x v="14"/>
    <x v="5"/>
    <d v="1899-12-30T01:52:00"/>
    <n v="112"/>
    <s v="No Suma"/>
    <n v="0.8"/>
    <n v="48"/>
    <d v="1899-12-30T01:04:00"/>
  </r>
  <r>
    <n v="17"/>
    <s v="Cliente_832"/>
    <n v="5"/>
    <d v="2023-04-06T00:25:00"/>
    <d v="2023-04-06T02:17:00"/>
    <x v="4"/>
    <x v="0"/>
    <x v="0"/>
    <s v="48.8"/>
    <s v="Reservada"/>
    <x v="592"/>
    <x v="0"/>
    <s v="Plato_20"/>
    <s v="Plato_17"/>
    <s v="Plato_11"/>
    <s v="Plato_19"/>
    <b v="0"/>
    <x v="11"/>
    <x v="5"/>
    <d v="1899-12-30T01:52:00"/>
    <n v="112"/>
    <s v="No Suma"/>
    <n v="1.9"/>
    <n v="114"/>
    <n v="-1.3888888888888889E-3"/>
  </r>
  <r>
    <n v="17"/>
    <s v="Cliente_480"/>
    <n v="1"/>
    <d v="2023-04-06T03:20:00"/>
    <d v="2023-04-06T04:49:00"/>
    <x v="0"/>
    <x v="0"/>
    <x v="0"/>
    <s v="46.01"/>
    <s v="Libre"/>
    <x v="593"/>
    <x v="6"/>
    <s v="Plato_11"/>
    <s v="Plato_5"/>
    <s v="Plato_3"/>
    <m/>
    <b v="0"/>
    <x v="33"/>
    <x v="5"/>
    <d v="1899-12-30T01:29:00"/>
    <n v="89"/>
    <s v="No Suma"/>
    <n v="0.96666666666666667"/>
    <n v="58"/>
    <d v="1899-12-30T00:31:00"/>
  </r>
  <r>
    <n v="9"/>
    <s v="Cliente_290"/>
    <n v="5"/>
    <d v="2023-04-06T03:03:00"/>
    <d v="2023-04-06T05:27:00"/>
    <x v="2"/>
    <x v="0"/>
    <x v="2"/>
    <s v="40.33"/>
    <s v="Ocupada"/>
    <x v="594"/>
    <x v="3"/>
    <s v="Plato_13"/>
    <s v="Plato_2"/>
    <m/>
    <m/>
    <b v="0"/>
    <x v="7"/>
    <x v="5"/>
    <d v="1899-12-30T02:24:00"/>
    <n v="144"/>
    <d v="1899-12-30T02:39:00"/>
    <n v="0.85"/>
    <n v="51"/>
    <d v="1899-12-30T01:33:00"/>
  </r>
  <r>
    <n v="18"/>
    <s v="Cliente_351"/>
    <n v="2"/>
    <d v="2023-04-06T01:21:00"/>
    <d v="2023-04-06T03:39:00"/>
    <x v="2"/>
    <x v="0"/>
    <x v="0"/>
    <s v="23.7"/>
    <s v="Ocupada"/>
    <x v="595"/>
    <x v="8"/>
    <s v="Plato_14"/>
    <s v="Plato_7"/>
    <s v="Plato_15"/>
    <s v="Plato_1"/>
    <b v="0"/>
    <x v="2"/>
    <x v="5"/>
    <d v="1899-12-30T02:18:00"/>
    <n v="138"/>
    <d v="1899-12-30T02:33:00"/>
    <n v="0.8833333333333333"/>
    <n v="53"/>
    <d v="1899-12-30T01:25:00"/>
  </r>
  <r>
    <n v="16"/>
    <s v="Cliente_354"/>
    <n v="1"/>
    <d v="2023-04-06T00:51:00"/>
    <d v="2023-04-06T03:51:00"/>
    <x v="1"/>
    <x v="0"/>
    <x v="2"/>
    <s v="45.46"/>
    <s v="Ocupada"/>
    <x v="596"/>
    <x v="6"/>
    <s v="Plato_16"/>
    <s v="Plato_4"/>
    <s v="Plato_20"/>
    <s v="Plato_7"/>
    <b v="0"/>
    <x v="24"/>
    <x v="5"/>
    <d v="1899-12-30T03:00:00"/>
    <n v="180"/>
    <d v="1899-12-30T03:15:00"/>
    <n v="0.85"/>
    <n v="51"/>
    <d v="1899-12-30T02:09:00"/>
  </r>
  <r>
    <n v="9"/>
    <s v="Cliente_344"/>
    <n v="6"/>
    <d v="2023-04-06T03:16:00"/>
    <d v="2023-04-06T06:59:00"/>
    <x v="3"/>
    <x v="0"/>
    <x v="2"/>
    <s v="11.31"/>
    <s v="Reservada"/>
    <x v="597"/>
    <x v="0"/>
    <s v="Plato_10"/>
    <s v="Plato_15"/>
    <s v="Plato_17"/>
    <m/>
    <b v="0"/>
    <x v="17"/>
    <x v="5"/>
    <d v="1899-12-30T03:43:00"/>
    <n v="223"/>
    <s v="No Suma"/>
    <n v="0.83333333333333337"/>
    <n v="50"/>
    <d v="1899-12-30T02:53:00"/>
  </r>
  <r>
    <n v="11"/>
    <s v="Cliente_564"/>
    <n v="3"/>
    <d v="2023-04-06T00:34:00"/>
    <d v="2023-04-06T04:21:00"/>
    <x v="2"/>
    <x v="0"/>
    <x v="2"/>
    <s v="30.97"/>
    <s v="Libre"/>
    <x v="598"/>
    <x v="3"/>
    <s v="Plato_18"/>
    <s v="Plato_17"/>
    <s v="Plato_8"/>
    <m/>
    <b v="0"/>
    <x v="14"/>
    <x v="5"/>
    <d v="1899-12-30T03:47:00"/>
    <n v="227"/>
    <s v="No Suma"/>
    <n v="1"/>
    <n v="60"/>
    <d v="1899-12-30T02:47:00"/>
  </r>
  <r>
    <n v="14"/>
    <s v="Cliente_782"/>
    <n v="4"/>
    <d v="2023-04-06T03:58:00"/>
    <d v="2023-04-06T05:01:00"/>
    <x v="0"/>
    <x v="0"/>
    <x v="0"/>
    <s v="41.35"/>
    <s v="Ocupada"/>
    <x v="599"/>
    <x v="9"/>
    <s v="Plato_16"/>
    <s v="Plato_2"/>
    <m/>
    <m/>
    <b v="0"/>
    <x v="21"/>
    <x v="5"/>
    <d v="1899-12-30T01:03:00"/>
    <n v="63"/>
    <d v="1899-12-30T01:18:00"/>
    <n v="1.3333333333333333"/>
    <n v="80"/>
    <n v="-1.1805555555555555E-2"/>
  </r>
  <r>
    <n v="13"/>
    <s v="Cliente_88"/>
    <n v="1"/>
    <d v="2023-04-06T02:43:00"/>
    <d v="2023-04-06T06:15:00"/>
    <x v="4"/>
    <x v="2"/>
    <x v="2"/>
    <s v="16.81"/>
    <s v="Libre"/>
    <x v="600"/>
    <x v="4"/>
    <s v="Plato_20"/>
    <s v="Plato_16"/>
    <s v="Plato_14"/>
    <s v="Plato_8"/>
    <b v="0"/>
    <x v="29"/>
    <x v="5"/>
    <d v="1899-12-30T03:32:00"/>
    <n v="212"/>
    <s v="No Suma"/>
    <n v="0.6333333333333333"/>
    <n v="38"/>
    <d v="1899-12-30T02:54:00"/>
  </r>
  <r>
    <n v="12"/>
    <s v="Cliente_165"/>
    <n v="3"/>
    <d v="2023-04-06T03:52:00"/>
    <d v="2023-04-06T07:00:00"/>
    <x v="2"/>
    <x v="0"/>
    <x v="1"/>
    <s v="16.5"/>
    <s v="Reservada"/>
    <x v="601"/>
    <x v="0"/>
    <s v="Plato_8"/>
    <s v="Plato_5"/>
    <s v="Plato_2"/>
    <s v="Plato_20"/>
    <b v="0"/>
    <x v="5"/>
    <x v="5"/>
    <d v="1899-12-30T03:08:00"/>
    <n v="188"/>
    <s v="No Suma"/>
    <n v="1.0333333333333334"/>
    <n v="62.000000000000007"/>
    <d v="1899-12-30T02:06:00"/>
  </r>
  <r>
    <n v="19"/>
    <s v="Cliente_798"/>
    <n v="6"/>
    <d v="2023-04-06T00:51:00"/>
    <d v="2023-04-06T04:21:00"/>
    <x v="1"/>
    <x v="0"/>
    <x v="2"/>
    <s v="24.2"/>
    <s v="Libre"/>
    <x v="602"/>
    <x v="7"/>
    <s v="Plato_17"/>
    <m/>
    <m/>
    <m/>
    <b v="0"/>
    <x v="21"/>
    <x v="5"/>
    <d v="1899-12-30T03:30:00"/>
    <n v="210"/>
    <s v="No Suma"/>
    <n v="1.3666666666666667"/>
    <n v="82"/>
    <d v="1899-12-30T02:08:00"/>
  </r>
  <r>
    <n v="14"/>
    <s v="Cliente_959"/>
    <n v="5"/>
    <d v="2023-04-06T01:18:00"/>
    <d v="2023-04-06T05:16:00"/>
    <x v="2"/>
    <x v="0"/>
    <x v="2"/>
    <s v="42.6"/>
    <s v="Ocupada"/>
    <x v="603"/>
    <x v="8"/>
    <s v="Plato_8"/>
    <m/>
    <m/>
    <m/>
    <b v="0"/>
    <x v="10"/>
    <x v="5"/>
    <d v="1899-12-30T03:58:00"/>
    <n v="238"/>
    <d v="1899-12-30T04:13:00"/>
    <n v="1.75"/>
    <n v="105"/>
    <d v="1899-12-30T02:13:00"/>
  </r>
  <r>
    <n v="19"/>
    <s v="Cliente_608"/>
    <n v="2"/>
    <d v="2023-04-06T02:49:00"/>
    <d v="2023-04-06T06:24:00"/>
    <x v="0"/>
    <x v="0"/>
    <x v="1"/>
    <s v="24.38"/>
    <s v="Ocupada"/>
    <x v="604"/>
    <x v="7"/>
    <s v="Plato_3"/>
    <s v="Plato_20"/>
    <s v="Plato_8"/>
    <s v="Plato_2"/>
    <b v="0"/>
    <x v="18"/>
    <x v="5"/>
    <d v="1899-12-30T03:35:00"/>
    <n v="215"/>
    <d v="1899-12-30T03:50:00"/>
    <n v="1.1499999999999999"/>
    <n v="69"/>
    <d v="1899-12-30T02:26:00"/>
  </r>
  <r>
    <n v="1"/>
    <s v="Cliente_434"/>
    <n v="2"/>
    <d v="2023-04-06T03:14:00"/>
    <d v="2023-04-06T06:06:00"/>
    <x v="3"/>
    <x v="0"/>
    <x v="2"/>
    <s v="31.58"/>
    <s v="Ocupada"/>
    <x v="605"/>
    <x v="5"/>
    <s v="Plato_1"/>
    <s v="Plato_6"/>
    <s v="Plato_10"/>
    <m/>
    <b v="0"/>
    <x v="24"/>
    <x v="5"/>
    <d v="1899-12-30T02:52:00"/>
    <n v="172"/>
    <d v="1899-12-30T03:07:00"/>
    <n v="0.41666666666666669"/>
    <n v="25"/>
    <d v="1899-12-30T02:27:00"/>
  </r>
  <r>
    <n v="10"/>
    <s v="Cliente_377"/>
    <n v="1"/>
    <d v="2023-04-06T01:24:00"/>
    <d v="2023-04-06T03:29:00"/>
    <x v="3"/>
    <x v="0"/>
    <x v="2"/>
    <s v="28.9"/>
    <s v="Ocupada"/>
    <x v="606"/>
    <x v="3"/>
    <s v="Plato_20"/>
    <s v="Plato_16"/>
    <m/>
    <m/>
    <b v="0"/>
    <x v="7"/>
    <x v="5"/>
    <d v="1899-12-30T02:05:00"/>
    <n v="125"/>
    <d v="1899-12-30T02:20:00"/>
    <n v="1.05"/>
    <n v="63"/>
    <d v="1899-12-30T01:02:00"/>
  </r>
  <r>
    <n v="7"/>
    <s v="Cliente_657"/>
    <n v="6"/>
    <d v="2023-04-06T03:58:00"/>
    <d v="2023-04-06T07:20:00"/>
    <x v="0"/>
    <x v="0"/>
    <x v="2"/>
    <s v="36.55"/>
    <s v="Reservada"/>
    <x v="607"/>
    <x v="0"/>
    <s v="Plato_9"/>
    <m/>
    <m/>
    <m/>
    <b v="0"/>
    <x v="35"/>
    <x v="5"/>
    <d v="1899-12-30T03:22:00"/>
    <n v="202"/>
    <s v="No Suma"/>
    <n v="0.11666666666666667"/>
    <n v="7"/>
    <d v="1899-12-30T03:15:00"/>
  </r>
  <r>
    <n v="1"/>
    <s v="Cliente_331"/>
    <n v="4"/>
    <d v="2023-04-06T03:23:00"/>
    <d v="2023-04-06T07:02:00"/>
    <x v="1"/>
    <x v="0"/>
    <x v="2"/>
    <s v="23.29"/>
    <s v="Reservada"/>
    <x v="608"/>
    <x v="8"/>
    <s v="Plato_15"/>
    <m/>
    <m/>
    <m/>
    <b v="0"/>
    <x v="10"/>
    <x v="5"/>
    <d v="1899-12-30T03:39:00"/>
    <n v="219"/>
    <s v="No Suma"/>
    <n v="1.4333333333333333"/>
    <n v="86"/>
    <d v="1899-12-30T02:13:00"/>
  </r>
  <r>
    <n v="19"/>
    <s v="Cliente_728"/>
    <n v="4"/>
    <d v="2023-04-06T02:12:00"/>
    <d v="2023-04-06T04:11:00"/>
    <x v="3"/>
    <x v="2"/>
    <x v="2"/>
    <s v="37.9"/>
    <s v="Ocupada"/>
    <x v="609"/>
    <x v="3"/>
    <s v="Plato_10"/>
    <s v="Plato_4"/>
    <m/>
    <m/>
    <b v="0"/>
    <x v="11"/>
    <x v="5"/>
    <d v="1899-12-30T01:59:00"/>
    <n v="119"/>
    <d v="1899-12-30T02:14:00"/>
    <n v="1"/>
    <n v="60"/>
    <d v="1899-12-30T00:59:00"/>
  </r>
  <r>
    <n v="13"/>
    <s v="Cliente_224"/>
    <n v="1"/>
    <d v="2023-04-06T03:55:00"/>
    <d v="2023-04-06T07:43:00"/>
    <x v="1"/>
    <x v="0"/>
    <x v="2"/>
    <s v="44.28"/>
    <s v="Ocupada"/>
    <x v="610"/>
    <x v="2"/>
    <s v="Plato_13"/>
    <s v="Plato_19"/>
    <m/>
    <m/>
    <b v="0"/>
    <x v="0"/>
    <x v="5"/>
    <d v="1899-12-30T03:48:00"/>
    <n v="228"/>
    <d v="1899-12-30T04:03:00"/>
    <n v="0.4"/>
    <n v="24"/>
    <d v="1899-12-30T03:24:00"/>
  </r>
  <r>
    <n v="11"/>
    <s v="Cliente_680"/>
    <n v="4"/>
    <d v="2023-04-06T01:12:00"/>
    <d v="2023-04-06T05:00:00"/>
    <x v="3"/>
    <x v="0"/>
    <x v="2"/>
    <s v="23.54"/>
    <s v="Reservada"/>
    <x v="611"/>
    <x v="3"/>
    <s v="Plato_6"/>
    <s v="Plato_19"/>
    <s v="Plato_16"/>
    <s v="Plato_3"/>
    <b v="0"/>
    <x v="21"/>
    <x v="5"/>
    <d v="1899-12-30T03:48:00"/>
    <n v="228"/>
    <s v="No Suma"/>
    <n v="0.83333333333333337"/>
    <n v="50"/>
    <d v="1899-12-30T02:58:00"/>
  </r>
  <r>
    <n v="1"/>
    <s v="Cliente_230"/>
    <n v="5"/>
    <d v="2023-04-06T01:57:00"/>
    <d v="2023-04-06T03:35:00"/>
    <x v="2"/>
    <x v="1"/>
    <x v="1"/>
    <s v="23.56"/>
    <s v="Reservada"/>
    <x v="612"/>
    <x v="0"/>
    <s v="Plato_12"/>
    <s v="Plato_14"/>
    <s v="Plato_4"/>
    <s v="Plato_8"/>
    <b v="0"/>
    <x v="36"/>
    <x v="5"/>
    <d v="1899-12-30T01:38:00"/>
    <n v="98"/>
    <s v="No Suma"/>
    <n v="1.5"/>
    <n v="90"/>
    <d v="1899-12-30T00:08:00"/>
  </r>
  <r>
    <n v="19"/>
    <s v="Cliente_823"/>
    <n v="6"/>
    <d v="2023-04-06T02:32:00"/>
    <d v="2023-04-06T04:37:00"/>
    <x v="1"/>
    <x v="1"/>
    <x v="0"/>
    <s v="26.48"/>
    <s v="Reservada"/>
    <x v="613"/>
    <x v="5"/>
    <s v="Plato_7"/>
    <m/>
    <m/>
    <m/>
    <b v="0"/>
    <x v="34"/>
    <x v="5"/>
    <d v="1899-12-30T02:05:00"/>
    <n v="125"/>
    <s v="No Suma"/>
    <n v="0.6"/>
    <n v="36"/>
    <d v="1899-12-30T01:29:00"/>
  </r>
  <r>
    <n v="7"/>
    <s v="Cliente_513"/>
    <n v="1"/>
    <d v="2023-04-06T00:46:00"/>
    <d v="2023-04-06T01:53:00"/>
    <x v="3"/>
    <x v="2"/>
    <x v="2"/>
    <s v="18.42"/>
    <s v="Ocupada"/>
    <x v="614"/>
    <x v="8"/>
    <s v="Plato_17"/>
    <s v="Plato_14"/>
    <s v="Plato_1"/>
    <s v="Plato_15"/>
    <b v="0"/>
    <x v="0"/>
    <x v="5"/>
    <d v="1899-12-30T01:07:00"/>
    <n v="67"/>
    <d v="1899-12-30T01:22:00"/>
    <n v="1.2333333333333334"/>
    <n v="74"/>
    <n v="-4.8611111111111112E-3"/>
  </r>
  <r>
    <n v="4"/>
    <s v="Cliente_608"/>
    <n v="4"/>
    <d v="2023-04-06T00:14:00"/>
    <d v="2023-04-06T03:36:00"/>
    <x v="3"/>
    <x v="2"/>
    <x v="2"/>
    <s v="23.89"/>
    <s v="Ocupada"/>
    <x v="615"/>
    <x v="5"/>
    <s v="Plato_7"/>
    <s v="Plato_2"/>
    <m/>
    <m/>
    <b v="0"/>
    <x v="18"/>
    <x v="5"/>
    <d v="1899-12-30T03:22:00"/>
    <n v="202"/>
    <d v="1899-12-30T03:37:00"/>
    <n v="1.6"/>
    <n v="96"/>
    <d v="1899-12-30T01:46:00"/>
  </r>
  <r>
    <n v="13"/>
    <s v="Cliente_27"/>
    <n v="5"/>
    <d v="2023-04-06T01:20:00"/>
    <d v="2023-04-06T05:17:00"/>
    <x v="2"/>
    <x v="0"/>
    <x v="2"/>
    <s v="38.18"/>
    <s v="Libre"/>
    <x v="616"/>
    <x v="7"/>
    <s v="Plato_10"/>
    <s v="Plato_2"/>
    <m/>
    <m/>
    <b v="0"/>
    <x v="10"/>
    <x v="5"/>
    <d v="1899-12-30T03:57:00"/>
    <n v="237"/>
    <s v="No Suma"/>
    <n v="1.6"/>
    <n v="96"/>
    <d v="1899-12-30T02:21:00"/>
  </r>
  <r>
    <n v="3"/>
    <s v="Cliente_973"/>
    <n v="5"/>
    <d v="2023-04-06T00:56:00"/>
    <d v="2023-04-06T03:12:00"/>
    <x v="4"/>
    <x v="1"/>
    <x v="2"/>
    <s v="25.93"/>
    <s v="Libre"/>
    <x v="617"/>
    <x v="9"/>
    <s v="Plato_15"/>
    <s v="Plato_17"/>
    <s v="Plato_4"/>
    <s v="Plato_19"/>
    <b v="0"/>
    <x v="24"/>
    <x v="5"/>
    <d v="1899-12-30T02:16:00"/>
    <n v="136"/>
    <s v="No Suma"/>
    <n v="1.5333333333333334"/>
    <n v="92"/>
    <d v="1899-12-30T00:44:00"/>
  </r>
  <r>
    <n v="6"/>
    <s v="Cliente_619"/>
    <n v="4"/>
    <d v="2023-04-06T00:16:00"/>
    <d v="2023-04-06T02:41:00"/>
    <x v="3"/>
    <x v="2"/>
    <x v="2"/>
    <s v="16.44"/>
    <s v="Reservada"/>
    <x v="618"/>
    <x v="8"/>
    <s v="Plato_6"/>
    <s v="Plato_10"/>
    <m/>
    <m/>
    <b v="0"/>
    <x v="18"/>
    <x v="5"/>
    <d v="1899-12-30T02:25:00"/>
    <n v="145"/>
    <s v="No Suma"/>
    <n v="0.95"/>
    <n v="57"/>
    <d v="1899-12-30T01:28:00"/>
  </r>
  <r>
    <n v="16"/>
    <s v="Cliente_592"/>
    <n v="3"/>
    <d v="2023-04-06T02:49:00"/>
    <d v="2023-04-06T06:07:00"/>
    <x v="4"/>
    <x v="0"/>
    <x v="2"/>
    <s v="26.64"/>
    <s v="Reservada"/>
    <x v="619"/>
    <x v="3"/>
    <s v="Plato_12"/>
    <m/>
    <m/>
    <m/>
    <b v="0"/>
    <x v="31"/>
    <x v="5"/>
    <d v="1899-12-30T03:18:00"/>
    <n v="198"/>
    <s v="No Suma"/>
    <n v="0.18333333333333332"/>
    <n v="11"/>
    <d v="1899-12-30T03:07:00"/>
  </r>
  <r>
    <n v="5"/>
    <s v="Cliente_575"/>
    <n v="2"/>
    <d v="2023-04-06T01:08:00"/>
    <d v="2023-04-06T02:27:00"/>
    <x v="2"/>
    <x v="0"/>
    <x v="2"/>
    <s v="42.27"/>
    <s v="Ocupada"/>
    <x v="620"/>
    <x v="8"/>
    <s v="Plato_8"/>
    <m/>
    <m/>
    <m/>
    <b v="0"/>
    <x v="34"/>
    <x v="5"/>
    <d v="1899-12-30T01:19:00"/>
    <n v="79"/>
    <d v="1899-12-30T01:34:00"/>
    <n v="0.9"/>
    <n v="54"/>
    <d v="1899-12-30T00:25:00"/>
  </r>
  <r>
    <n v="7"/>
    <s v="Cliente_117"/>
    <n v="5"/>
    <d v="2023-04-06T02:07:00"/>
    <d v="2023-04-06T05:31:00"/>
    <x v="0"/>
    <x v="2"/>
    <x v="2"/>
    <s v="11.47"/>
    <s v="Reservada"/>
    <x v="621"/>
    <x v="10"/>
    <s v="Plato_17"/>
    <s v="Plato_16"/>
    <m/>
    <m/>
    <b v="0"/>
    <x v="28"/>
    <x v="5"/>
    <d v="1899-12-30T03:24:00"/>
    <n v="204"/>
    <s v="No Suma"/>
    <n v="2"/>
    <n v="120"/>
    <d v="1899-12-30T01:24:00"/>
  </r>
  <r>
    <n v="13"/>
    <s v="Cliente_395"/>
    <n v="1"/>
    <d v="2023-04-06T00:45:00"/>
    <d v="2023-04-06T03:10:00"/>
    <x v="0"/>
    <x v="0"/>
    <x v="1"/>
    <s v="22.05"/>
    <s v="Libre"/>
    <x v="622"/>
    <x v="7"/>
    <s v="Plato_5"/>
    <s v="Plato_8"/>
    <s v="Plato_1"/>
    <s v="Plato_15"/>
    <b v="0"/>
    <x v="24"/>
    <x v="5"/>
    <d v="1899-12-30T02:25:00"/>
    <n v="145"/>
    <s v="No Suma"/>
    <n v="8.3333333333333329E-2"/>
    <n v="5"/>
    <d v="1899-12-30T02:20:00"/>
  </r>
  <r>
    <n v="1"/>
    <s v="Cliente_833"/>
    <n v="4"/>
    <d v="2023-04-06T01:56:00"/>
    <d v="2023-04-06T03:26:00"/>
    <x v="1"/>
    <x v="2"/>
    <x v="2"/>
    <s v="38.0"/>
    <s v="Reservada"/>
    <x v="623"/>
    <x v="10"/>
    <s v="Plato_19"/>
    <s v="Plato_7"/>
    <s v="Plato_13"/>
    <m/>
    <b v="0"/>
    <x v="15"/>
    <x v="5"/>
    <d v="1899-12-30T01:30:00"/>
    <n v="90"/>
    <s v="No Suma"/>
    <n v="1.1000000000000001"/>
    <n v="66.000000000000014"/>
    <d v="1899-12-30T00:24:00"/>
  </r>
  <r>
    <n v="5"/>
    <s v="Cliente_511"/>
    <n v="4"/>
    <d v="2023-04-06T00:09:00"/>
    <d v="2023-04-06T03:22:00"/>
    <x v="4"/>
    <x v="2"/>
    <x v="2"/>
    <s v="41.73"/>
    <s v="Ocupada"/>
    <x v="624"/>
    <x v="9"/>
    <s v="Plato_4"/>
    <s v="Plato_20"/>
    <s v="Plato_13"/>
    <m/>
    <b v="0"/>
    <x v="15"/>
    <x v="5"/>
    <d v="1899-12-30T03:13:00"/>
    <n v="193"/>
    <d v="1899-12-30T03:28:00"/>
    <n v="1.5"/>
    <n v="90"/>
    <d v="1899-12-30T01:43:00"/>
  </r>
  <r>
    <n v="14"/>
    <s v="Cliente_772"/>
    <n v="4"/>
    <d v="2023-04-06T02:45:00"/>
    <d v="2023-04-06T04:10:00"/>
    <x v="4"/>
    <x v="1"/>
    <x v="2"/>
    <s v="19.24"/>
    <s v="Libre"/>
    <x v="625"/>
    <x v="10"/>
    <s v="Plato_2"/>
    <s v="Plato_7"/>
    <s v="Plato_9"/>
    <m/>
    <b v="0"/>
    <x v="5"/>
    <x v="5"/>
    <d v="1899-12-30T01:25:00"/>
    <n v="85"/>
    <s v="No Suma"/>
    <n v="1.9666666666666666"/>
    <n v="118"/>
    <n v="-2.2916666666666669E-2"/>
  </r>
  <r>
    <n v="4"/>
    <s v="Cliente_336"/>
    <n v="3"/>
    <d v="2023-04-06T02:23:00"/>
    <d v="2023-04-06T04:13:00"/>
    <x v="0"/>
    <x v="0"/>
    <x v="2"/>
    <s v="44.24"/>
    <s v="Ocupada"/>
    <x v="626"/>
    <x v="8"/>
    <s v="Plato_13"/>
    <m/>
    <m/>
    <m/>
    <b v="0"/>
    <x v="29"/>
    <x v="5"/>
    <d v="1899-12-30T01:50:00"/>
    <n v="110"/>
    <d v="1899-12-30T02:05:00"/>
    <n v="2.25"/>
    <n v="135"/>
    <n v="-1.7361111111111112E-2"/>
  </r>
  <r>
    <n v="2"/>
    <s v="Cliente_124"/>
    <n v="1"/>
    <d v="2023-04-06T00:09:00"/>
    <d v="2023-04-06T01:37:00"/>
    <x v="0"/>
    <x v="1"/>
    <x v="2"/>
    <s v="15.03"/>
    <s v="Reservada"/>
    <x v="627"/>
    <x v="9"/>
    <s v="Plato_7"/>
    <s v="Plato_20"/>
    <m/>
    <m/>
    <b v="0"/>
    <x v="2"/>
    <x v="5"/>
    <d v="1899-12-30T01:28:00"/>
    <n v="88"/>
    <s v="No Suma"/>
    <n v="0.38333333333333336"/>
    <n v="23"/>
    <d v="1899-12-30T01:05:00"/>
  </r>
  <r>
    <n v="17"/>
    <s v="Cliente_828"/>
    <n v="2"/>
    <d v="2023-04-06T02:07:00"/>
    <d v="2023-04-06T05:55:00"/>
    <x v="4"/>
    <x v="2"/>
    <x v="0"/>
    <s v="26.07"/>
    <s v="Ocupada"/>
    <x v="628"/>
    <x v="10"/>
    <s v="Plato_18"/>
    <s v="Plato_3"/>
    <s v="Plato_4"/>
    <m/>
    <b v="0"/>
    <x v="20"/>
    <x v="5"/>
    <d v="1899-12-30T03:48:00"/>
    <n v="228"/>
    <d v="1899-12-30T04:03:00"/>
    <n v="0.76666666666666672"/>
    <n v="46"/>
    <d v="1899-12-30T03:02:00"/>
  </r>
  <r>
    <n v="2"/>
    <s v="Cliente_385"/>
    <n v="2"/>
    <d v="2023-04-06T00:02:00"/>
    <d v="2023-04-06T02:49:00"/>
    <x v="3"/>
    <x v="0"/>
    <x v="0"/>
    <s v="36.62"/>
    <s v="Libre"/>
    <x v="629"/>
    <x v="6"/>
    <s v="Plato_17"/>
    <s v="Plato_20"/>
    <m/>
    <m/>
    <b v="0"/>
    <x v="12"/>
    <x v="5"/>
    <d v="1899-12-30T02:47:00"/>
    <n v="167"/>
    <s v="No Suma"/>
    <n v="1.25"/>
    <n v="75"/>
    <d v="1899-12-30T01:32:00"/>
  </r>
  <r>
    <n v="6"/>
    <s v="Cliente_841"/>
    <n v="1"/>
    <d v="2023-04-06T00:21:00"/>
    <d v="2023-04-06T02:51:00"/>
    <x v="3"/>
    <x v="2"/>
    <x v="2"/>
    <s v="39.71"/>
    <s v="Reservada"/>
    <x v="630"/>
    <x v="1"/>
    <s v="Plato_5"/>
    <m/>
    <m/>
    <m/>
    <b v="0"/>
    <x v="8"/>
    <x v="5"/>
    <d v="1899-12-30T02:30:00"/>
    <n v="150"/>
    <s v="No Suma"/>
    <n v="1.8"/>
    <n v="108"/>
    <d v="1899-12-30T00:42:00"/>
  </r>
  <r>
    <n v="16"/>
    <s v="Cliente_605"/>
    <n v="2"/>
    <d v="2023-04-06T00:15:00"/>
    <d v="2023-04-06T02:55:00"/>
    <x v="0"/>
    <x v="1"/>
    <x v="2"/>
    <s v="22.41"/>
    <s v="Libre"/>
    <x v="631"/>
    <x v="8"/>
    <s v="Plato_15"/>
    <s v="Plato_11"/>
    <m/>
    <m/>
    <b v="0"/>
    <x v="0"/>
    <x v="5"/>
    <d v="1899-12-30T02:40:00"/>
    <n v="160"/>
    <s v="No Suma"/>
    <n v="0.33333333333333331"/>
    <n v="20"/>
    <d v="1899-12-30T02:20:00"/>
  </r>
  <r>
    <n v="16"/>
    <s v="Cliente_197"/>
    <n v="5"/>
    <d v="2023-04-06T03:43:00"/>
    <d v="2023-04-06T05:28:00"/>
    <x v="0"/>
    <x v="0"/>
    <x v="2"/>
    <s v="11.19"/>
    <s v="Reservada"/>
    <x v="632"/>
    <x v="6"/>
    <s v="Plato_2"/>
    <s v="Plato_7"/>
    <s v="Plato_5"/>
    <s v="Plato_4"/>
    <b v="0"/>
    <x v="25"/>
    <x v="5"/>
    <d v="1899-12-30T01:45:00"/>
    <n v="105"/>
    <s v="No Suma"/>
    <n v="2.4"/>
    <n v="144"/>
    <n v="-2.7083333333333334E-2"/>
  </r>
  <r>
    <n v="2"/>
    <s v="Cliente_285"/>
    <n v="1"/>
    <d v="2023-04-06T00:03:00"/>
    <d v="2023-04-06T03:36:00"/>
    <x v="1"/>
    <x v="1"/>
    <x v="2"/>
    <s v="29.25"/>
    <s v="Reservada"/>
    <x v="633"/>
    <x v="5"/>
    <s v="Plato_5"/>
    <s v="Plato_20"/>
    <s v="Plato_1"/>
    <s v="Plato_8"/>
    <b v="0"/>
    <x v="18"/>
    <x v="5"/>
    <d v="1899-12-30T03:33:00"/>
    <n v="213"/>
    <s v="No Suma"/>
    <n v="2.6"/>
    <n v="156"/>
    <d v="1899-12-30T00:57:00"/>
  </r>
  <r>
    <n v="5"/>
    <s v="Cliente_19"/>
    <n v="2"/>
    <d v="2023-04-06T00:17:00"/>
    <d v="2023-04-06T03:04:00"/>
    <x v="2"/>
    <x v="0"/>
    <x v="2"/>
    <s v="22.15"/>
    <s v="Libre"/>
    <x v="634"/>
    <x v="4"/>
    <s v="Plato_9"/>
    <m/>
    <m/>
    <m/>
    <b v="0"/>
    <x v="19"/>
    <x v="5"/>
    <d v="1899-12-30T02:47:00"/>
    <n v="167"/>
    <s v="No Suma"/>
    <n v="1.9666666666666666"/>
    <n v="118"/>
    <d v="1899-12-30T00:49:00"/>
  </r>
  <r>
    <n v="14"/>
    <s v="Cliente_586"/>
    <n v="3"/>
    <d v="2023-04-06T03:35:00"/>
    <d v="2023-04-06T05:48:00"/>
    <x v="3"/>
    <x v="2"/>
    <x v="0"/>
    <s v="32.86"/>
    <s v="Libre"/>
    <x v="635"/>
    <x v="8"/>
    <s v="Plato_7"/>
    <s v="Plato_12"/>
    <s v="Plato_13"/>
    <m/>
    <b v="0"/>
    <x v="24"/>
    <x v="5"/>
    <d v="1899-12-30T02:13:00"/>
    <n v="133"/>
    <s v="No Suma"/>
    <n v="0.53333333333333333"/>
    <n v="32"/>
    <d v="1899-12-30T01:41:00"/>
  </r>
  <r>
    <n v="6"/>
    <s v="Cliente_687"/>
    <n v="3"/>
    <d v="2023-04-06T01:55:00"/>
    <d v="2023-04-06T04:32:00"/>
    <x v="4"/>
    <x v="0"/>
    <x v="2"/>
    <s v="36.58"/>
    <s v="Reservada"/>
    <x v="636"/>
    <x v="8"/>
    <s v="Plato_11"/>
    <s v="Plato_18"/>
    <s v="Plato_1"/>
    <m/>
    <b v="0"/>
    <x v="22"/>
    <x v="5"/>
    <d v="1899-12-30T02:37:00"/>
    <n v="157"/>
    <s v="No Suma"/>
    <n v="2.5499999999999998"/>
    <n v="153"/>
    <d v="1899-12-30T00:04:00"/>
  </r>
  <r>
    <n v="16"/>
    <s v="Cliente_406"/>
    <n v="6"/>
    <d v="2023-04-06T00:54:00"/>
    <d v="2023-04-06T02:16:00"/>
    <x v="0"/>
    <x v="2"/>
    <x v="2"/>
    <s v="30.71"/>
    <s v="Ocupada"/>
    <x v="637"/>
    <x v="10"/>
    <s v="Plato_2"/>
    <m/>
    <m/>
    <m/>
    <b v="0"/>
    <x v="14"/>
    <x v="5"/>
    <d v="1899-12-30T01:22:00"/>
    <n v="82"/>
    <d v="1899-12-30T01:37:00"/>
    <n v="0.2"/>
    <n v="12"/>
    <d v="1899-12-30T01:10:00"/>
  </r>
  <r>
    <n v="8"/>
    <s v="Cliente_415"/>
    <n v="4"/>
    <d v="2023-04-06T02:17:00"/>
    <d v="2023-04-06T05:19:00"/>
    <x v="2"/>
    <x v="2"/>
    <x v="2"/>
    <s v="18.97"/>
    <s v="Reservada"/>
    <x v="638"/>
    <x v="0"/>
    <s v="Plato_10"/>
    <s v="Plato_17"/>
    <s v="Plato_12"/>
    <m/>
    <b v="0"/>
    <x v="29"/>
    <x v="5"/>
    <d v="1899-12-30T03:02:00"/>
    <n v="182"/>
    <s v="No Suma"/>
    <n v="1.0333333333333334"/>
    <n v="62.000000000000007"/>
    <d v="1899-12-30T02:00:00"/>
  </r>
  <r>
    <n v="14"/>
    <s v="Cliente_456"/>
    <n v="3"/>
    <d v="2023-04-06T00:41:00"/>
    <d v="2023-04-06T01:50:00"/>
    <x v="0"/>
    <x v="0"/>
    <x v="0"/>
    <s v="49.29"/>
    <s v="Libre"/>
    <x v="639"/>
    <x v="5"/>
    <s v="Plato_10"/>
    <s v="Plato_13"/>
    <s v="Plato_11"/>
    <m/>
    <b v="0"/>
    <x v="33"/>
    <x v="5"/>
    <d v="1899-12-30T01:09:00"/>
    <n v="69"/>
    <s v="No Suma"/>
    <n v="1.7"/>
    <n v="102"/>
    <n v="-2.2916666666666669E-2"/>
  </r>
  <r>
    <n v="2"/>
    <s v="Cliente_820"/>
    <n v="4"/>
    <d v="2023-04-06T01:08:00"/>
    <d v="2023-04-06T03:52:00"/>
    <x v="1"/>
    <x v="0"/>
    <x v="0"/>
    <s v="39.68"/>
    <s v="Reservada"/>
    <x v="640"/>
    <x v="8"/>
    <s v="Plato_9"/>
    <s v="Plato_1"/>
    <s v="Plato_14"/>
    <m/>
    <b v="0"/>
    <x v="24"/>
    <x v="5"/>
    <d v="1899-12-30T02:44:00"/>
    <n v="164"/>
    <s v="No Suma"/>
    <n v="1.9333333333333333"/>
    <n v="116"/>
    <d v="1899-12-30T00:48:00"/>
  </r>
  <r>
    <n v="15"/>
    <s v="Cliente_698"/>
    <n v="1"/>
    <d v="2023-04-06T02:36:00"/>
    <d v="2023-04-06T05:24:00"/>
    <x v="2"/>
    <x v="0"/>
    <x v="2"/>
    <s v="11.11"/>
    <s v="Ocupada"/>
    <x v="641"/>
    <x v="10"/>
    <s v="Plato_13"/>
    <s v="Plato_10"/>
    <s v="Plato_9"/>
    <m/>
    <b v="0"/>
    <x v="23"/>
    <x v="5"/>
    <d v="1899-12-30T02:48:00"/>
    <n v="168"/>
    <d v="1899-12-30T03:03:00"/>
    <n v="0.48333333333333334"/>
    <n v="29"/>
    <d v="1899-12-30T02:19:00"/>
  </r>
  <r>
    <n v="17"/>
    <s v="Cliente_59"/>
    <n v="2"/>
    <d v="2023-04-06T00:17:00"/>
    <d v="2023-04-06T01:56:00"/>
    <x v="2"/>
    <x v="1"/>
    <x v="0"/>
    <s v="28.81"/>
    <s v="Ocupada"/>
    <x v="642"/>
    <x v="7"/>
    <s v="Plato_11"/>
    <m/>
    <m/>
    <m/>
    <b v="0"/>
    <x v="34"/>
    <x v="5"/>
    <d v="1899-12-30T01:39:00"/>
    <n v="99"/>
    <d v="1899-12-30T01:54:00"/>
    <n v="0.41666666666666669"/>
    <n v="25"/>
    <d v="1899-12-30T01:14:00"/>
  </r>
  <r>
    <n v="9"/>
    <s v="Cliente_799"/>
    <n v="6"/>
    <d v="2023-04-06T03:44:00"/>
    <d v="2023-04-06T07:10:00"/>
    <x v="1"/>
    <x v="0"/>
    <x v="0"/>
    <s v="13.86"/>
    <s v="Reservada"/>
    <x v="643"/>
    <x v="8"/>
    <s v="Plato_17"/>
    <m/>
    <m/>
    <m/>
    <b v="0"/>
    <x v="35"/>
    <x v="5"/>
    <d v="1899-12-30T03:26:00"/>
    <n v="206"/>
    <s v="No Suma"/>
    <n v="0.56666666666666665"/>
    <n v="34"/>
    <d v="1899-12-30T02:52:00"/>
  </r>
  <r>
    <n v="6"/>
    <s v="Cliente_196"/>
    <n v="6"/>
    <d v="2023-04-06T02:50:00"/>
    <d v="2023-04-06T06:25:00"/>
    <x v="0"/>
    <x v="2"/>
    <x v="1"/>
    <s v="40.03"/>
    <s v="Libre"/>
    <x v="644"/>
    <x v="6"/>
    <s v="Plato_11"/>
    <s v="Plato_6"/>
    <m/>
    <m/>
    <b v="0"/>
    <x v="17"/>
    <x v="5"/>
    <d v="1899-12-30T03:35:00"/>
    <n v="215"/>
    <s v="No Suma"/>
    <n v="0.38333333333333336"/>
    <n v="23"/>
    <d v="1899-12-30T03:12:00"/>
  </r>
  <r>
    <n v="12"/>
    <s v="Cliente_623"/>
    <n v="2"/>
    <d v="2023-04-06T03:59:00"/>
    <d v="2023-04-06T06:38:00"/>
    <x v="2"/>
    <x v="0"/>
    <x v="0"/>
    <s v="12.59"/>
    <s v="Libre"/>
    <x v="645"/>
    <x v="6"/>
    <s v="Plato_8"/>
    <m/>
    <m/>
    <m/>
    <b v="0"/>
    <x v="5"/>
    <x v="5"/>
    <d v="1899-12-30T02:39:00"/>
    <n v="159"/>
    <s v="No Suma"/>
    <n v="1.3333333333333333"/>
    <n v="80"/>
    <d v="1899-12-30T01:19:00"/>
  </r>
  <r>
    <n v="12"/>
    <s v="Cliente_52"/>
    <n v="2"/>
    <d v="2023-04-06T02:55:00"/>
    <d v="2023-04-06T06:25:00"/>
    <x v="2"/>
    <x v="0"/>
    <x v="2"/>
    <s v="42.79"/>
    <s v="Reservada"/>
    <x v="646"/>
    <x v="6"/>
    <s v="Plato_4"/>
    <s v="Plato_17"/>
    <m/>
    <m/>
    <b v="0"/>
    <x v="29"/>
    <x v="5"/>
    <d v="1899-12-30T03:30:00"/>
    <n v="210"/>
    <s v="No Suma"/>
    <n v="1.7666666666666666"/>
    <n v="106"/>
    <d v="1899-12-30T01:44:00"/>
  </r>
  <r>
    <n v="9"/>
    <s v="Cliente_946"/>
    <n v="1"/>
    <d v="2023-04-06T02:59:00"/>
    <d v="2023-04-06T04:55:00"/>
    <x v="2"/>
    <x v="2"/>
    <x v="2"/>
    <s v="17.43"/>
    <s v="Libre"/>
    <x v="647"/>
    <x v="2"/>
    <s v="Plato_16"/>
    <m/>
    <m/>
    <m/>
    <b v="0"/>
    <x v="29"/>
    <x v="5"/>
    <d v="1899-12-30T01:56:00"/>
    <n v="116"/>
    <s v="No Suma"/>
    <n v="1.0333333333333334"/>
    <n v="62.000000000000007"/>
    <d v="1899-12-30T00:54:00"/>
  </r>
  <r>
    <n v="9"/>
    <s v="Cliente_278"/>
    <n v="1"/>
    <d v="2023-04-06T00:55:00"/>
    <d v="2023-04-06T03:45:00"/>
    <x v="3"/>
    <x v="0"/>
    <x v="1"/>
    <s v="15.98"/>
    <s v="Ocupada"/>
    <x v="648"/>
    <x v="3"/>
    <s v="Plato_9"/>
    <s v="Plato_16"/>
    <s v="Plato_1"/>
    <s v="Plato_3"/>
    <b v="0"/>
    <x v="34"/>
    <x v="5"/>
    <d v="1899-12-30T02:50:00"/>
    <n v="170"/>
    <d v="1899-12-30T03:05:00"/>
    <n v="0.3"/>
    <n v="18"/>
    <d v="1899-12-30T02:32:00"/>
  </r>
  <r>
    <n v="11"/>
    <s v="Cliente_232"/>
    <n v="3"/>
    <d v="2023-04-07T03:33:00"/>
    <d v="2023-04-07T05:02:00"/>
    <x v="0"/>
    <x v="0"/>
    <x v="0"/>
    <s v="38.21"/>
    <s v="Libre"/>
    <x v="649"/>
    <x v="10"/>
    <s v="Plato_13"/>
    <s v="Plato_9"/>
    <s v="Plato_15"/>
    <s v="Plato_8"/>
    <b v="0"/>
    <x v="33"/>
    <x v="6"/>
    <d v="1899-12-30T01:29:00"/>
    <n v="89"/>
    <s v="No Suma"/>
    <n v="0.26666666666666666"/>
    <n v="16"/>
    <d v="1899-12-30T01:13:00"/>
  </r>
  <r>
    <n v="16"/>
    <s v="Cliente_595"/>
    <n v="4"/>
    <d v="2023-04-07T02:04:00"/>
    <d v="2023-04-07T05:44:00"/>
    <x v="4"/>
    <x v="2"/>
    <x v="2"/>
    <s v="20.27"/>
    <s v="Libre"/>
    <x v="650"/>
    <x v="10"/>
    <s v="Plato_20"/>
    <s v="Plato_13"/>
    <s v="Plato_11"/>
    <m/>
    <b v="0"/>
    <x v="22"/>
    <x v="6"/>
    <d v="1899-12-30T03:40:00"/>
    <n v="220"/>
    <s v="No Suma"/>
    <n v="1.45"/>
    <n v="87"/>
    <d v="1899-12-30T02:13:00"/>
  </r>
  <r>
    <n v="14"/>
    <s v="Cliente_968"/>
    <n v="5"/>
    <d v="2023-04-07T00:06:00"/>
    <d v="2023-04-07T02:26:00"/>
    <x v="2"/>
    <x v="0"/>
    <x v="0"/>
    <s v="23.26"/>
    <s v="Ocupada"/>
    <x v="651"/>
    <x v="7"/>
    <s v="Plato_17"/>
    <s v="Plato_19"/>
    <m/>
    <m/>
    <b v="0"/>
    <x v="18"/>
    <x v="6"/>
    <d v="1899-12-30T02:20:00"/>
    <n v="140"/>
    <d v="1899-12-30T02:35:00"/>
    <n v="1.65"/>
    <n v="99"/>
    <d v="1899-12-30T00:41:00"/>
  </r>
  <r>
    <n v="13"/>
    <s v="Cliente_2"/>
    <n v="5"/>
    <d v="2023-04-07T02:31:00"/>
    <d v="2023-04-07T04:20:00"/>
    <x v="1"/>
    <x v="0"/>
    <x v="2"/>
    <s v="34.33"/>
    <s v="Libre"/>
    <x v="652"/>
    <x v="5"/>
    <s v="Plato_16"/>
    <s v="Plato_2"/>
    <s v="Plato_8"/>
    <m/>
    <b v="0"/>
    <x v="29"/>
    <x v="6"/>
    <d v="1899-12-30T01:49:00"/>
    <n v="109"/>
    <s v="No Suma"/>
    <n v="0.33333333333333331"/>
    <n v="20"/>
    <d v="1899-12-30T01:29:00"/>
  </r>
  <r>
    <n v="12"/>
    <s v="Cliente_880"/>
    <n v="5"/>
    <d v="2023-04-07T00:02:00"/>
    <d v="2023-04-07T01:44:00"/>
    <x v="3"/>
    <x v="2"/>
    <x v="2"/>
    <s v="23.98"/>
    <s v="Ocupada"/>
    <x v="653"/>
    <x v="7"/>
    <s v="Plato_5"/>
    <s v="Plato_3"/>
    <m/>
    <m/>
    <b v="0"/>
    <x v="19"/>
    <x v="6"/>
    <d v="1899-12-30T01:42:00"/>
    <n v="102"/>
    <d v="1899-12-30T01:57:00"/>
    <n v="1.8666666666666667"/>
    <n v="112"/>
    <n v="-6.9444444444444441E-3"/>
  </r>
  <r>
    <n v="5"/>
    <s v="Cliente_626"/>
    <n v="4"/>
    <d v="2023-04-07T01:15:00"/>
    <d v="2023-04-07T04:49:00"/>
    <x v="3"/>
    <x v="0"/>
    <x v="1"/>
    <s v="21.7"/>
    <s v="Reservada"/>
    <x v="654"/>
    <x v="2"/>
    <s v="Plato_17"/>
    <m/>
    <m/>
    <m/>
    <b v="0"/>
    <x v="8"/>
    <x v="6"/>
    <d v="1899-12-30T03:34:00"/>
    <n v="214"/>
    <s v="No Suma"/>
    <n v="2.1"/>
    <n v="126"/>
    <d v="1899-12-30T01:28:00"/>
  </r>
  <r>
    <n v="19"/>
    <s v="Cliente_411"/>
    <n v="6"/>
    <d v="2023-04-07T03:36:00"/>
    <d v="2023-04-07T06:40:00"/>
    <x v="1"/>
    <x v="2"/>
    <x v="2"/>
    <s v="31.23"/>
    <s v="Reservada"/>
    <x v="655"/>
    <x v="10"/>
    <s v="Plato_14"/>
    <s v="Plato_3"/>
    <s v="Plato_12"/>
    <s v="Plato_19"/>
    <b v="0"/>
    <x v="34"/>
    <x v="6"/>
    <d v="1899-12-30T03:04:00"/>
    <n v="184"/>
    <s v="No Suma"/>
    <n v="0.6166666666666667"/>
    <n v="37"/>
    <d v="1899-12-30T02:27:00"/>
  </r>
  <r>
    <n v="1"/>
    <s v="Cliente_123"/>
    <n v="2"/>
    <d v="2023-04-07T00:51:00"/>
    <d v="2023-04-07T04:07:00"/>
    <x v="1"/>
    <x v="0"/>
    <x v="1"/>
    <s v="44.2"/>
    <s v="Reservada"/>
    <x v="656"/>
    <x v="9"/>
    <s v="Plato_20"/>
    <s v="Plato_14"/>
    <s v="Plato_8"/>
    <m/>
    <b v="0"/>
    <x v="35"/>
    <x v="6"/>
    <d v="1899-12-30T03:16:00"/>
    <n v="196"/>
    <s v="No Suma"/>
    <n v="0.26666666666666666"/>
    <n v="16"/>
    <d v="1899-12-30T03:00:00"/>
  </r>
  <r>
    <n v="19"/>
    <s v="Cliente_910"/>
    <n v="5"/>
    <d v="2023-04-07T01:43:00"/>
    <d v="2023-04-07T05:02:00"/>
    <x v="3"/>
    <x v="1"/>
    <x v="1"/>
    <s v="31.27"/>
    <s v="Reservada"/>
    <x v="657"/>
    <x v="2"/>
    <s v="Plato_15"/>
    <s v="Plato_6"/>
    <m/>
    <m/>
    <b v="0"/>
    <x v="0"/>
    <x v="6"/>
    <d v="1899-12-30T03:19:00"/>
    <n v="199"/>
    <s v="No Suma"/>
    <n v="0.93333333333333335"/>
    <n v="56"/>
    <d v="1899-12-30T02:23:00"/>
  </r>
  <r>
    <n v="9"/>
    <s v="Cliente_539"/>
    <n v="4"/>
    <d v="2023-04-07T02:50:00"/>
    <d v="2023-04-07T04:03:00"/>
    <x v="4"/>
    <x v="0"/>
    <x v="2"/>
    <s v="35.24"/>
    <s v="Ocupada"/>
    <x v="658"/>
    <x v="4"/>
    <s v="Plato_9"/>
    <m/>
    <m/>
    <m/>
    <b v="0"/>
    <x v="34"/>
    <x v="6"/>
    <d v="1899-12-30T01:13:00"/>
    <n v="73"/>
    <d v="1899-12-30T01:28:00"/>
    <n v="0.98333333333333328"/>
    <n v="59"/>
    <d v="1899-12-30T00:14:00"/>
  </r>
  <r>
    <n v="19"/>
    <s v="Cliente_483"/>
    <n v="4"/>
    <d v="2023-04-07T01:56:00"/>
    <d v="2023-04-07T05:51:00"/>
    <x v="2"/>
    <x v="1"/>
    <x v="2"/>
    <s v="15.91"/>
    <s v="Reservada"/>
    <x v="659"/>
    <x v="2"/>
    <s v="Plato_12"/>
    <s v="Plato_2"/>
    <s v="Plato_20"/>
    <m/>
    <b v="0"/>
    <x v="23"/>
    <x v="6"/>
    <d v="1899-12-30T03:55:00"/>
    <n v="235"/>
    <s v="No Suma"/>
    <n v="0.51666666666666672"/>
    <n v="31.000000000000004"/>
    <d v="1899-12-30T03:24:00"/>
  </r>
  <r>
    <n v="16"/>
    <s v="Cliente_949"/>
    <n v="4"/>
    <d v="2023-04-07T03:22:00"/>
    <d v="2023-04-07T06:52:00"/>
    <x v="4"/>
    <x v="2"/>
    <x v="2"/>
    <s v="32.54"/>
    <s v="Ocupada"/>
    <x v="660"/>
    <x v="10"/>
    <s v="Plato_14"/>
    <s v="Plato_17"/>
    <s v="Plato_1"/>
    <s v="Plato_16"/>
    <b v="0"/>
    <x v="2"/>
    <x v="6"/>
    <d v="1899-12-30T03:30:00"/>
    <n v="210"/>
    <d v="1899-12-30T03:45:00"/>
    <n v="8.3333333333333329E-2"/>
    <n v="5"/>
    <d v="1899-12-30T03:25:00"/>
  </r>
  <r>
    <n v="15"/>
    <s v="Cliente_642"/>
    <n v="4"/>
    <d v="2023-04-07T02:01:00"/>
    <d v="2023-04-07T05:02:00"/>
    <x v="1"/>
    <x v="0"/>
    <x v="2"/>
    <s v="11.64"/>
    <s v="Libre"/>
    <x v="661"/>
    <x v="6"/>
    <s v="Plato_7"/>
    <s v="Plato_1"/>
    <s v="Plato_19"/>
    <m/>
    <b v="0"/>
    <x v="4"/>
    <x v="6"/>
    <d v="1899-12-30T03:01:00"/>
    <n v="181"/>
    <s v="No Suma"/>
    <n v="0.16666666666666666"/>
    <n v="10"/>
    <d v="1899-12-30T02:51:00"/>
  </r>
  <r>
    <n v="3"/>
    <s v="Cliente_962"/>
    <n v="1"/>
    <d v="2023-04-07T01:09:00"/>
    <d v="2023-04-07T03:47:00"/>
    <x v="1"/>
    <x v="0"/>
    <x v="1"/>
    <s v="41.8"/>
    <s v="Ocupada"/>
    <x v="662"/>
    <x v="0"/>
    <s v="Plato_4"/>
    <s v="Plato_9"/>
    <s v="Plato_3"/>
    <m/>
    <b v="0"/>
    <x v="8"/>
    <x v="6"/>
    <d v="1899-12-30T02:38:00"/>
    <n v="158"/>
    <d v="1899-12-30T02:53:00"/>
    <n v="0.55000000000000004"/>
    <n v="33.000000000000007"/>
    <d v="1899-12-30T02:05:00"/>
  </r>
  <r>
    <n v="20"/>
    <s v="Cliente_883"/>
    <n v="6"/>
    <d v="2023-04-07T01:35:00"/>
    <d v="2023-04-07T03:53:00"/>
    <x v="4"/>
    <x v="1"/>
    <x v="0"/>
    <s v="31.27"/>
    <s v="Reservada"/>
    <x v="663"/>
    <x v="1"/>
    <s v="Plato_4"/>
    <s v="Plato_12"/>
    <s v="Plato_5"/>
    <m/>
    <b v="0"/>
    <x v="10"/>
    <x v="6"/>
    <d v="1899-12-30T02:18:00"/>
    <n v="138"/>
    <s v="No Suma"/>
    <n v="2.4500000000000002"/>
    <n v="147"/>
    <n v="-6.2499999999999995E-3"/>
  </r>
  <r>
    <n v="6"/>
    <s v="Cliente_425"/>
    <n v="1"/>
    <d v="2023-04-07T02:05:00"/>
    <d v="2023-04-07T05:56:00"/>
    <x v="3"/>
    <x v="0"/>
    <x v="2"/>
    <s v="25.32"/>
    <s v="Ocupada"/>
    <x v="664"/>
    <x v="6"/>
    <s v="Plato_1"/>
    <s v="Plato_6"/>
    <m/>
    <m/>
    <b v="0"/>
    <x v="18"/>
    <x v="6"/>
    <d v="1899-12-30T03:51:00"/>
    <n v="231"/>
    <d v="1899-12-30T04:06:00"/>
    <n v="0.95"/>
    <n v="57"/>
    <d v="1899-12-30T02:54:00"/>
  </r>
  <r>
    <n v="8"/>
    <s v="Cliente_593"/>
    <n v="4"/>
    <d v="2023-04-07T01:04:00"/>
    <d v="2023-04-07T04:57:00"/>
    <x v="2"/>
    <x v="0"/>
    <x v="2"/>
    <s v="11.86"/>
    <s v="Libre"/>
    <x v="665"/>
    <x v="3"/>
    <s v="Plato_3"/>
    <m/>
    <m/>
    <m/>
    <b v="0"/>
    <x v="6"/>
    <x v="6"/>
    <d v="1899-12-30T03:53:00"/>
    <n v="233"/>
    <s v="No Suma"/>
    <n v="1.2"/>
    <n v="72"/>
    <d v="1899-12-30T02:41:00"/>
  </r>
  <r>
    <n v="6"/>
    <s v="Cliente_368"/>
    <n v="5"/>
    <d v="2023-04-07T03:39:00"/>
    <d v="2023-04-07T07:07:00"/>
    <x v="0"/>
    <x v="0"/>
    <x v="2"/>
    <s v="20.49"/>
    <s v="Reservada"/>
    <x v="666"/>
    <x v="4"/>
    <s v="Plato_19"/>
    <m/>
    <m/>
    <m/>
    <b v="0"/>
    <x v="35"/>
    <x v="6"/>
    <d v="1899-12-30T03:28:00"/>
    <n v="208"/>
    <s v="No Suma"/>
    <n v="0.46666666666666667"/>
    <n v="28"/>
    <d v="1899-12-30T03:00:00"/>
  </r>
  <r>
    <n v="12"/>
    <s v="Cliente_418"/>
    <n v="4"/>
    <d v="2023-04-07T01:43:00"/>
    <d v="2023-04-07T04:41:00"/>
    <x v="1"/>
    <x v="1"/>
    <x v="2"/>
    <s v="18.61"/>
    <s v="Reservada"/>
    <x v="667"/>
    <x v="6"/>
    <s v="Plato_10"/>
    <s v="Plato_7"/>
    <s v="Plato_1"/>
    <m/>
    <b v="0"/>
    <x v="18"/>
    <x v="6"/>
    <d v="1899-12-30T02:58:00"/>
    <n v="178"/>
    <s v="No Suma"/>
    <n v="1"/>
    <n v="60"/>
    <d v="1899-12-30T01:58:00"/>
  </r>
  <r>
    <n v="10"/>
    <s v="Cliente_693"/>
    <n v="4"/>
    <d v="2023-04-07T01:01:00"/>
    <d v="2023-04-07T04:34:00"/>
    <x v="0"/>
    <x v="0"/>
    <x v="2"/>
    <s v="10.68"/>
    <s v="Libre"/>
    <x v="668"/>
    <x v="5"/>
    <s v="Plato_17"/>
    <s v="Plato_6"/>
    <s v="Plato_15"/>
    <m/>
    <b v="0"/>
    <x v="2"/>
    <x v="6"/>
    <d v="1899-12-30T03:33:00"/>
    <n v="213"/>
    <s v="No Suma"/>
    <n v="0.6166666666666667"/>
    <n v="37"/>
    <d v="1899-12-30T02:56:00"/>
  </r>
  <r>
    <n v="16"/>
    <s v="Cliente_226"/>
    <n v="6"/>
    <d v="2023-04-07T01:52:00"/>
    <d v="2023-04-07T03:12:00"/>
    <x v="2"/>
    <x v="0"/>
    <x v="1"/>
    <s v="37.93"/>
    <s v="Ocupada"/>
    <x v="669"/>
    <x v="6"/>
    <s v="Plato_14"/>
    <s v="Plato_8"/>
    <s v="Plato_19"/>
    <m/>
    <b v="0"/>
    <x v="26"/>
    <x v="6"/>
    <d v="1899-12-30T01:20:00"/>
    <n v="80"/>
    <d v="1899-12-30T01:35:00"/>
    <n v="0.5"/>
    <n v="30"/>
    <d v="1899-12-30T00:50:00"/>
  </r>
  <r>
    <n v="17"/>
    <s v="Cliente_759"/>
    <n v="3"/>
    <d v="2023-04-07T02:18:00"/>
    <d v="2023-04-07T03:30:00"/>
    <x v="0"/>
    <x v="0"/>
    <x v="1"/>
    <s v="32.2"/>
    <s v="Reservada"/>
    <x v="670"/>
    <x v="6"/>
    <s v="Plato_8"/>
    <s v="Plato_1"/>
    <s v="Plato_15"/>
    <m/>
    <b v="0"/>
    <x v="16"/>
    <x v="6"/>
    <d v="1899-12-30T01:12:00"/>
    <n v="72"/>
    <s v="No Suma"/>
    <n v="0.7"/>
    <n v="42"/>
    <d v="1899-12-30T00:30:00"/>
  </r>
  <r>
    <n v="12"/>
    <s v="Cliente_517"/>
    <n v="6"/>
    <d v="2023-04-07T01:24:00"/>
    <d v="2023-04-07T03:51:00"/>
    <x v="4"/>
    <x v="2"/>
    <x v="2"/>
    <s v="29.19"/>
    <s v="Reservada"/>
    <x v="671"/>
    <x v="9"/>
    <s v="Plato_15"/>
    <s v="Plato_13"/>
    <s v="Plato_12"/>
    <m/>
    <b v="0"/>
    <x v="17"/>
    <x v="6"/>
    <d v="1899-12-30T02:27:00"/>
    <n v="147"/>
    <s v="No Suma"/>
    <n v="0.66666666666666663"/>
    <n v="40"/>
    <d v="1899-12-30T01:47:00"/>
  </r>
  <r>
    <n v="20"/>
    <s v="Cliente_485"/>
    <n v="6"/>
    <d v="2023-04-07T00:37:00"/>
    <d v="2023-04-07T02:52:00"/>
    <x v="3"/>
    <x v="0"/>
    <x v="2"/>
    <s v="36.5"/>
    <s v="Reservada"/>
    <x v="672"/>
    <x v="5"/>
    <s v="Plato_20"/>
    <s v="Plato_8"/>
    <s v="Plato_2"/>
    <s v="Plato_1"/>
    <b v="0"/>
    <x v="10"/>
    <x v="6"/>
    <d v="1899-12-30T02:15:00"/>
    <n v="135"/>
    <s v="No Suma"/>
    <n v="1.3"/>
    <n v="78"/>
    <d v="1899-12-30T00:57:00"/>
  </r>
  <r>
    <n v="1"/>
    <s v="Cliente_834"/>
    <n v="3"/>
    <d v="2023-04-07T00:03:00"/>
    <d v="2023-04-07T01:30:00"/>
    <x v="3"/>
    <x v="2"/>
    <x v="2"/>
    <s v="41.29"/>
    <s v="Libre"/>
    <x v="673"/>
    <x v="3"/>
    <s v="Plato_12"/>
    <s v="Plato_4"/>
    <s v="Plato_17"/>
    <s v="Plato_13"/>
    <b v="0"/>
    <x v="2"/>
    <x v="6"/>
    <d v="1899-12-30T01:27:00"/>
    <n v="87"/>
    <s v="No Suma"/>
    <n v="0.45"/>
    <n v="27"/>
    <d v="1899-12-30T01:00:00"/>
  </r>
  <r>
    <n v="5"/>
    <s v="Cliente_104"/>
    <n v="2"/>
    <d v="2023-04-07T00:54:00"/>
    <d v="2023-04-07T04:33:00"/>
    <x v="2"/>
    <x v="2"/>
    <x v="1"/>
    <s v="30.74"/>
    <s v="Reservada"/>
    <x v="674"/>
    <x v="8"/>
    <s v="Plato_1"/>
    <s v="Plato_3"/>
    <s v="Plato_19"/>
    <m/>
    <b v="0"/>
    <x v="16"/>
    <x v="6"/>
    <d v="1899-12-30T03:39:00"/>
    <n v="219"/>
    <s v="No Suma"/>
    <n v="0.6166666666666667"/>
    <n v="37"/>
    <d v="1899-12-30T03:02:00"/>
  </r>
  <r>
    <n v="7"/>
    <s v="Cliente_494"/>
    <n v="6"/>
    <d v="2023-04-07T00:28:00"/>
    <d v="2023-04-07T03:45:00"/>
    <x v="0"/>
    <x v="0"/>
    <x v="2"/>
    <s v="41.6"/>
    <s v="Ocupada"/>
    <x v="675"/>
    <x v="8"/>
    <s v="Plato_17"/>
    <s v="Plato_14"/>
    <s v="Plato_16"/>
    <s v="Plato_13"/>
    <b v="0"/>
    <x v="29"/>
    <x v="6"/>
    <d v="1899-12-30T03:17:00"/>
    <n v="197"/>
    <d v="1899-12-30T03:32:00"/>
    <n v="0.46666666666666667"/>
    <n v="28"/>
    <d v="1899-12-30T02:49:00"/>
  </r>
  <r>
    <n v="14"/>
    <s v="Cliente_331"/>
    <n v="6"/>
    <d v="2023-04-07T00:34:00"/>
    <d v="2023-04-07T02:37:00"/>
    <x v="2"/>
    <x v="0"/>
    <x v="2"/>
    <s v="12.57"/>
    <s v="Ocupada"/>
    <x v="676"/>
    <x v="6"/>
    <s v="Plato_3"/>
    <s v="Plato_8"/>
    <s v="Plato_18"/>
    <m/>
    <b v="0"/>
    <x v="17"/>
    <x v="6"/>
    <d v="1899-12-30T02:03:00"/>
    <n v="123"/>
    <d v="1899-12-30T02:18:00"/>
    <n v="0.2"/>
    <n v="12"/>
    <d v="1899-12-30T01:51:00"/>
  </r>
  <r>
    <n v="19"/>
    <s v="Cliente_483"/>
    <n v="1"/>
    <d v="2023-04-07T03:01:00"/>
    <d v="2023-04-07T05:22:00"/>
    <x v="0"/>
    <x v="0"/>
    <x v="2"/>
    <s v="26.76"/>
    <s v="Ocupada"/>
    <x v="677"/>
    <x v="9"/>
    <s v="Plato_9"/>
    <s v="Plato_12"/>
    <s v="Plato_8"/>
    <s v="Plato_7"/>
    <b v="0"/>
    <x v="2"/>
    <x v="6"/>
    <d v="1899-12-30T02:21:00"/>
    <n v="141"/>
    <d v="1899-12-30T02:36:00"/>
    <n v="0.28333333333333333"/>
    <n v="17"/>
    <d v="1899-12-30T02:04:00"/>
  </r>
  <r>
    <n v="9"/>
    <s v="Cliente_26"/>
    <n v="4"/>
    <d v="2023-04-07T00:02:00"/>
    <d v="2023-04-07T03:03:00"/>
    <x v="2"/>
    <x v="0"/>
    <x v="2"/>
    <s v="36.43"/>
    <s v="Ocupada"/>
    <x v="678"/>
    <x v="9"/>
    <s v="Plato_13"/>
    <s v="Plato_10"/>
    <s v="Plato_16"/>
    <s v="Plato_1"/>
    <b v="0"/>
    <x v="3"/>
    <x v="6"/>
    <d v="1899-12-30T03:01:00"/>
    <n v="181"/>
    <d v="1899-12-30T03:16:00"/>
    <n v="0.93333333333333335"/>
    <n v="56"/>
    <d v="1899-12-30T02:05:00"/>
  </r>
  <r>
    <n v="5"/>
    <s v="Cliente_35"/>
    <n v="4"/>
    <d v="2023-04-07T01:23:00"/>
    <d v="2023-04-07T05:20:00"/>
    <x v="0"/>
    <x v="0"/>
    <x v="1"/>
    <s v="12.06"/>
    <s v="Reservada"/>
    <x v="679"/>
    <x v="3"/>
    <s v="Plato_4"/>
    <s v="Plato_3"/>
    <s v="Plato_11"/>
    <m/>
    <b v="0"/>
    <x v="1"/>
    <x v="6"/>
    <d v="1899-12-30T03:57:00"/>
    <n v="237"/>
    <s v="No Suma"/>
    <n v="2.5"/>
    <n v="150"/>
    <d v="1899-12-30T01:27:00"/>
  </r>
  <r>
    <n v="2"/>
    <s v="Cliente_840"/>
    <n v="4"/>
    <d v="2023-04-07T02:56:00"/>
    <d v="2023-04-07T06:50:00"/>
    <x v="4"/>
    <x v="0"/>
    <x v="0"/>
    <s v="37.07"/>
    <s v="Libre"/>
    <x v="680"/>
    <x v="3"/>
    <s v="Plato_11"/>
    <s v="Plato_13"/>
    <m/>
    <m/>
    <b v="0"/>
    <x v="17"/>
    <x v="6"/>
    <d v="1899-12-30T03:54:00"/>
    <n v="234"/>
    <s v="No Suma"/>
    <n v="0.8833333333333333"/>
    <n v="53"/>
    <d v="1899-12-30T03:01:00"/>
  </r>
  <r>
    <n v="1"/>
    <s v="Cliente_36"/>
    <n v="5"/>
    <d v="2023-04-07T01:26:00"/>
    <d v="2023-04-07T04:05:00"/>
    <x v="3"/>
    <x v="1"/>
    <x v="2"/>
    <s v="21.04"/>
    <s v="Ocupada"/>
    <x v="681"/>
    <x v="5"/>
    <s v="Plato_14"/>
    <m/>
    <m/>
    <m/>
    <b v="0"/>
    <x v="28"/>
    <x v="6"/>
    <d v="1899-12-30T02:39:00"/>
    <n v="159"/>
    <d v="1899-12-30T02:54:00"/>
    <n v="2.65"/>
    <n v="159"/>
    <d v="1899-12-30T00:00:00"/>
  </r>
  <r>
    <n v="2"/>
    <s v="Cliente_837"/>
    <n v="6"/>
    <d v="2023-04-07T03:56:00"/>
    <d v="2023-04-07T06:22:00"/>
    <x v="3"/>
    <x v="0"/>
    <x v="2"/>
    <s v="40.42"/>
    <s v="Ocupada"/>
    <x v="682"/>
    <x v="1"/>
    <s v="Plato_5"/>
    <s v="Plato_3"/>
    <s v="Plato_20"/>
    <s v="Plato_17"/>
    <b v="0"/>
    <x v="2"/>
    <x v="6"/>
    <d v="1899-12-30T02:26:00"/>
    <n v="146"/>
    <d v="1899-12-30T02:41:00"/>
    <n v="0.75"/>
    <n v="45"/>
    <d v="1899-12-30T01:41:00"/>
  </r>
  <r>
    <n v="10"/>
    <s v="Cliente_514"/>
    <n v="6"/>
    <d v="2023-04-07T03:29:00"/>
    <d v="2023-04-07T04:40:00"/>
    <x v="4"/>
    <x v="2"/>
    <x v="2"/>
    <s v="48.15"/>
    <s v="Ocupada"/>
    <x v="683"/>
    <x v="9"/>
    <s v="Plato_19"/>
    <s v="Plato_17"/>
    <s v="Plato_10"/>
    <s v="Plato_9"/>
    <b v="0"/>
    <x v="14"/>
    <x v="6"/>
    <d v="1899-12-30T01:11:00"/>
    <n v="71"/>
    <d v="1899-12-30T01:26:00"/>
    <n v="0.76666666666666672"/>
    <n v="46"/>
    <d v="1899-12-30T00:25:00"/>
  </r>
  <r>
    <n v="5"/>
    <s v="Cliente_485"/>
    <n v="5"/>
    <d v="2023-04-07T00:28:00"/>
    <d v="2023-04-07T01:43:00"/>
    <x v="2"/>
    <x v="0"/>
    <x v="0"/>
    <s v="19.89"/>
    <s v="Libre"/>
    <x v="684"/>
    <x v="0"/>
    <s v="Plato_6"/>
    <m/>
    <m/>
    <m/>
    <b v="0"/>
    <x v="16"/>
    <x v="6"/>
    <d v="1899-12-30T01:15:00"/>
    <n v="75"/>
    <s v="No Suma"/>
    <n v="0.46666666666666667"/>
    <n v="28"/>
    <d v="1899-12-30T00:47:00"/>
  </r>
  <r>
    <n v="10"/>
    <s v="Cliente_832"/>
    <n v="6"/>
    <d v="2023-04-07T01:12:00"/>
    <d v="2023-04-07T03:39:00"/>
    <x v="1"/>
    <x v="0"/>
    <x v="1"/>
    <s v="15.83"/>
    <s v="Reservada"/>
    <x v="685"/>
    <x v="3"/>
    <s v="Plato_17"/>
    <s v="Plato_3"/>
    <m/>
    <m/>
    <b v="0"/>
    <x v="17"/>
    <x v="6"/>
    <d v="1899-12-30T02:27:00"/>
    <n v="147"/>
    <s v="No Suma"/>
    <n v="0.65"/>
    <n v="39"/>
    <d v="1899-12-30T01:48:00"/>
  </r>
  <r>
    <n v="2"/>
    <s v="Cliente_778"/>
    <n v="6"/>
    <d v="2023-04-07T01:54:00"/>
    <d v="2023-04-07T05:39:00"/>
    <x v="4"/>
    <x v="0"/>
    <x v="1"/>
    <s v="10.53"/>
    <s v="Libre"/>
    <x v="686"/>
    <x v="0"/>
    <s v="Plato_19"/>
    <m/>
    <m/>
    <m/>
    <b v="0"/>
    <x v="33"/>
    <x v="6"/>
    <d v="1899-12-30T03:45:00"/>
    <n v="225"/>
    <s v="No Suma"/>
    <n v="1.4666666666666666"/>
    <n v="88"/>
    <d v="1899-12-30T02:17:00"/>
  </r>
  <r>
    <n v="3"/>
    <s v="Cliente_725"/>
    <n v="1"/>
    <d v="2023-04-07T03:26:00"/>
    <d v="2023-04-07T05:03:00"/>
    <x v="1"/>
    <x v="0"/>
    <x v="2"/>
    <s v="48.7"/>
    <s v="Ocupada"/>
    <x v="687"/>
    <x v="10"/>
    <s v="Plato_9"/>
    <m/>
    <m/>
    <m/>
    <b v="0"/>
    <x v="12"/>
    <x v="6"/>
    <d v="1899-12-30T01:37:00"/>
    <n v="97"/>
    <d v="1899-12-30T01:52:00"/>
    <n v="0.65"/>
    <n v="39"/>
    <d v="1899-12-30T00:58:00"/>
  </r>
  <r>
    <n v="14"/>
    <s v="Cliente_114"/>
    <n v="1"/>
    <d v="2023-04-07T00:36:00"/>
    <d v="2023-04-07T02:22:00"/>
    <x v="1"/>
    <x v="0"/>
    <x v="2"/>
    <s v="10.25"/>
    <s v="Ocupada"/>
    <x v="688"/>
    <x v="3"/>
    <s v="Plato_14"/>
    <s v="Plato_1"/>
    <s v="Plato_13"/>
    <m/>
    <b v="0"/>
    <x v="4"/>
    <x v="6"/>
    <d v="1899-12-30T01:46:00"/>
    <n v="106"/>
    <d v="1899-12-30T02:01:00"/>
    <n v="0.96666666666666667"/>
    <n v="58"/>
    <d v="1899-12-30T00:48:00"/>
  </r>
  <r>
    <n v="15"/>
    <s v="Cliente_95"/>
    <n v="4"/>
    <d v="2023-04-07T02:43:00"/>
    <d v="2023-04-07T05:43:00"/>
    <x v="3"/>
    <x v="2"/>
    <x v="0"/>
    <s v="37.22"/>
    <s v="Reservada"/>
    <x v="689"/>
    <x v="0"/>
    <s v="Plato_20"/>
    <s v="Plato_17"/>
    <s v="Plato_16"/>
    <s v="Plato_11"/>
    <b v="0"/>
    <x v="7"/>
    <x v="6"/>
    <d v="1899-12-30T03:00:00"/>
    <n v="180"/>
    <s v="No Suma"/>
    <n v="1.5"/>
    <n v="90"/>
    <d v="1899-12-30T01:30:00"/>
  </r>
  <r>
    <n v="19"/>
    <s v="Cliente_103"/>
    <n v="4"/>
    <d v="2023-04-07T01:43:00"/>
    <d v="2023-04-07T05:17:00"/>
    <x v="0"/>
    <x v="2"/>
    <x v="0"/>
    <s v="13.9"/>
    <s v="Ocupada"/>
    <x v="690"/>
    <x v="1"/>
    <s v="Plato_5"/>
    <m/>
    <m/>
    <m/>
    <b v="0"/>
    <x v="7"/>
    <x v="6"/>
    <d v="1899-12-30T03:34:00"/>
    <n v="214"/>
    <d v="1899-12-30T03:49:00"/>
    <n v="1.3"/>
    <n v="78"/>
    <d v="1899-12-30T02:16:00"/>
  </r>
  <r>
    <n v="9"/>
    <s v="Cliente_30"/>
    <n v="2"/>
    <d v="2023-04-07T00:53:00"/>
    <d v="2023-04-07T04:26:00"/>
    <x v="1"/>
    <x v="2"/>
    <x v="2"/>
    <s v="25.92"/>
    <s v="Reservada"/>
    <x v="691"/>
    <x v="10"/>
    <s v="Plato_8"/>
    <s v="Plato_2"/>
    <s v="Plato_4"/>
    <s v="Plato_3"/>
    <b v="0"/>
    <x v="33"/>
    <x v="6"/>
    <d v="1899-12-30T03:33:00"/>
    <n v="213"/>
    <s v="No Suma"/>
    <n v="1.8333333333333333"/>
    <n v="110"/>
    <d v="1899-12-30T01:43:00"/>
  </r>
  <r>
    <n v="15"/>
    <s v="Cliente_330"/>
    <n v="4"/>
    <d v="2023-04-07T03:44:00"/>
    <d v="2023-04-07T07:31:00"/>
    <x v="0"/>
    <x v="0"/>
    <x v="2"/>
    <s v="28.31"/>
    <s v="Libre"/>
    <x v="692"/>
    <x v="8"/>
    <s v="Plato_19"/>
    <s v="Plato_13"/>
    <m/>
    <m/>
    <b v="0"/>
    <x v="0"/>
    <x v="6"/>
    <d v="1899-12-30T03:47:00"/>
    <n v="227"/>
    <s v="No Suma"/>
    <n v="1.2"/>
    <n v="72"/>
    <d v="1899-12-30T02:35:00"/>
  </r>
  <r>
    <n v="5"/>
    <s v="Cliente_88"/>
    <n v="4"/>
    <d v="2023-04-07T01:51:00"/>
    <d v="2023-04-07T05:13:00"/>
    <x v="2"/>
    <x v="0"/>
    <x v="2"/>
    <s v="23.66"/>
    <s v="Libre"/>
    <x v="693"/>
    <x v="5"/>
    <s v="Plato_3"/>
    <s v="Plato_4"/>
    <s v="Plato_20"/>
    <s v="Plato_13"/>
    <b v="0"/>
    <x v="26"/>
    <x v="6"/>
    <d v="1899-12-30T03:22:00"/>
    <n v="202"/>
    <s v="No Suma"/>
    <n v="0.78333333333333333"/>
    <n v="47"/>
    <d v="1899-12-30T02:35:00"/>
  </r>
  <r>
    <n v="9"/>
    <s v="Cliente_211"/>
    <n v="1"/>
    <d v="2023-04-07T02:02:00"/>
    <d v="2023-04-07T05:32:00"/>
    <x v="0"/>
    <x v="0"/>
    <x v="2"/>
    <s v="18.23"/>
    <s v="Ocupada"/>
    <x v="694"/>
    <x v="5"/>
    <s v="Plato_16"/>
    <s v="Plato_2"/>
    <m/>
    <m/>
    <b v="0"/>
    <x v="2"/>
    <x v="6"/>
    <d v="1899-12-30T03:30:00"/>
    <n v="210"/>
    <d v="1899-12-30T03:45:00"/>
    <n v="0.36666666666666664"/>
    <n v="22"/>
    <d v="1899-12-30T03:08:00"/>
  </r>
  <r>
    <n v="2"/>
    <s v="Cliente_282"/>
    <n v="6"/>
    <d v="2023-04-07T02:16:00"/>
    <d v="2023-04-07T06:11:00"/>
    <x v="1"/>
    <x v="2"/>
    <x v="2"/>
    <s v="18.76"/>
    <s v="Ocupada"/>
    <x v="695"/>
    <x v="4"/>
    <s v="Plato_14"/>
    <m/>
    <m/>
    <m/>
    <b v="0"/>
    <x v="13"/>
    <x v="6"/>
    <d v="1899-12-30T03:55:00"/>
    <n v="235"/>
    <d v="1899-12-30T04:10:00"/>
    <n v="2"/>
    <n v="120"/>
    <d v="1899-12-30T01:55:00"/>
  </r>
  <r>
    <n v="4"/>
    <s v="Cliente_90"/>
    <n v="1"/>
    <d v="2023-04-07T03:48:00"/>
    <d v="2023-04-07T06:42:00"/>
    <x v="2"/>
    <x v="0"/>
    <x v="2"/>
    <s v="34.35"/>
    <s v="Reservada"/>
    <x v="696"/>
    <x v="7"/>
    <s v="Plato_14"/>
    <s v="Plato_11"/>
    <s v="Plato_2"/>
    <s v="Plato_6"/>
    <b v="0"/>
    <x v="34"/>
    <x v="6"/>
    <d v="1899-12-30T02:54:00"/>
    <n v="174"/>
    <s v="No Suma"/>
    <n v="8.3333333333333329E-2"/>
    <n v="5"/>
    <d v="1899-12-30T02:49:00"/>
  </r>
  <r>
    <n v="19"/>
    <s v="Cliente_115"/>
    <n v="4"/>
    <d v="2023-04-07T02:30:00"/>
    <d v="2023-04-07T06:25:00"/>
    <x v="1"/>
    <x v="2"/>
    <x v="2"/>
    <s v="39.89"/>
    <s v="Libre"/>
    <x v="697"/>
    <x v="6"/>
    <s v="Plato_6"/>
    <s v="Plato_10"/>
    <s v="Plato_14"/>
    <s v="Plato_13"/>
    <b v="0"/>
    <x v="28"/>
    <x v="6"/>
    <d v="1899-12-30T03:55:00"/>
    <n v="235"/>
    <s v="No Suma"/>
    <n v="1.65"/>
    <n v="99"/>
    <d v="1899-12-30T02:16:00"/>
  </r>
  <r>
    <n v="8"/>
    <s v="Cliente_143"/>
    <n v="6"/>
    <d v="2023-04-07T01:35:00"/>
    <d v="2023-04-07T02:56:00"/>
    <x v="2"/>
    <x v="0"/>
    <x v="2"/>
    <s v="38.44"/>
    <s v="Reservada"/>
    <x v="698"/>
    <x v="0"/>
    <s v="Plato_9"/>
    <m/>
    <m/>
    <m/>
    <b v="0"/>
    <x v="5"/>
    <x v="6"/>
    <d v="1899-12-30T01:21:00"/>
    <n v="81"/>
    <s v="No Suma"/>
    <n v="1.4"/>
    <n v="84"/>
    <n v="-2.0833333333333333E-3"/>
  </r>
  <r>
    <n v="8"/>
    <s v="Cliente_496"/>
    <n v="2"/>
    <d v="2023-04-07T00:23:00"/>
    <d v="2023-04-07T02:50:00"/>
    <x v="2"/>
    <x v="0"/>
    <x v="2"/>
    <s v="21.66"/>
    <s v="Reservada"/>
    <x v="699"/>
    <x v="10"/>
    <s v="Plato_18"/>
    <s v="Plato_10"/>
    <s v="Plato_6"/>
    <m/>
    <b v="0"/>
    <x v="24"/>
    <x v="6"/>
    <d v="1899-12-30T02:27:00"/>
    <n v="147"/>
    <s v="No Suma"/>
    <n v="0.53333333333333333"/>
    <n v="32"/>
    <d v="1899-12-30T01:55:00"/>
  </r>
  <r>
    <n v="19"/>
    <s v="Cliente_58"/>
    <n v="5"/>
    <d v="2023-04-07T03:20:00"/>
    <d v="2023-04-07T05:45:00"/>
    <x v="4"/>
    <x v="0"/>
    <x v="2"/>
    <s v="39.83"/>
    <s v="Libre"/>
    <x v="700"/>
    <x v="6"/>
    <s v="Plato_11"/>
    <s v="Plato_4"/>
    <m/>
    <m/>
    <b v="0"/>
    <x v="11"/>
    <x v="6"/>
    <d v="1899-12-30T02:25:00"/>
    <n v="145"/>
    <s v="No Suma"/>
    <n v="1.0666666666666667"/>
    <n v="64"/>
    <d v="1899-12-30T01:21:00"/>
  </r>
  <r>
    <n v="13"/>
    <s v="Cliente_468"/>
    <n v="2"/>
    <d v="2023-04-07T02:30:00"/>
    <d v="2023-04-07T05:15:00"/>
    <x v="0"/>
    <x v="2"/>
    <x v="2"/>
    <s v="47.07"/>
    <s v="Libre"/>
    <x v="701"/>
    <x v="2"/>
    <s v="Plato_4"/>
    <s v="Plato_13"/>
    <s v="Plato_6"/>
    <s v="Plato_16"/>
    <b v="0"/>
    <x v="34"/>
    <x v="6"/>
    <d v="1899-12-30T02:45:00"/>
    <n v="165"/>
    <s v="No Suma"/>
    <n v="0.96666666666666667"/>
    <n v="58"/>
    <d v="1899-12-30T01:47:00"/>
  </r>
  <r>
    <n v="9"/>
    <s v="Cliente_714"/>
    <n v="5"/>
    <d v="2023-04-07T00:17:00"/>
    <d v="2023-04-07T02:19:00"/>
    <x v="1"/>
    <x v="0"/>
    <x v="2"/>
    <s v="22.24"/>
    <s v="Ocupada"/>
    <x v="702"/>
    <x v="5"/>
    <s v="Plato_13"/>
    <m/>
    <m/>
    <m/>
    <b v="0"/>
    <x v="33"/>
    <x v="6"/>
    <d v="1899-12-30T02:02:00"/>
    <n v="122"/>
    <d v="1899-12-30T02:17:00"/>
    <n v="1.6333333333333333"/>
    <n v="98"/>
    <d v="1899-12-30T00:24:00"/>
  </r>
  <r>
    <n v="13"/>
    <s v="Cliente_950"/>
    <n v="6"/>
    <d v="2023-04-07T01:40:00"/>
    <d v="2023-04-07T04:29:00"/>
    <x v="2"/>
    <x v="2"/>
    <x v="2"/>
    <s v="33.29"/>
    <s v="Reservada"/>
    <x v="703"/>
    <x v="6"/>
    <s v="Plato_4"/>
    <m/>
    <m/>
    <m/>
    <b v="0"/>
    <x v="34"/>
    <x v="6"/>
    <d v="1899-12-30T02:49:00"/>
    <n v="169"/>
    <s v="No Suma"/>
    <n v="0.6"/>
    <n v="36"/>
    <d v="1899-12-30T02:13:00"/>
  </r>
  <r>
    <n v="12"/>
    <s v="Cliente_372"/>
    <n v="3"/>
    <d v="2023-04-07T01:48:00"/>
    <d v="2023-04-07T02:53:00"/>
    <x v="2"/>
    <x v="0"/>
    <x v="2"/>
    <s v="43.07"/>
    <s v="Libre"/>
    <x v="704"/>
    <x v="5"/>
    <s v="Plato_3"/>
    <s v="Plato_10"/>
    <m/>
    <m/>
    <b v="0"/>
    <x v="18"/>
    <x v="6"/>
    <d v="1899-12-30T01:05:00"/>
    <n v="65"/>
    <s v="No Suma"/>
    <n v="1.45"/>
    <n v="87"/>
    <n v="-1.5277777777777777E-2"/>
  </r>
  <r>
    <n v="20"/>
    <s v="Cliente_663"/>
    <n v="6"/>
    <d v="2023-04-07T01:14:00"/>
    <d v="2023-04-07T04:54:00"/>
    <x v="1"/>
    <x v="0"/>
    <x v="2"/>
    <s v="44.45"/>
    <s v="Ocupada"/>
    <x v="705"/>
    <x v="10"/>
    <s v="Plato_4"/>
    <m/>
    <m/>
    <m/>
    <b v="0"/>
    <x v="18"/>
    <x v="6"/>
    <d v="1899-12-30T03:40:00"/>
    <n v="220"/>
    <d v="1899-12-30T03:55:00"/>
    <n v="1.65"/>
    <n v="99"/>
    <d v="1899-12-30T02:01:00"/>
  </r>
  <r>
    <n v="15"/>
    <s v="Cliente_801"/>
    <n v="1"/>
    <d v="2023-04-07T03:05:00"/>
    <d v="2023-04-07T05:23:00"/>
    <x v="2"/>
    <x v="1"/>
    <x v="2"/>
    <s v="40.39"/>
    <s v="Reservada"/>
    <x v="706"/>
    <x v="7"/>
    <s v="Plato_15"/>
    <s v="Plato_13"/>
    <s v="Plato_2"/>
    <s v="Plato_19"/>
    <b v="0"/>
    <x v="0"/>
    <x v="6"/>
    <d v="1899-12-30T02:18:00"/>
    <n v="138"/>
    <s v="No Suma"/>
    <n v="0.93333333333333335"/>
    <n v="56"/>
    <d v="1899-12-30T01:22:00"/>
  </r>
  <r>
    <n v="5"/>
    <s v="Cliente_804"/>
    <n v="2"/>
    <d v="2023-04-07T03:36:00"/>
    <d v="2023-04-07T07:24:00"/>
    <x v="0"/>
    <x v="2"/>
    <x v="2"/>
    <s v="41.8"/>
    <s v="Ocupada"/>
    <x v="707"/>
    <x v="0"/>
    <s v="Plato_6"/>
    <m/>
    <m/>
    <m/>
    <b v="0"/>
    <x v="15"/>
    <x v="6"/>
    <d v="1899-12-30T03:48:00"/>
    <n v="228"/>
    <d v="1899-12-30T04:03:00"/>
    <n v="2.4"/>
    <n v="144"/>
    <d v="1899-12-30T01:24:00"/>
  </r>
  <r>
    <n v="8"/>
    <s v="Cliente_208"/>
    <n v="4"/>
    <d v="2023-04-07T01:55:00"/>
    <d v="2023-04-07T03:40:00"/>
    <x v="2"/>
    <x v="0"/>
    <x v="1"/>
    <s v="26.15"/>
    <s v="Ocupada"/>
    <x v="708"/>
    <x v="8"/>
    <s v="Plato_13"/>
    <s v="Plato_8"/>
    <s v="Plato_11"/>
    <s v="Plato_1"/>
    <b v="0"/>
    <x v="26"/>
    <x v="6"/>
    <d v="1899-12-30T01:45:00"/>
    <n v="105"/>
    <d v="1899-12-30T02:00:00"/>
    <n v="0.46666666666666667"/>
    <n v="28"/>
    <d v="1899-12-30T01:17:00"/>
  </r>
  <r>
    <n v="18"/>
    <s v="Cliente_716"/>
    <n v="1"/>
    <d v="2023-04-07T02:28:00"/>
    <d v="2023-04-07T03:38:00"/>
    <x v="3"/>
    <x v="0"/>
    <x v="2"/>
    <s v="28.43"/>
    <s v="Ocupada"/>
    <x v="709"/>
    <x v="0"/>
    <s v="Plato_3"/>
    <s v="Plato_12"/>
    <s v="Plato_4"/>
    <s v="Plato_14"/>
    <b v="0"/>
    <x v="31"/>
    <x v="6"/>
    <d v="1899-12-30T01:10:00"/>
    <n v="70"/>
    <d v="1899-12-30T01:25:00"/>
    <n v="0.96666666666666667"/>
    <n v="58"/>
    <d v="1899-12-30T00:12:00"/>
  </r>
  <r>
    <n v="20"/>
    <s v="Cliente_27"/>
    <n v="6"/>
    <d v="2023-04-07T01:51:00"/>
    <d v="2023-04-07T05:18:00"/>
    <x v="1"/>
    <x v="0"/>
    <x v="0"/>
    <s v="49.74"/>
    <s v="Ocupada"/>
    <x v="710"/>
    <x v="7"/>
    <s v="Plato_18"/>
    <s v="Plato_15"/>
    <m/>
    <m/>
    <b v="0"/>
    <x v="3"/>
    <x v="6"/>
    <d v="1899-12-30T03:27:00"/>
    <n v="207"/>
    <d v="1899-12-30T03:42:00"/>
    <n v="0.13333333333333333"/>
    <n v="8"/>
    <d v="1899-12-30T03:19:00"/>
  </r>
  <r>
    <n v="10"/>
    <s v="Cliente_786"/>
    <n v="5"/>
    <d v="2023-04-07T00:06:00"/>
    <d v="2023-04-07T02:27:00"/>
    <x v="2"/>
    <x v="1"/>
    <x v="1"/>
    <s v="42.21"/>
    <s v="Reservada"/>
    <x v="711"/>
    <x v="4"/>
    <s v="Plato_7"/>
    <m/>
    <m/>
    <m/>
    <b v="0"/>
    <x v="0"/>
    <x v="6"/>
    <d v="1899-12-30T02:21:00"/>
    <n v="141"/>
    <s v="No Suma"/>
    <n v="1.7333333333333334"/>
    <n v="104"/>
    <d v="1899-12-30T00:37:00"/>
  </r>
  <r>
    <n v="6"/>
    <s v="Cliente_594"/>
    <n v="4"/>
    <d v="2023-04-07T00:15:00"/>
    <d v="2023-04-07T02:52:00"/>
    <x v="1"/>
    <x v="2"/>
    <x v="2"/>
    <s v="35.11"/>
    <s v="Libre"/>
    <x v="712"/>
    <x v="7"/>
    <s v="Plato_11"/>
    <s v="Plato_9"/>
    <s v="Plato_15"/>
    <s v="Plato_10"/>
    <b v="0"/>
    <x v="10"/>
    <x v="6"/>
    <d v="1899-12-30T02:37:00"/>
    <n v="157"/>
    <s v="No Suma"/>
    <n v="1.7"/>
    <n v="102"/>
    <d v="1899-12-30T00:55:00"/>
  </r>
  <r>
    <n v="19"/>
    <s v="Cliente_281"/>
    <n v="2"/>
    <d v="2023-04-07T02:21:00"/>
    <d v="2023-04-07T04:05:00"/>
    <x v="3"/>
    <x v="0"/>
    <x v="2"/>
    <s v="10.69"/>
    <s v="Libre"/>
    <x v="713"/>
    <x v="1"/>
    <s v="Plato_18"/>
    <s v="Plato_2"/>
    <s v="Plato_11"/>
    <m/>
    <b v="0"/>
    <x v="19"/>
    <x v="6"/>
    <d v="1899-12-30T01:44:00"/>
    <n v="104"/>
    <s v="No Suma"/>
    <n v="0.3"/>
    <n v="18"/>
    <d v="1899-12-30T01:26:00"/>
  </r>
  <r>
    <n v="12"/>
    <s v="Cliente_396"/>
    <n v="6"/>
    <d v="2023-04-07T01:45:00"/>
    <d v="2023-04-07T04:15:00"/>
    <x v="0"/>
    <x v="0"/>
    <x v="0"/>
    <s v="39.91"/>
    <s v="Ocupada"/>
    <x v="714"/>
    <x v="4"/>
    <s v="Plato_2"/>
    <s v="Plato_6"/>
    <s v="Plato_1"/>
    <s v="Plato_4"/>
    <b v="0"/>
    <x v="29"/>
    <x v="6"/>
    <d v="1899-12-30T02:30:00"/>
    <n v="150"/>
    <d v="1899-12-30T02:45:00"/>
    <n v="2.85"/>
    <n v="171"/>
    <n v="-1.4583333333333332E-2"/>
  </r>
  <r>
    <n v="12"/>
    <s v="Cliente_707"/>
    <n v="4"/>
    <d v="2023-04-07T01:47:00"/>
    <d v="2023-04-07T04:44:00"/>
    <x v="2"/>
    <x v="2"/>
    <x v="2"/>
    <s v="44.73"/>
    <s v="Ocupada"/>
    <x v="715"/>
    <x v="2"/>
    <s v="Plato_13"/>
    <s v="Plato_1"/>
    <s v="Plato_17"/>
    <m/>
    <b v="0"/>
    <x v="23"/>
    <x v="6"/>
    <d v="1899-12-30T02:57:00"/>
    <n v="177"/>
    <d v="1899-12-30T03:12:00"/>
    <n v="0.95"/>
    <n v="57"/>
    <d v="1899-12-30T02:00:00"/>
  </r>
  <r>
    <n v="8"/>
    <s v="Cliente_392"/>
    <n v="5"/>
    <d v="2023-04-07T03:56:00"/>
    <d v="2023-04-07T06:03:00"/>
    <x v="1"/>
    <x v="0"/>
    <x v="2"/>
    <s v="23.67"/>
    <s v="Libre"/>
    <x v="716"/>
    <x v="6"/>
    <s v="Plato_5"/>
    <s v="Plato_2"/>
    <s v="Plato_6"/>
    <m/>
    <b v="0"/>
    <x v="28"/>
    <x v="6"/>
    <d v="1899-12-30T02:07:00"/>
    <n v="127"/>
    <s v="No Suma"/>
    <n v="0.3"/>
    <n v="18"/>
    <d v="1899-12-30T01:49:00"/>
  </r>
  <r>
    <n v="7"/>
    <s v="Cliente_489"/>
    <n v="6"/>
    <d v="2023-04-07T03:18:00"/>
    <d v="2023-04-07T07:06:00"/>
    <x v="2"/>
    <x v="1"/>
    <x v="2"/>
    <s v="37.21"/>
    <s v="Libre"/>
    <x v="717"/>
    <x v="5"/>
    <s v="Plato_3"/>
    <m/>
    <m/>
    <m/>
    <b v="0"/>
    <x v="21"/>
    <x v="6"/>
    <d v="1899-12-30T03:48:00"/>
    <n v="228"/>
    <s v="No Suma"/>
    <n v="2.25"/>
    <n v="135"/>
    <d v="1899-12-30T01:33:00"/>
  </r>
  <r>
    <n v="16"/>
    <s v="Cliente_954"/>
    <n v="3"/>
    <d v="2023-04-07T01:18:00"/>
    <d v="2023-04-07T02:49:00"/>
    <x v="1"/>
    <x v="0"/>
    <x v="0"/>
    <s v="17.23"/>
    <s v="Libre"/>
    <x v="718"/>
    <x v="1"/>
    <s v="Plato_20"/>
    <s v="Plato_12"/>
    <s v="Plato_9"/>
    <m/>
    <b v="0"/>
    <x v="3"/>
    <x v="6"/>
    <d v="1899-12-30T01:31:00"/>
    <n v="91"/>
    <s v="No Suma"/>
    <n v="0.98333333333333328"/>
    <n v="59"/>
    <d v="1899-12-30T00:32:00"/>
  </r>
  <r>
    <n v="4"/>
    <s v="Cliente_263"/>
    <n v="5"/>
    <d v="2023-04-07T02:13:00"/>
    <d v="2023-04-07T05:46:00"/>
    <x v="0"/>
    <x v="0"/>
    <x v="2"/>
    <s v="40.28"/>
    <s v="Reservada"/>
    <x v="719"/>
    <x v="3"/>
    <s v="Plato_11"/>
    <s v="Plato_9"/>
    <s v="Plato_7"/>
    <m/>
    <b v="0"/>
    <x v="5"/>
    <x v="6"/>
    <d v="1899-12-30T03:33:00"/>
    <n v="213"/>
    <s v="No Suma"/>
    <n v="1.3666666666666667"/>
    <n v="82"/>
    <d v="1899-12-30T02:11:00"/>
  </r>
  <r>
    <n v="6"/>
    <s v="Cliente_733"/>
    <n v="2"/>
    <d v="2023-04-07T03:53:00"/>
    <d v="2023-04-07T07:01:00"/>
    <x v="2"/>
    <x v="1"/>
    <x v="2"/>
    <s v="47.13"/>
    <s v="Libre"/>
    <x v="720"/>
    <x v="3"/>
    <s v="Plato_9"/>
    <s v="Plato_19"/>
    <s v="Plato_7"/>
    <s v="Plato_6"/>
    <b v="0"/>
    <x v="24"/>
    <x v="6"/>
    <d v="1899-12-30T03:08:00"/>
    <n v="188"/>
    <s v="No Suma"/>
    <n v="0.83333333333333337"/>
    <n v="50"/>
    <d v="1899-12-30T02:18:00"/>
  </r>
  <r>
    <n v="13"/>
    <s v="Cliente_438"/>
    <n v="5"/>
    <d v="2023-04-07T02:51:00"/>
    <d v="2023-04-07T04:08:00"/>
    <x v="2"/>
    <x v="0"/>
    <x v="2"/>
    <s v="20.62"/>
    <s v="Libre"/>
    <x v="721"/>
    <x v="8"/>
    <s v="Plato_13"/>
    <s v="Plato_5"/>
    <m/>
    <m/>
    <b v="0"/>
    <x v="33"/>
    <x v="6"/>
    <d v="1899-12-30T01:17:00"/>
    <n v="77"/>
    <s v="No Suma"/>
    <n v="0.4"/>
    <n v="24"/>
    <d v="1899-12-30T00:53:00"/>
  </r>
  <r>
    <n v="12"/>
    <s v="Cliente_116"/>
    <n v="2"/>
    <d v="2023-04-07T01:35:00"/>
    <d v="2023-04-07T04:49:00"/>
    <x v="4"/>
    <x v="1"/>
    <x v="1"/>
    <s v="27.79"/>
    <s v="Libre"/>
    <x v="722"/>
    <x v="9"/>
    <s v="Plato_16"/>
    <s v="Plato_8"/>
    <m/>
    <m/>
    <b v="0"/>
    <x v="19"/>
    <x v="6"/>
    <d v="1899-12-30T03:14:00"/>
    <n v="194"/>
    <s v="No Suma"/>
    <n v="0.83333333333333337"/>
    <n v="50"/>
    <d v="1899-12-30T02:24:00"/>
  </r>
  <r>
    <n v="8"/>
    <s v="Cliente_929"/>
    <n v="6"/>
    <d v="2023-04-07T02:56:00"/>
    <d v="2023-04-07T04:15:00"/>
    <x v="3"/>
    <x v="2"/>
    <x v="1"/>
    <s v="14.12"/>
    <s v="Libre"/>
    <x v="723"/>
    <x v="5"/>
    <s v="Plato_5"/>
    <m/>
    <m/>
    <m/>
    <b v="0"/>
    <x v="18"/>
    <x v="6"/>
    <d v="1899-12-30T01:19:00"/>
    <n v="79"/>
    <s v="No Suma"/>
    <n v="2.2999999999999998"/>
    <n v="138"/>
    <n v="-4.0972222222222222E-2"/>
  </r>
  <r>
    <n v="10"/>
    <s v="Cliente_353"/>
    <n v="4"/>
    <d v="2023-04-07T01:48:00"/>
    <d v="2023-04-07T03:20:00"/>
    <x v="4"/>
    <x v="0"/>
    <x v="1"/>
    <s v="18.66"/>
    <s v="Ocupada"/>
    <x v="724"/>
    <x v="9"/>
    <s v="Plato_18"/>
    <s v="Plato_5"/>
    <m/>
    <m/>
    <b v="0"/>
    <x v="0"/>
    <x v="6"/>
    <d v="1899-12-30T01:32:00"/>
    <n v="92"/>
    <d v="1899-12-30T01:47:00"/>
    <n v="1.9333333333333333"/>
    <n v="116"/>
    <n v="-1.6666666666666666E-2"/>
  </r>
  <r>
    <n v="11"/>
    <s v="Cliente_715"/>
    <n v="2"/>
    <d v="2023-04-07T02:28:00"/>
    <d v="2023-04-07T05:43:00"/>
    <x v="3"/>
    <x v="1"/>
    <x v="2"/>
    <s v="41.38"/>
    <s v="Reservada"/>
    <x v="725"/>
    <x v="0"/>
    <s v="Plato_5"/>
    <s v="Plato_19"/>
    <s v="Plato_14"/>
    <m/>
    <b v="0"/>
    <x v="21"/>
    <x v="6"/>
    <d v="1899-12-30T03:15:00"/>
    <n v="195"/>
    <s v="No Suma"/>
    <n v="0.56666666666666665"/>
    <n v="34"/>
    <d v="1899-12-30T02:41:00"/>
  </r>
  <r>
    <n v="17"/>
    <s v="Cliente_117"/>
    <n v="6"/>
    <d v="2023-04-07T00:31:00"/>
    <d v="2023-04-07T03:02:00"/>
    <x v="2"/>
    <x v="2"/>
    <x v="0"/>
    <s v="13.24"/>
    <s v="Reservada"/>
    <x v="726"/>
    <x v="1"/>
    <s v="Plato_3"/>
    <m/>
    <m/>
    <m/>
    <b v="0"/>
    <x v="0"/>
    <x v="6"/>
    <d v="1899-12-30T02:31:00"/>
    <n v="151"/>
    <s v="No Suma"/>
    <n v="0.2"/>
    <n v="12"/>
    <d v="1899-12-30T02:19:00"/>
  </r>
  <r>
    <n v="9"/>
    <s v="Cliente_654"/>
    <n v="6"/>
    <d v="2023-04-07T02:06:00"/>
    <d v="2023-04-07T04:29:00"/>
    <x v="1"/>
    <x v="1"/>
    <x v="0"/>
    <s v="34.28"/>
    <s v="Ocupada"/>
    <x v="727"/>
    <x v="10"/>
    <s v="Plato_4"/>
    <s v="Plato_6"/>
    <s v="Plato_15"/>
    <m/>
    <b v="0"/>
    <x v="5"/>
    <x v="6"/>
    <d v="1899-12-30T02:23:00"/>
    <n v="143"/>
    <d v="1899-12-30T02:38:00"/>
    <n v="1.0666666666666667"/>
    <n v="64"/>
    <d v="1899-12-30T01:19:00"/>
  </r>
  <r>
    <n v="20"/>
    <s v="Cliente_264"/>
    <n v="2"/>
    <d v="2023-04-07T02:49:00"/>
    <d v="2023-04-07T06:05:00"/>
    <x v="3"/>
    <x v="1"/>
    <x v="2"/>
    <s v="18.97"/>
    <s v="Ocupada"/>
    <x v="728"/>
    <x v="7"/>
    <s v="Plato_18"/>
    <s v="Plato_3"/>
    <m/>
    <m/>
    <b v="0"/>
    <x v="21"/>
    <x v="6"/>
    <d v="1899-12-30T03:16:00"/>
    <n v="196"/>
    <d v="1899-12-30T03:31:00"/>
    <n v="1"/>
    <n v="60"/>
    <d v="1899-12-30T02:16:00"/>
  </r>
  <r>
    <n v="8"/>
    <s v="Cliente_443"/>
    <n v="3"/>
    <d v="2023-04-07T00:29:00"/>
    <d v="2023-04-07T02:33:00"/>
    <x v="0"/>
    <x v="0"/>
    <x v="2"/>
    <s v="15.02"/>
    <s v="Ocupada"/>
    <x v="729"/>
    <x v="0"/>
    <s v="Plato_2"/>
    <s v="Plato_7"/>
    <m/>
    <m/>
    <b v="0"/>
    <x v="28"/>
    <x v="6"/>
    <d v="1899-12-30T02:04:00"/>
    <n v="124"/>
    <d v="1899-12-30T02:19:00"/>
    <n v="2.4"/>
    <n v="144"/>
    <n v="-1.3888888888888888E-2"/>
  </r>
  <r>
    <n v="17"/>
    <s v="Cliente_239"/>
    <n v="3"/>
    <d v="2023-04-07T03:16:00"/>
    <d v="2023-04-07T06:25:00"/>
    <x v="2"/>
    <x v="0"/>
    <x v="2"/>
    <s v="14.35"/>
    <s v="Reservada"/>
    <x v="730"/>
    <x v="9"/>
    <s v="Plato_15"/>
    <m/>
    <m/>
    <m/>
    <b v="0"/>
    <x v="4"/>
    <x v="6"/>
    <d v="1899-12-30T03:09:00"/>
    <n v="189"/>
    <s v="No Suma"/>
    <n v="0.95"/>
    <n v="57"/>
    <d v="1899-12-30T02:12:00"/>
  </r>
  <r>
    <n v="12"/>
    <s v="Cliente_770"/>
    <n v="3"/>
    <d v="2023-04-07T03:17:00"/>
    <d v="2023-04-07T07:13:00"/>
    <x v="4"/>
    <x v="0"/>
    <x v="2"/>
    <s v="43.35"/>
    <s v="Reservada"/>
    <x v="731"/>
    <x v="2"/>
    <s v="Plato_20"/>
    <s v="Plato_10"/>
    <s v="Plato_19"/>
    <m/>
    <b v="0"/>
    <x v="19"/>
    <x v="6"/>
    <d v="1899-12-30T03:56:00"/>
    <n v="236"/>
    <s v="No Suma"/>
    <n v="0.93333333333333335"/>
    <n v="56"/>
    <d v="1899-12-30T03:00:00"/>
  </r>
  <r>
    <n v="14"/>
    <s v="Cliente_359"/>
    <n v="6"/>
    <d v="2023-04-07T03:40:00"/>
    <d v="2023-04-07T05:28:00"/>
    <x v="4"/>
    <x v="2"/>
    <x v="2"/>
    <s v="35.09"/>
    <s v="Libre"/>
    <x v="732"/>
    <x v="10"/>
    <s v="Plato_19"/>
    <s v="Plato_7"/>
    <s v="Plato_6"/>
    <m/>
    <b v="0"/>
    <x v="34"/>
    <x v="6"/>
    <d v="1899-12-30T01:48:00"/>
    <n v="108"/>
    <s v="No Suma"/>
    <n v="0.68333333333333335"/>
    <n v="41"/>
    <d v="1899-12-30T01:07:00"/>
  </r>
  <r>
    <n v="14"/>
    <s v="Cliente_888"/>
    <n v="2"/>
    <d v="2023-04-07T02:27:00"/>
    <d v="2023-04-07T04:57:00"/>
    <x v="2"/>
    <x v="0"/>
    <x v="1"/>
    <s v="46.82"/>
    <s v="Libre"/>
    <x v="733"/>
    <x v="5"/>
    <s v="Plato_15"/>
    <s v="Plato_7"/>
    <s v="Plato_12"/>
    <m/>
    <b v="0"/>
    <x v="25"/>
    <x v="6"/>
    <d v="1899-12-30T02:30:00"/>
    <n v="150"/>
    <s v="No Suma"/>
    <n v="0.6"/>
    <n v="36"/>
    <d v="1899-12-30T01:54:00"/>
  </r>
  <r>
    <n v="20"/>
    <s v="Cliente_154"/>
    <n v="4"/>
    <d v="2023-04-07T01:52:00"/>
    <d v="2023-04-07T03:47:00"/>
    <x v="0"/>
    <x v="1"/>
    <x v="2"/>
    <s v="38.43"/>
    <s v="Libre"/>
    <x v="734"/>
    <x v="0"/>
    <s v="Plato_14"/>
    <s v="Plato_15"/>
    <m/>
    <m/>
    <b v="0"/>
    <x v="11"/>
    <x v="6"/>
    <d v="1899-12-30T01:55:00"/>
    <n v="115"/>
    <s v="No Suma"/>
    <n v="0.46666666666666667"/>
    <n v="28"/>
    <d v="1899-12-30T01:27:00"/>
  </r>
  <r>
    <n v="17"/>
    <s v="Cliente_301"/>
    <n v="2"/>
    <d v="2023-04-07T01:08:00"/>
    <d v="2023-04-07T03:24:00"/>
    <x v="4"/>
    <x v="1"/>
    <x v="2"/>
    <s v="25.91"/>
    <s v="Ocupada"/>
    <x v="735"/>
    <x v="0"/>
    <s v="Plato_5"/>
    <s v="Plato_16"/>
    <s v="Plato_17"/>
    <m/>
    <b v="0"/>
    <x v="8"/>
    <x v="6"/>
    <d v="1899-12-30T02:16:00"/>
    <n v="136"/>
    <d v="1899-12-30T02:31:00"/>
    <n v="1.1499999999999999"/>
    <n v="69"/>
    <d v="1899-12-30T01:07:00"/>
  </r>
  <r>
    <n v="6"/>
    <s v="Cliente_635"/>
    <n v="1"/>
    <d v="2023-04-07T00:39:00"/>
    <d v="2023-04-07T03:06:00"/>
    <x v="2"/>
    <x v="1"/>
    <x v="0"/>
    <s v="24.09"/>
    <s v="Reservada"/>
    <x v="736"/>
    <x v="3"/>
    <s v="Plato_9"/>
    <s v="Plato_2"/>
    <m/>
    <m/>
    <b v="0"/>
    <x v="8"/>
    <x v="6"/>
    <d v="1899-12-30T02:27:00"/>
    <n v="147"/>
    <s v="No Suma"/>
    <n v="2.2000000000000002"/>
    <n v="132.00000000000003"/>
    <d v="1899-12-30T00:15:00"/>
  </r>
  <r>
    <n v="15"/>
    <s v="Cliente_70"/>
    <n v="1"/>
    <d v="2023-04-07T00:51:00"/>
    <d v="2023-04-07T02:04:00"/>
    <x v="0"/>
    <x v="0"/>
    <x v="2"/>
    <s v="17.37"/>
    <s v="Ocupada"/>
    <x v="737"/>
    <x v="0"/>
    <s v="Plato_10"/>
    <s v="Plato_16"/>
    <s v="Plato_4"/>
    <m/>
    <b v="0"/>
    <x v="21"/>
    <x v="6"/>
    <d v="1899-12-30T01:13:00"/>
    <n v="73"/>
    <d v="1899-12-30T01:28:00"/>
    <n v="0.96666666666666667"/>
    <n v="58"/>
    <d v="1899-12-30T00:15:00"/>
  </r>
  <r>
    <n v="10"/>
    <s v="Cliente_484"/>
    <n v="5"/>
    <d v="2023-04-07T03:53:00"/>
    <d v="2023-04-07T06:10:00"/>
    <x v="2"/>
    <x v="0"/>
    <x v="0"/>
    <s v="33.69"/>
    <s v="Reservada"/>
    <x v="738"/>
    <x v="1"/>
    <s v="Plato_14"/>
    <m/>
    <m/>
    <m/>
    <b v="0"/>
    <x v="36"/>
    <x v="6"/>
    <d v="1899-12-30T02:17:00"/>
    <n v="137"/>
    <s v="No Suma"/>
    <n v="1.5666666666666667"/>
    <n v="94"/>
    <d v="1899-12-30T00:43:00"/>
  </r>
  <r>
    <n v="16"/>
    <s v="Cliente_297"/>
    <n v="6"/>
    <d v="2023-04-07T03:49:00"/>
    <d v="2023-04-07T06:24:00"/>
    <x v="1"/>
    <x v="0"/>
    <x v="0"/>
    <s v="16.05"/>
    <s v="Reservada"/>
    <x v="739"/>
    <x v="8"/>
    <s v="Plato_16"/>
    <s v="Plato_15"/>
    <s v="Plato_19"/>
    <s v="Plato_14"/>
    <b v="0"/>
    <x v="11"/>
    <x v="6"/>
    <d v="1899-12-30T02:35:00"/>
    <n v="155"/>
    <s v="No Suma"/>
    <n v="1.0333333333333334"/>
    <n v="62.000000000000007"/>
    <d v="1899-12-30T01:33:00"/>
  </r>
  <r>
    <n v="14"/>
    <s v="Cliente_196"/>
    <n v="4"/>
    <d v="2023-04-07T00:29:00"/>
    <d v="2023-04-07T04:23:00"/>
    <x v="2"/>
    <x v="0"/>
    <x v="0"/>
    <s v="40.31"/>
    <s v="Ocupada"/>
    <x v="740"/>
    <x v="7"/>
    <s v="Plato_7"/>
    <s v="Plato_9"/>
    <s v="Plato_11"/>
    <s v="Plato_16"/>
    <b v="0"/>
    <x v="12"/>
    <x v="6"/>
    <d v="1899-12-30T03:54:00"/>
    <n v="234"/>
    <d v="1899-12-30T04:09:00"/>
    <n v="0.65"/>
    <n v="39"/>
    <d v="1899-12-30T03:15:00"/>
  </r>
  <r>
    <n v="20"/>
    <s v="Cliente_320"/>
    <n v="4"/>
    <d v="2023-04-07T00:36:00"/>
    <d v="2023-04-07T02:22:00"/>
    <x v="2"/>
    <x v="1"/>
    <x v="2"/>
    <s v="10.51"/>
    <s v="Reservada"/>
    <x v="741"/>
    <x v="1"/>
    <s v="Plato_17"/>
    <s v="Plato_2"/>
    <s v="Plato_10"/>
    <s v="Plato_12"/>
    <b v="0"/>
    <x v="29"/>
    <x v="6"/>
    <d v="1899-12-30T01:46:00"/>
    <n v="106"/>
    <s v="No Suma"/>
    <n v="1.65"/>
    <n v="99"/>
    <d v="1899-12-30T00:07:00"/>
  </r>
  <r>
    <n v="19"/>
    <s v="Cliente_597"/>
    <n v="2"/>
    <d v="2023-04-07T03:47:00"/>
    <d v="2023-04-07T07:44:00"/>
    <x v="0"/>
    <x v="0"/>
    <x v="0"/>
    <s v="25.7"/>
    <s v="Ocupada"/>
    <x v="742"/>
    <x v="2"/>
    <s v="Plato_10"/>
    <s v="Plato_4"/>
    <s v="Plato_14"/>
    <m/>
    <b v="0"/>
    <x v="7"/>
    <x v="6"/>
    <d v="1899-12-30T03:57:00"/>
    <n v="237"/>
    <d v="1899-12-30T04:12:00"/>
    <n v="0.45"/>
    <n v="27"/>
    <d v="1899-12-30T03:30:00"/>
  </r>
  <r>
    <n v="11"/>
    <s v="Cliente_974"/>
    <n v="1"/>
    <d v="2023-04-07T01:59:00"/>
    <d v="2023-04-07T05:49:00"/>
    <x v="1"/>
    <x v="0"/>
    <x v="2"/>
    <s v="26.5"/>
    <s v="Libre"/>
    <x v="743"/>
    <x v="0"/>
    <s v="Plato_4"/>
    <s v="Plato_9"/>
    <m/>
    <m/>
    <b v="0"/>
    <x v="2"/>
    <x v="6"/>
    <d v="1899-12-30T03:50:00"/>
    <n v="230"/>
    <s v="No Suma"/>
    <n v="0.73333333333333328"/>
    <n v="44"/>
    <d v="1899-12-30T03:06:00"/>
  </r>
  <r>
    <n v="3"/>
    <s v="Cliente_90"/>
    <n v="1"/>
    <d v="2023-04-07T02:34:00"/>
    <d v="2023-04-07T04:52:00"/>
    <x v="3"/>
    <x v="0"/>
    <x v="1"/>
    <s v="18.75"/>
    <s v="Libre"/>
    <x v="744"/>
    <x v="6"/>
    <s v="Plato_8"/>
    <s v="Plato_7"/>
    <s v="Plato_1"/>
    <s v="Plato_6"/>
    <b v="0"/>
    <x v="1"/>
    <x v="6"/>
    <d v="1899-12-30T02:18:00"/>
    <n v="138"/>
    <s v="No Suma"/>
    <n v="1.75"/>
    <n v="105"/>
    <d v="1899-12-30T00:33:00"/>
  </r>
  <r>
    <n v="13"/>
    <s v="Cliente_950"/>
    <n v="2"/>
    <d v="2023-04-07T03:10:00"/>
    <d v="2023-04-07T06:27:00"/>
    <x v="1"/>
    <x v="0"/>
    <x v="2"/>
    <s v="44.9"/>
    <s v="Ocupada"/>
    <x v="745"/>
    <x v="9"/>
    <s v="Plato_8"/>
    <s v="Plato_15"/>
    <m/>
    <m/>
    <b v="0"/>
    <x v="11"/>
    <x v="6"/>
    <d v="1899-12-30T03:17:00"/>
    <n v="197"/>
    <d v="1899-12-30T03:32:00"/>
    <n v="1.3"/>
    <n v="78"/>
    <d v="1899-12-30T01:59:00"/>
  </r>
  <r>
    <n v="16"/>
    <s v="Cliente_446"/>
    <n v="3"/>
    <d v="2023-04-07T02:53:00"/>
    <d v="2023-04-07T04:49:00"/>
    <x v="1"/>
    <x v="1"/>
    <x v="0"/>
    <s v="37.23"/>
    <s v="Reservada"/>
    <x v="746"/>
    <x v="7"/>
    <s v="Plato_1"/>
    <m/>
    <m/>
    <m/>
    <b v="0"/>
    <x v="13"/>
    <x v="6"/>
    <d v="1899-12-30T01:56:00"/>
    <n v="116"/>
    <s v="No Suma"/>
    <n v="2.95"/>
    <n v="177"/>
    <n v="-4.2361111111111106E-2"/>
  </r>
  <r>
    <n v="2"/>
    <s v="Cliente_298"/>
    <n v="4"/>
    <d v="2023-04-07T02:32:00"/>
    <d v="2023-04-07T05:58:00"/>
    <x v="2"/>
    <x v="0"/>
    <x v="2"/>
    <s v="12.55"/>
    <s v="Reservada"/>
    <x v="747"/>
    <x v="5"/>
    <s v="Plato_15"/>
    <s v="Plato_10"/>
    <m/>
    <m/>
    <b v="0"/>
    <x v="17"/>
    <x v="6"/>
    <d v="1899-12-30T03:26:00"/>
    <n v="206"/>
    <s v="No Suma"/>
    <n v="0.33333333333333331"/>
    <n v="20"/>
    <d v="1899-12-30T03:06:00"/>
  </r>
  <r>
    <n v="1"/>
    <s v="Cliente_446"/>
    <n v="2"/>
    <d v="2023-04-07T01:21:00"/>
    <d v="2023-04-07T02:52:00"/>
    <x v="4"/>
    <x v="0"/>
    <x v="0"/>
    <s v="24.12"/>
    <s v="Ocupada"/>
    <x v="748"/>
    <x v="4"/>
    <s v="Plato_8"/>
    <m/>
    <m/>
    <m/>
    <b v="0"/>
    <x v="5"/>
    <x v="6"/>
    <d v="1899-12-30T01:31:00"/>
    <n v="91"/>
    <d v="1899-12-30T01:46:00"/>
    <n v="0.43333333333333335"/>
    <n v="26"/>
    <d v="1899-12-30T01:05:00"/>
  </r>
  <r>
    <n v="6"/>
    <s v="Cliente_304"/>
    <n v="4"/>
    <d v="2023-04-07T01:46:00"/>
    <d v="2023-04-07T03:00:00"/>
    <x v="1"/>
    <x v="0"/>
    <x v="2"/>
    <s v="21.82"/>
    <s v="Libre"/>
    <x v="749"/>
    <x v="6"/>
    <s v="Plato_17"/>
    <s v="Plato_10"/>
    <m/>
    <m/>
    <b v="0"/>
    <x v="6"/>
    <x v="6"/>
    <d v="1899-12-30T01:14:00"/>
    <n v="74"/>
    <s v="No Suma"/>
    <n v="1.9666666666666666"/>
    <n v="118"/>
    <n v="-3.0555555555555555E-2"/>
  </r>
  <r>
    <n v="17"/>
    <s v="Cliente_157"/>
    <n v="6"/>
    <d v="2023-04-07T01:32:00"/>
    <d v="2023-04-07T03:10:00"/>
    <x v="2"/>
    <x v="1"/>
    <x v="2"/>
    <s v="49.35"/>
    <s v="Libre"/>
    <x v="750"/>
    <x v="2"/>
    <s v="Plato_9"/>
    <s v="Plato_1"/>
    <s v="Plato_5"/>
    <m/>
    <b v="0"/>
    <x v="29"/>
    <x v="6"/>
    <d v="1899-12-30T01:38:00"/>
    <n v="98"/>
    <s v="No Suma"/>
    <n v="0.65"/>
    <n v="39"/>
    <d v="1899-12-30T00:59:00"/>
  </r>
  <r>
    <n v="3"/>
    <s v="Cliente_736"/>
    <n v="5"/>
    <d v="2023-04-07T02:05:00"/>
    <d v="2023-04-07T04:23:00"/>
    <x v="0"/>
    <x v="0"/>
    <x v="2"/>
    <s v="46.27"/>
    <s v="Libre"/>
    <x v="751"/>
    <x v="4"/>
    <s v="Plato_2"/>
    <m/>
    <m/>
    <m/>
    <b v="0"/>
    <x v="13"/>
    <x v="6"/>
    <d v="1899-12-30T02:18:00"/>
    <n v="138"/>
    <s v="No Suma"/>
    <n v="2"/>
    <n v="120"/>
    <d v="1899-12-30T00:18:00"/>
  </r>
  <r>
    <n v="11"/>
    <s v="Cliente_827"/>
    <n v="4"/>
    <d v="2023-04-07T02:27:00"/>
    <d v="2023-04-07T04:38:00"/>
    <x v="4"/>
    <x v="0"/>
    <x v="0"/>
    <s v="26.24"/>
    <s v="Libre"/>
    <x v="752"/>
    <x v="9"/>
    <s v="Plato_15"/>
    <s v="Plato_14"/>
    <s v="Plato_7"/>
    <s v="Plato_19"/>
    <b v="0"/>
    <x v="8"/>
    <x v="6"/>
    <d v="1899-12-30T02:11:00"/>
    <n v="131"/>
    <s v="No Suma"/>
    <n v="2.2999999999999998"/>
    <n v="138"/>
    <n v="-4.8611111111111112E-3"/>
  </r>
  <r>
    <n v="8"/>
    <s v="Cliente_871"/>
    <n v="3"/>
    <d v="2023-04-07T03:21:00"/>
    <d v="2023-04-07T04:36:00"/>
    <x v="0"/>
    <x v="0"/>
    <x v="2"/>
    <s v="42.74"/>
    <s v="Reservada"/>
    <x v="753"/>
    <x v="0"/>
    <s v="Plato_7"/>
    <s v="Plato_6"/>
    <s v="Plato_16"/>
    <m/>
    <b v="0"/>
    <x v="12"/>
    <x v="6"/>
    <d v="1899-12-30T01:15:00"/>
    <n v="75"/>
    <s v="No Suma"/>
    <n v="2.4500000000000002"/>
    <n v="147"/>
    <n v="-4.9999999999999996E-2"/>
  </r>
  <r>
    <n v="12"/>
    <s v="Cliente_743"/>
    <n v="3"/>
    <d v="2023-04-07T02:01:00"/>
    <d v="2023-04-07T04:27:00"/>
    <x v="2"/>
    <x v="0"/>
    <x v="2"/>
    <s v="26.65"/>
    <s v="Ocupada"/>
    <x v="754"/>
    <x v="2"/>
    <s v="Plato_13"/>
    <s v="Plato_1"/>
    <s v="Plato_12"/>
    <s v="Plato_9"/>
    <b v="0"/>
    <x v="13"/>
    <x v="6"/>
    <d v="1899-12-30T02:26:00"/>
    <n v="146"/>
    <d v="1899-12-30T02:41:00"/>
    <n v="2.2999999999999998"/>
    <n v="138"/>
    <d v="1899-12-30T00:08:00"/>
  </r>
  <r>
    <n v="11"/>
    <s v="Cliente_428"/>
    <n v="1"/>
    <d v="2023-04-07T03:53:00"/>
    <d v="2023-04-07T07:51:00"/>
    <x v="1"/>
    <x v="2"/>
    <x v="2"/>
    <s v="31.75"/>
    <s v="Libre"/>
    <x v="755"/>
    <x v="4"/>
    <s v="Plato_17"/>
    <s v="Plato_12"/>
    <m/>
    <m/>
    <b v="0"/>
    <x v="23"/>
    <x v="6"/>
    <d v="1899-12-30T03:58:00"/>
    <n v="238"/>
    <s v="No Suma"/>
    <n v="0.28333333333333333"/>
    <n v="17"/>
    <d v="1899-12-30T03:41:00"/>
  </r>
  <r>
    <n v="3"/>
    <s v="Cliente_750"/>
    <n v="6"/>
    <d v="2023-04-07T01:47:00"/>
    <d v="2023-04-07T04:42:00"/>
    <x v="2"/>
    <x v="0"/>
    <x v="0"/>
    <s v="10.03"/>
    <s v="Reservada"/>
    <x v="756"/>
    <x v="2"/>
    <s v="Plato_2"/>
    <m/>
    <m/>
    <m/>
    <b v="0"/>
    <x v="36"/>
    <x v="6"/>
    <d v="1899-12-30T02:55:00"/>
    <n v="175"/>
    <s v="No Suma"/>
    <n v="1.8333333333333333"/>
    <n v="110"/>
    <d v="1899-12-30T01:05:00"/>
  </r>
  <r>
    <n v="18"/>
    <s v="Cliente_808"/>
    <n v="4"/>
    <d v="2023-04-07T00:17:00"/>
    <d v="2023-04-07T02:10:00"/>
    <x v="0"/>
    <x v="1"/>
    <x v="1"/>
    <s v="27.04"/>
    <s v="Reservada"/>
    <x v="757"/>
    <x v="4"/>
    <s v="Plato_2"/>
    <s v="Plato_5"/>
    <m/>
    <m/>
    <b v="0"/>
    <x v="10"/>
    <x v="6"/>
    <d v="1899-12-30T01:53:00"/>
    <n v="113"/>
    <s v="No Suma"/>
    <n v="0.75"/>
    <n v="45"/>
    <d v="1899-12-30T01:08:00"/>
  </r>
  <r>
    <n v="20"/>
    <s v="Cliente_376"/>
    <n v="5"/>
    <d v="2023-04-07T00:40:00"/>
    <d v="2023-04-07T03:45:00"/>
    <x v="1"/>
    <x v="0"/>
    <x v="2"/>
    <s v="13.7"/>
    <s v="Reservada"/>
    <x v="758"/>
    <x v="10"/>
    <s v="Plato_11"/>
    <s v="Plato_6"/>
    <s v="Plato_1"/>
    <s v="Plato_9"/>
    <b v="0"/>
    <x v="31"/>
    <x v="6"/>
    <d v="1899-12-30T03:05:00"/>
    <n v="185"/>
    <s v="No Suma"/>
    <n v="0.43333333333333335"/>
    <n v="26"/>
    <d v="1899-12-30T02:39:00"/>
  </r>
  <r>
    <n v="5"/>
    <s v="Cliente_721"/>
    <n v="6"/>
    <d v="2023-04-07T00:25:00"/>
    <d v="2023-04-07T01:40:00"/>
    <x v="4"/>
    <x v="0"/>
    <x v="2"/>
    <s v="39.42"/>
    <s v="Libre"/>
    <x v="759"/>
    <x v="10"/>
    <s v="Plato_8"/>
    <m/>
    <m/>
    <m/>
    <b v="0"/>
    <x v="15"/>
    <x v="6"/>
    <d v="1899-12-30T01:15:00"/>
    <n v="75"/>
    <s v="No Suma"/>
    <n v="2.7"/>
    <n v="162"/>
    <n v="-6.0416666666666667E-2"/>
  </r>
  <r>
    <n v="4"/>
    <s v="Cliente_782"/>
    <n v="4"/>
    <d v="2023-04-07T02:39:00"/>
    <d v="2023-04-07T03:42:00"/>
    <x v="0"/>
    <x v="1"/>
    <x v="2"/>
    <s v="16.85"/>
    <s v="Libre"/>
    <x v="760"/>
    <x v="0"/>
    <s v="Plato_7"/>
    <s v="Plato_16"/>
    <s v="Plato_14"/>
    <m/>
    <b v="0"/>
    <x v="29"/>
    <x v="6"/>
    <d v="1899-12-30T01:03:00"/>
    <n v="63"/>
    <s v="No Suma"/>
    <n v="0.7"/>
    <n v="42"/>
    <d v="1899-12-30T00:21:00"/>
  </r>
  <r>
    <n v="4"/>
    <s v="Cliente_729"/>
    <n v="3"/>
    <d v="2023-04-07T01:18:00"/>
    <d v="2023-04-07T03:25:00"/>
    <x v="3"/>
    <x v="1"/>
    <x v="2"/>
    <s v="49.45"/>
    <s v="Reservada"/>
    <x v="761"/>
    <x v="7"/>
    <s v="Plato_13"/>
    <s v="Plato_10"/>
    <m/>
    <m/>
    <b v="0"/>
    <x v="34"/>
    <x v="6"/>
    <d v="1899-12-30T02:07:00"/>
    <n v="127"/>
    <s v="No Suma"/>
    <n v="0.36666666666666664"/>
    <n v="22"/>
    <d v="1899-12-30T01:45:00"/>
  </r>
  <r>
    <n v="18"/>
    <s v="Cliente_351"/>
    <n v="3"/>
    <d v="2023-04-07T03:49:00"/>
    <d v="2023-04-07T05:12:00"/>
    <x v="4"/>
    <x v="0"/>
    <x v="2"/>
    <s v="22.88"/>
    <s v="Reservada"/>
    <x v="762"/>
    <x v="10"/>
    <s v="Plato_11"/>
    <s v="Plato_12"/>
    <m/>
    <m/>
    <b v="0"/>
    <x v="1"/>
    <x v="6"/>
    <d v="1899-12-30T01:23:00"/>
    <n v="83"/>
    <s v="No Suma"/>
    <n v="1.4"/>
    <n v="84"/>
    <n v="-6.9444444444444447E-4"/>
  </r>
  <r>
    <n v="20"/>
    <s v="Cliente_227"/>
    <n v="1"/>
    <d v="2023-04-07T03:30:00"/>
    <d v="2023-04-07T05:46:00"/>
    <x v="4"/>
    <x v="2"/>
    <x v="2"/>
    <s v="20.41"/>
    <s v="Ocupada"/>
    <x v="763"/>
    <x v="1"/>
    <s v="Plato_6"/>
    <s v="Plato_18"/>
    <s v="Plato_7"/>
    <m/>
    <b v="0"/>
    <x v="18"/>
    <x v="6"/>
    <d v="1899-12-30T02:16:00"/>
    <n v="136"/>
    <d v="1899-12-30T02:31:00"/>
    <n v="1.1499999999999999"/>
    <n v="69"/>
    <d v="1899-12-30T01:07:00"/>
  </r>
  <r>
    <n v="20"/>
    <s v="Cliente_825"/>
    <n v="4"/>
    <d v="2023-04-07T00:24:00"/>
    <d v="2023-04-07T01:37:00"/>
    <x v="0"/>
    <x v="2"/>
    <x v="2"/>
    <s v="30.77"/>
    <s v="Libre"/>
    <x v="764"/>
    <x v="9"/>
    <s v="Plato_10"/>
    <s v="Plato_16"/>
    <s v="Plato_13"/>
    <s v="Plato_19"/>
    <b v="0"/>
    <x v="29"/>
    <x v="6"/>
    <d v="1899-12-30T01:13:00"/>
    <n v="73"/>
    <s v="No Suma"/>
    <n v="1.9"/>
    <n v="114"/>
    <n v="-2.8472222222222222E-2"/>
  </r>
  <r>
    <n v="17"/>
    <s v="Cliente_175"/>
    <n v="6"/>
    <d v="2023-04-07T01:34:00"/>
    <d v="2023-04-07T04:50:00"/>
    <x v="2"/>
    <x v="2"/>
    <x v="2"/>
    <s v="12.57"/>
    <s v="Reservada"/>
    <x v="765"/>
    <x v="10"/>
    <s v="Plato_2"/>
    <s v="Plato_12"/>
    <s v="Plato_3"/>
    <s v="Plato_14"/>
    <b v="0"/>
    <x v="6"/>
    <x v="6"/>
    <d v="1899-12-30T03:16:00"/>
    <n v="196"/>
    <s v="No Suma"/>
    <n v="1.6333333333333333"/>
    <n v="98"/>
    <d v="1899-12-30T01:38:00"/>
  </r>
  <r>
    <n v="10"/>
    <s v="Cliente_757"/>
    <n v="3"/>
    <d v="2023-04-07T01:08:00"/>
    <d v="2023-04-07T03:57:00"/>
    <x v="2"/>
    <x v="1"/>
    <x v="2"/>
    <s v="15.98"/>
    <s v="Reservada"/>
    <x v="766"/>
    <x v="8"/>
    <s v="Plato_9"/>
    <s v="Plato_7"/>
    <s v="Plato_13"/>
    <m/>
    <b v="0"/>
    <x v="23"/>
    <x v="6"/>
    <d v="1899-12-30T02:49:00"/>
    <n v="169"/>
    <s v="No Suma"/>
    <n v="0.9"/>
    <n v="54"/>
    <d v="1899-12-30T01:55:00"/>
  </r>
  <r>
    <m/>
    <m/>
    <m/>
    <m/>
    <m/>
    <x v="5"/>
    <x v="3"/>
    <x v="3"/>
    <m/>
    <m/>
    <x v="767"/>
    <x v="11"/>
    <m/>
    <m/>
    <m/>
    <m/>
    <m/>
    <x v="37"/>
    <x v="7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n v="1"/>
    <n v="10"/>
    <s v="Plato_7"/>
    <s v="Descripción del Plato_7"/>
    <n v="14"/>
    <n v="24"/>
    <n v="2"/>
    <n v="25"/>
    <s v="Ninguna"/>
    <n v="20"/>
    <n v="48"/>
    <n v="41.666666666666671"/>
  </r>
  <r>
    <n v="1"/>
    <n v="10"/>
    <s v="Plato_2"/>
    <s v="Descripción del Plato_2"/>
    <n v="18"/>
    <n v="30"/>
    <n v="3"/>
    <n v="32"/>
    <s v="Sin cebolla"/>
    <n v="36"/>
    <n v="90"/>
    <n v="40"/>
  </r>
  <r>
    <n v="2"/>
    <n v="6"/>
    <s v="Plato_17"/>
    <s v="Descripción del Plato_17"/>
    <n v="19"/>
    <n v="31"/>
    <n v="1"/>
    <n v="51"/>
    <s v="Ninguna"/>
    <n v="12"/>
    <n v="31"/>
    <n v="38.70967741935484"/>
  </r>
  <r>
    <n v="2"/>
    <n v="6"/>
    <s v="Plato_6"/>
    <s v="Descripción del Plato_6"/>
    <n v="16"/>
    <n v="27"/>
    <n v="1"/>
    <n v="34"/>
    <s v="Sin cebolla"/>
    <n v="11"/>
    <n v="27"/>
    <n v="40.74074074074074"/>
  </r>
  <r>
    <n v="3"/>
    <n v="20"/>
    <s v="Plato_20"/>
    <s v="Descripción del Plato_20"/>
    <n v="25"/>
    <n v="40"/>
    <n v="1"/>
    <n v="9"/>
    <s v="Sin cebolla"/>
    <n v="15"/>
    <n v="40"/>
    <n v="37.5"/>
  </r>
  <r>
    <n v="3"/>
    <n v="20"/>
    <s v="Plato_17"/>
    <s v="Descripción del Plato_17"/>
    <n v="19"/>
    <n v="31"/>
    <n v="1"/>
    <n v="27"/>
    <s v="Ninguna"/>
    <n v="12"/>
    <n v="31"/>
    <n v="38.70967741935484"/>
  </r>
  <r>
    <n v="3"/>
    <n v="20"/>
    <s v="Plato_19"/>
    <s v="Descripción del Plato_19"/>
    <n v="22"/>
    <n v="36"/>
    <n v="1"/>
    <n v="36"/>
    <s v="Ninguna"/>
    <n v="14"/>
    <n v="36"/>
    <n v="38.888888888888893"/>
  </r>
  <r>
    <n v="3"/>
    <n v="20"/>
    <s v="Plato_9"/>
    <s v="Descripción del Plato_9"/>
    <n v="17"/>
    <n v="29"/>
    <n v="2"/>
    <n v="54"/>
    <s v="Sin cebolla"/>
    <n v="24"/>
    <n v="58"/>
    <n v="41.379310344827587"/>
  </r>
  <r>
    <n v="4"/>
    <n v="3"/>
    <s v="Plato_11"/>
    <s v="Descripción del Plato_11"/>
    <n v="20"/>
    <n v="33"/>
    <n v="3"/>
    <n v="23"/>
    <s v="Sin cebolla"/>
    <n v="39"/>
    <n v="99"/>
    <n v="39.393939393939391"/>
  </r>
  <r>
    <n v="4"/>
    <n v="3"/>
    <s v="Plato_16"/>
    <s v="Descripción del Plato_16"/>
    <n v="16"/>
    <n v="28"/>
    <n v="3"/>
    <n v="17"/>
    <s v="Ninguna"/>
    <n v="36"/>
    <n v="84"/>
    <n v="42.857142857142854"/>
  </r>
  <r>
    <n v="5"/>
    <n v="8"/>
    <s v="Plato_12"/>
    <s v="Descripción del Plato_12"/>
    <n v="11"/>
    <n v="19"/>
    <n v="1"/>
    <n v="8"/>
    <s v="Ninguna"/>
    <n v="8"/>
    <n v="19"/>
    <n v="42.105263157894733"/>
  </r>
  <r>
    <n v="5"/>
    <n v="8"/>
    <s v="Plato_7"/>
    <s v="Descripción del Plato_7"/>
    <n v="14"/>
    <n v="24"/>
    <n v="2"/>
    <n v="9"/>
    <s v="Sin cebolla"/>
    <n v="20"/>
    <n v="48"/>
    <n v="41.666666666666671"/>
  </r>
  <r>
    <n v="6"/>
    <n v="7"/>
    <s v="Plato_8"/>
    <s v="Descripción del Plato_8"/>
    <n v="21"/>
    <n v="35"/>
    <n v="2"/>
    <n v="11"/>
    <s v="Sin cebolla"/>
    <n v="28"/>
    <n v="70"/>
    <n v="40"/>
  </r>
  <r>
    <n v="7"/>
    <n v="17"/>
    <s v="Plato_15"/>
    <s v="Descripción del Plato_15"/>
    <n v="19"/>
    <n v="32"/>
    <n v="2"/>
    <n v="15"/>
    <s v="Sin cebolla"/>
    <n v="26"/>
    <n v="64"/>
    <n v="40.625"/>
  </r>
  <r>
    <n v="7"/>
    <n v="17"/>
    <s v="Plato_19"/>
    <s v="Descripción del Plato_19"/>
    <n v="22"/>
    <n v="36"/>
    <n v="3"/>
    <n v="26"/>
    <s v="Ninguna"/>
    <n v="42"/>
    <n v="108"/>
    <n v="38.888888888888893"/>
  </r>
  <r>
    <n v="8"/>
    <n v="11"/>
    <s v="Plato_5"/>
    <s v="Descripción del Plato_5"/>
    <n v="13"/>
    <n v="22"/>
    <n v="3"/>
    <n v="11"/>
    <s v="Ninguna"/>
    <n v="27"/>
    <n v="66"/>
    <n v="40.909090909090914"/>
  </r>
  <r>
    <n v="8"/>
    <n v="11"/>
    <s v="Plato_16"/>
    <s v="Descripción del Plato_16"/>
    <n v="16"/>
    <n v="28"/>
    <n v="2"/>
    <n v="8"/>
    <s v="Ninguna"/>
    <n v="24"/>
    <n v="56"/>
    <n v="42.857142857142854"/>
  </r>
  <r>
    <n v="8"/>
    <n v="11"/>
    <s v="Plato_20"/>
    <s v="Descripción del Plato_20"/>
    <n v="25"/>
    <n v="40"/>
    <n v="3"/>
    <n v="36"/>
    <s v="Ninguna"/>
    <n v="45"/>
    <n v="120"/>
    <n v="37.5"/>
  </r>
  <r>
    <n v="9"/>
    <n v="15"/>
    <s v="Plato_2"/>
    <s v="Descripción del Plato_2"/>
    <n v="18"/>
    <n v="30"/>
    <n v="1"/>
    <n v="51"/>
    <s v="Ninguna"/>
    <n v="12"/>
    <n v="30"/>
    <n v="40"/>
  </r>
  <r>
    <n v="9"/>
    <n v="15"/>
    <s v="Plato_7"/>
    <s v="Descripción del Plato_7"/>
    <n v="14"/>
    <n v="24"/>
    <n v="1"/>
    <n v="49"/>
    <s v="Sin cebolla"/>
    <n v="10"/>
    <n v="24"/>
    <n v="41.666666666666671"/>
  </r>
  <r>
    <n v="9"/>
    <n v="15"/>
    <s v="Plato_12"/>
    <s v="Descripción del Plato_12"/>
    <n v="11"/>
    <n v="19"/>
    <n v="1"/>
    <n v="15"/>
    <s v="Ninguna"/>
    <n v="8"/>
    <n v="19"/>
    <n v="42.105263157894733"/>
  </r>
  <r>
    <n v="9"/>
    <n v="15"/>
    <s v="Plato_15"/>
    <s v="Descripción del Plato_15"/>
    <n v="19"/>
    <n v="32"/>
    <n v="3"/>
    <n v="31"/>
    <s v="Ninguna"/>
    <n v="39"/>
    <n v="96"/>
    <n v="40.625"/>
  </r>
  <r>
    <n v="10"/>
    <n v="17"/>
    <s v="Plato_18"/>
    <s v="Descripción del Plato_18"/>
    <n v="20"/>
    <n v="34"/>
    <n v="2"/>
    <n v="10"/>
    <s v="Sin cebolla"/>
    <n v="28"/>
    <n v="68"/>
    <n v="41.17647058823529"/>
  </r>
  <r>
    <n v="10"/>
    <n v="17"/>
    <s v="Plato_20"/>
    <s v="Descripción del Plato_20"/>
    <n v="25"/>
    <n v="40"/>
    <n v="2"/>
    <n v="19"/>
    <s v="Ninguna"/>
    <n v="30"/>
    <n v="80"/>
    <n v="37.5"/>
  </r>
  <r>
    <n v="11"/>
    <n v="14"/>
    <s v="Plato_16"/>
    <s v="Descripción del Plato_16"/>
    <n v="16"/>
    <n v="28"/>
    <n v="1"/>
    <n v="32"/>
    <s v="Sin cebolla"/>
    <n v="12"/>
    <n v="28"/>
    <n v="42.857142857142854"/>
  </r>
  <r>
    <n v="11"/>
    <n v="14"/>
    <s v="Plato_2"/>
    <s v="Descripción del Plato_2"/>
    <n v="18"/>
    <n v="30"/>
    <n v="2"/>
    <n v="24"/>
    <s v="Sin cebolla"/>
    <n v="24"/>
    <n v="60"/>
    <n v="40"/>
  </r>
  <r>
    <n v="12"/>
    <n v="14"/>
    <s v="Plato_16"/>
    <s v="Descripción del Plato_16"/>
    <n v="16"/>
    <n v="28"/>
    <n v="1"/>
    <n v="5"/>
    <s v="Sin cebolla"/>
    <n v="12"/>
    <n v="28"/>
    <n v="42.857142857142854"/>
  </r>
  <r>
    <n v="12"/>
    <n v="14"/>
    <s v="Plato_19"/>
    <s v="Descripción del Plato_19"/>
    <n v="22"/>
    <n v="36"/>
    <n v="3"/>
    <n v="44"/>
    <s v="Ninguna"/>
    <n v="42"/>
    <n v="108"/>
    <n v="38.888888888888893"/>
  </r>
  <r>
    <n v="12"/>
    <n v="14"/>
    <s v="Plato_8"/>
    <s v="Descripción del Plato_8"/>
    <n v="21"/>
    <n v="35"/>
    <n v="2"/>
    <n v="6"/>
    <s v="Ninguna"/>
    <n v="28"/>
    <n v="70"/>
    <n v="40"/>
  </r>
  <r>
    <n v="12"/>
    <n v="14"/>
    <s v="Plato_20"/>
    <s v="Descripción del Plato_20"/>
    <n v="25"/>
    <n v="40"/>
    <n v="3"/>
    <n v="40"/>
    <s v="Ninguna"/>
    <n v="45"/>
    <n v="120"/>
    <n v="37.5"/>
  </r>
  <r>
    <n v="13"/>
    <n v="2"/>
    <s v="Plato_9"/>
    <s v="Descripción del Plato_9"/>
    <n v="17"/>
    <n v="29"/>
    <n v="3"/>
    <n v="59"/>
    <s v="Sin cebolla"/>
    <n v="36"/>
    <n v="87"/>
    <n v="41.379310344827587"/>
  </r>
  <r>
    <n v="14"/>
    <n v="16"/>
    <s v="Plato_3"/>
    <s v="Descripción del Plato_3"/>
    <n v="12"/>
    <n v="20"/>
    <n v="1"/>
    <n v="36"/>
    <s v="Ninguna"/>
    <n v="8"/>
    <n v="20"/>
    <n v="40"/>
  </r>
  <r>
    <n v="14"/>
    <n v="16"/>
    <s v="Plato_11"/>
    <s v="Descripción del Plato_11"/>
    <n v="20"/>
    <n v="33"/>
    <n v="1"/>
    <n v="26"/>
    <s v="Ninguna"/>
    <n v="13"/>
    <n v="33"/>
    <n v="39.393939393939391"/>
  </r>
  <r>
    <n v="14"/>
    <n v="16"/>
    <s v="Plato_14"/>
    <s v="Descripción del Plato_14"/>
    <n v="14"/>
    <n v="23"/>
    <n v="2"/>
    <n v="44"/>
    <s v="Sin cebolla"/>
    <n v="18"/>
    <n v="46"/>
    <n v="39.130434782608695"/>
  </r>
  <r>
    <n v="14"/>
    <n v="16"/>
    <s v="Plato_2"/>
    <s v="Descripción del Plato_2"/>
    <n v="18"/>
    <n v="30"/>
    <n v="1"/>
    <n v="48"/>
    <s v="Ninguna"/>
    <n v="12"/>
    <n v="30"/>
    <n v="40"/>
  </r>
  <r>
    <n v="15"/>
    <n v="6"/>
    <s v="Plato_16"/>
    <s v="Descripción del Plato_16"/>
    <n v="16"/>
    <n v="28"/>
    <n v="2"/>
    <n v="25"/>
    <s v="Ninguna"/>
    <n v="24"/>
    <n v="56"/>
    <n v="42.857142857142854"/>
  </r>
  <r>
    <n v="15"/>
    <n v="6"/>
    <s v="Plato_13"/>
    <s v="Descripción del Plato_13"/>
    <n v="13"/>
    <n v="21"/>
    <n v="3"/>
    <n v="27"/>
    <s v="Ninguna"/>
    <n v="24"/>
    <n v="63"/>
    <n v="38.095238095238095"/>
  </r>
  <r>
    <n v="15"/>
    <n v="6"/>
    <s v="Plato_8"/>
    <s v="Descripción del Plato_8"/>
    <n v="21"/>
    <n v="35"/>
    <n v="3"/>
    <n v="51"/>
    <s v="Ninguna"/>
    <n v="42"/>
    <n v="105"/>
    <n v="40"/>
  </r>
  <r>
    <n v="16"/>
    <n v="20"/>
    <s v="Plato_16"/>
    <s v="Descripción del Plato_16"/>
    <n v="16"/>
    <n v="28"/>
    <n v="1"/>
    <n v="38"/>
    <s v="Ninguna"/>
    <n v="12"/>
    <n v="28"/>
    <n v="42.857142857142854"/>
  </r>
  <r>
    <n v="17"/>
    <n v="14"/>
    <s v="Plato_8"/>
    <s v="Descripción del Plato_8"/>
    <n v="21"/>
    <n v="35"/>
    <n v="1"/>
    <n v="43"/>
    <s v="Sin cebolla"/>
    <n v="14"/>
    <n v="35"/>
    <n v="40"/>
  </r>
  <r>
    <n v="17"/>
    <n v="14"/>
    <s v="Plato_4"/>
    <s v="Descripción del Plato_4"/>
    <n v="10"/>
    <n v="18"/>
    <n v="2"/>
    <n v="58"/>
    <s v="Ninguna"/>
    <n v="16"/>
    <n v="36"/>
    <n v="44.444444444444443"/>
  </r>
  <r>
    <n v="17"/>
    <n v="14"/>
    <s v="Plato_5"/>
    <s v="Descripción del Plato_5"/>
    <n v="13"/>
    <n v="22"/>
    <n v="3"/>
    <n v="57"/>
    <s v="Sin cebolla"/>
    <n v="27"/>
    <n v="66"/>
    <n v="40.909090909090914"/>
  </r>
  <r>
    <n v="18"/>
    <n v="9"/>
    <s v="Plato_9"/>
    <s v="Descripción del Plato_9"/>
    <n v="17"/>
    <n v="29"/>
    <n v="1"/>
    <n v="23"/>
    <s v="Ninguna"/>
    <n v="12"/>
    <n v="29"/>
    <n v="41.379310344827587"/>
  </r>
  <r>
    <n v="18"/>
    <n v="9"/>
    <s v="Plato_20"/>
    <s v="Descripción del Plato_20"/>
    <n v="25"/>
    <n v="40"/>
    <n v="2"/>
    <n v="54"/>
    <s v="Ninguna"/>
    <n v="30"/>
    <n v="80"/>
    <n v="37.5"/>
  </r>
  <r>
    <n v="18"/>
    <n v="9"/>
    <s v="Plato_10"/>
    <s v="Descripción del Plato_10"/>
    <n v="15"/>
    <n v="26"/>
    <n v="3"/>
    <n v="23"/>
    <s v="Ninguna"/>
    <n v="33"/>
    <n v="78"/>
    <n v="42.307692307692307"/>
  </r>
  <r>
    <n v="18"/>
    <n v="9"/>
    <s v="Plato_15"/>
    <s v="Descripción del Plato_15"/>
    <n v="19"/>
    <n v="32"/>
    <n v="2"/>
    <n v="34"/>
    <s v="Ninguna"/>
    <n v="26"/>
    <n v="64"/>
    <n v="40.625"/>
  </r>
  <r>
    <n v="19"/>
    <n v="18"/>
    <s v="Plato_20"/>
    <s v="Descripción del Plato_20"/>
    <n v="25"/>
    <n v="40"/>
    <n v="2"/>
    <n v="44"/>
    <s v="Sin cebolla"/>
    <n v="30"/>
    <n v="80"/>
    <n v="37.5"/>
  </r>
  <r>
    <n v="20"/>
    <n v="8"/>
    <s v="Plato_8"/>
    <s v="Descripción del Plato_8"/>
    <n v="21"/>
    <n v="35"/>
    <n v="3"/>
    <n v="50"/>
    <s v="Sin cebolla"/>
    <n v="42"/>
    <n v="105"/>
    <n v="40"/>
  </r>
  <r>
    <n v="20"/>
    <n v="8"/>
    <s v="Plato_1"/>
    <s v="Descripción del Plato_1"/>
    <n v="15"/>
    <n v="25"/>
    <n v="2"/>
    <n v="6"/>
    <s v="Sin cebolla"/>
    <n v="20"/>
    <n v="50"/>
    <n v="40"/>
  </r>
  <r>
    <n v="20"/>
    <n v="8"/>
    <s v="Plato_14"/>
    <s v="Descripción del Plato_14"/>
    <n v="14"/>
    <n v="23"/>
    <n v="1"/>
    <n v="14"/>
    <s v="Sin cebolla"/>
    <n v="9"/>
    <n v="23"/>
    <n v="39.130434782608695"/>
  </r>
  <r>
    <n v="21"/>
    <n v="12"/>
    <s v="Plato_20"/>
    <s v="Descripción del Plato_20"/>
    <n v="25"/>
    <n v="40"/>
    <n v="3"/>
    <n v="20"/>
    <s v="Ninguna"/>
    <n v="45"/>
    <n v="120"/>
    <n v="37.5"/>
  </r>
  <r>
    <n v="21"/>
    <n v="12"/>
    <s v="Plato_3"/>
    <s v="Descripción del Plato_3"/>
    <n v="12"/>
    <n v="20"/>
    <n v="2"/>
    <n v="43"/>
    <s v="Ninguna"/>
    <n v="16"/>
    <n v="40"/>
    <n v="40"/>
  </r>
  <r>
    <n v="21"/>
    <n v="12"/>
    <s v="Plato_15"/>
    <s v="Descripción del Plato_15"/>
    <n v="19"/>
    <n v="32"/>
    <n v="2"/>
    <n v="44"/>
    <s v="Sin cebolla"/>
    <n v="26"/>
    <n v="64"/>
    <n v="40.625"/>
  </r>
  <r>
    <n v="21"/>
    <n v="12"/>
    <s v="Plato_1"/>
    <s v="Descripción del Plato_1"/>
    <n v="15"/>
    <n v="25"/>
    <n v="2"/>
    <n v="45"/>
    <s v="Sin cebolla"/>
    <n v="20"/>
    <n v="50"/>
    <n v="40"/>
  </r>
  <r>
    <n v="22"/>
    <n v="15"/>
    <s v="Plato_4"/>
    <s v="Descripción del Plato_4"/>
    <n v="10"/>
    <n v="18"/>
    <n v="1"/>
    <n v="32"/>
    <s v="Ninguna"/>
    <n v="8"/>
    <n v="18"/>
    <n v="44.444444444444443"/>
  </r>
  <r>
    <n v="22"/>
    <n v="15"/>
    <s v="Plato_18"/>
    <s v="Descripción del Plato_18"/>
    <n v="20"/>
    <n v="34"/>
    <n v="3"/>
    <n v="19"/>
    <s v="Ninguna"/>
    <n v="42"/>
    <n v="102"/>
    <n v="41.17647058823529"/>
  </r>
  <r>
    <n v="22"/>
    <n v="15"/>
    <s v="Plato_9"/>
    <s v="Descripción del Plato_9"/>
    <n v="17"/>
    <n v="29"/>
    <n v="2"/>
    <n v="13"/>
    <s v="Sin cebolla"/>
    <n v="24"/>
    <n v="58"/>
    <n v="41.379310344827587"/>
  </r>
  <r>
    <n v="22"/>
    <n v="15"/>
    <s v="Plato_8"/>
    <s v="Descripción del Plato_8"/>
    <n v="21"/>
    <n v="35"/>
    <n v="1"/>
    <n v="59"/>
    <s v="Sin cebolla"/>
    <n v="14"/>
    <n v="35"/>
    <n v="40"/>
  </r>
  <r>
    <n v="23"/>
    <n v="1"/>
    <s v="Plato_12"/>
    <s v="Descripción del Plato_12"/>
    <n v="11"/>
    <n v="19"/>
    <n v="3"/>
    <n v="46"/>
    <s v="Sin cebolla"/>
    <n v="24"/>
    <n v="57"/>
    <n v="42.105263157894733"/>
  </r>
  <r>
    <n v="23"/>
    <n v="1"/>
    <s v="Plato_6"/>
    <s v="Descripción del Plato_6"/>
    <n v="16"/>
    <n v="27"/>
    <n v="3"/>
    <n v="17"/>
    <s v="Sin cebolla"/>
    <n v="33"/>
    <n v="81"/>
    <n v="40.74074074074074"/>
  </r>
  <r>
    <n v="24"/>
    <n v="5"/>
    <s v="Plato_10"/>
    <s v="Descripción del Plato_10"/>
    <n v="15"/>
    <n v="26"/>
    <n v="3"/>
    <n v="45"/>
    <s v="Ninguna"/>
    <n v="33"/>
    <n v="78"/>
    <n v="42.307692307692307"/>
  </r>
  <r>
    <n v="24"/>
    <n v="5"/>
    <s v="Plato_9"/>
    <s v="Descripción del Plato_9"/>
    <n v="17"/>
    <n v="29"/>
    <n v="1"/>
    <n v="46"/>
    <s v="Ninguna"/>
    <n v="12"/>
    <n v="29"/>
    <n v="41.379310344827587"/>
  </r>
  <r>
    <n v="24"/>
    <n v="5"/>
    <s v="Plato_14"/>
    <s v="Descripción del Plato_14"/>
    <n v="14"/>
    <n v="23"/>
    <n v="2"/>
    <n v="42"/>
    <s v="Sin cebolla"/>
    <n v="18"/>
    <n v="46"/>
    <n v="39.130434782608695"/>
  </r>
  <r>
    <n v="24"/>
    <n v="5"/>
    <s v="Plato_20"/>
    <s v="Descripción del Plato_20"/>
    <n v="25"/>
    <n v="40"/>
    <n v="2"/>
    <n v="47"/>
    <s v="Sin cebolla"/>
    <n v="30"/>
    <n v="80"/>
    <n v="37.5"/>
  </r>
  <r>
    <n v="25"/>
    <n v="12"/>
    <s v="Plato_18"/>
    <s v="Descripción del Plato_18"/>
    <n v="20"/>
    <n v="34"/>
    <n v="1"/>
    <n v="35"/>
    <s v="Sin cebolla"/>
    <n v="14"/>
    <n v="34"/>
    <n v="41.17647058823529"/>
  </r>
  <r>
    <n v="26"/>
    <n v="18"/>
    <s v="Plato_4"/>
    <s v="Descripción del Plato_4"/>
    <n v="10"/>
    <n v="18"/>
    <n v="2"/>
    <n v="13"/>
    <s v="Sin cebolla"/>
    <n v="16"/>
    <n v="36"/>
    <n v="44.444444444444443"/>
  </r>
  <r>
    <n v="26"/>
    <n v="18"/>
    <s v="Plato_13"/>
    <s v="Descripción del Plato_13"/>
    <n v="13"/>
    <n v="21"/>
    <n v="2"/>
    <n v="54"/>
    <s v="Ninguna"/>
    <n v="16"/>
    <n v="42"/>
    <n v="38.095238095238095"/>
  </r>
  <r>
    <n v="26"/>
    <n v="18"/>
    <s v="Plato_7"/>
    <s v="Descripción del Plato_7"/>
    <n v="14"/>
    <n v="24"/>
    <n v="2"/>
    <n v="42"/>
    <s v="Sin cebolla"/>
    <n v="20"/>
    <n v="48"/>
    <n v="41.666666666666671"/>
  </r>
  <r>
    <n v="27"/>
    <n v="4"/>
    <s v="Plato_8"/>
    <s v="Descripción del Plato_8"/>
    <n v="21"/>
    <n v="35"/>
    <n v="1"/>
    <n v="17"/>
    <s v="Ninguna"/>
    <n v="14"/>
    <n v="35"/>
    <n v="40"/>
  </r>
  <r>
    <n v="27"/>
    <n v="4"/>
    <s v="Plato_10"/>
    <s v="Descripción del Plato_10"/>
    <n v="15"/>
    <n v="26"/>
    <n v="1"/>
    <n v="38"/>
    <s v="Sin cebolla"/>
    <n v="11"/>
    <n v="26"/>
    <n v="42.307692307692307"/>
  </r>
  <r>
    <n v="28"/>
    <n v="2"/>
    <s v="Plato_4"/>
    <s v="Descripción del Plato_4"/>
    <n v="10"/>
    <n v="18"/>
    <n v="2"/>
    <n v="17"/>
    <s v="Sin cebolla"/>
    <n v="16"/>
    <n v="36"/>
    <n v="44.444444444444443"/>
  </r>
  <r>
    <n v="28"/>
    <n v="2"/>
    <s v="Plato_9"/>
    <s v="Descripción del Plato_9"/>
    <n v="17"/>
    <n v="29"/>
    <n v="2"/>
    <n v="39"/>
    <s v="Sin cebolla"/>
    <n v="24"/>
    <n v="58"/>
    <n v="41.379310344827587"/>
  </r>
  <r>
    <n v="29"/>
    <n v="20"/>
    <s v="Plato_1"/>
    <s v="Descripción del Plato_1"/>
    <n v="15"/>
    <n v="25"/>
    <n v="3"/>
    <n v="22"/>
    <s v="Sin cebolla"/>
    <n v="30"/>
    <n v="75"/>
    <n v="40"/>
  </r>
  <r>
    <n v="29"/>
    <n v="20"/>
    <s v="Plato_4"/>
    <s v="Descripción del Plato_4"/>
    <n v="10"/>
    <n v="18"/>
    <n v="2"/>
    <n v="18"/>
    <s v="Ninguna"/>
    <n v="16"/>
    <n v="36"/>
    <n v="44.444444444444443"/>
  </r>
  <r>
    <n v="29"/>
    <n v="20"/>
    <s v="Plato_17"/>
    <s v="Descripción del Plato_17"/>
    <n v="19"/>
    <n v="31"/>
    <n v="2"/>
    <n v="31"/>
    <s v="Sin cebolla"/>
    <n v="24"/>
    <n v="62"/>
    <n v="38.70967741935484"/>
  </r>
  <r>
    <n v="30"/>
    <n v="14"/>
    <s v="Plato_10"/>
    <s v="Descripción del Plato_10"/>
    <n v="15"/>
    <n v="26"/>
    <n v="2"/>
    <n v="14"/>
    <s v="Ninguna"/>
    <n v="22"/>
    <n v="52"/>
    <n v="42.307692307692307"/>
  </r>
  <r>
    <n v="30"/>
    <n v="14"/>
    <s v="Plato_3"/>
    <s v="Descripción del Plato_3"/>
    <n v="12"/>
    <n v="20"/>
    <n v="3"/>
    <n v="55"/>
    <s v="Ninguna"/>
    <n v="24"/>
    <n v="60"/>
    <n v="40"/>
  </r>
  <r>
    <n v="31"/>
    <n v="13"/>
    <s v="Plato_9"/>
    <s v="Descripción del Plato_9"/>
    <n v="17"/>
    <n v="29"/>
    <n v="1"/>
    <n v="59"/>
    <s v="Sin cebolla"/>
    <n v="12"/>
    <n v="29"/>
    <n v="41.379310344827587"/>
  </r>
  <r>
    <n v="31"/>
    <n v="13"/>
    <s v="Plato_12"/>
    <s v="Descripción del Plato_12"/>
    <n v="11"/>
    <n v="19"/>
    <n v="2"/>
    <n v="46"/>
    <s v="Sin cebolla"/>
    <n v="16"/>
    <n v="38"/>
    <n v="42.105263157894733"/>
  </r>
  <r>
    <n v="32"/>
    <n v="5"/>
    <s v="Plato_15"/>
    <s v="Descripción del Plato_15"/>
    <n v="19"/>
    <n v="32"/>
    <n v="2"/>
    <n v="50"/>
    <s v="Sin cebolla"/>
    <n v="26"/>
    <n v="64"/>
    <n v="40.625"/>
  </r>
  <r>
    <n v="32"/>
    <n v="5"/>
    <s v="Plato_11"/>
    <s v="Descripción del Plato_11"/>
    <n v="20"/>
    <n v="33"/>
    <n v="1"/>
    <n v="20"/>
    <s v="Sin cebolla"/>
    <n v="13"/>
    <n v="33"/>
    <n v="39.393939393939391"/>
  </r>
  <r>
    <n v="32"/>
    <n v="5"/>
    <s v="Plato_10"/>
    <s v="Descripción del Plato_10"/>
    <n v="15"/>
    <n v="26"/>
    <n v="3"/>
    <n v="35"/>
    <s v="Ninguna"/>
    <n v="33"/>
    <n v="78"/>
    <n v="42.307692307692307"/>
  </r>
  <r>
    <n v="32"/>
    <n v="5"/>
    <s v="Plato_4"/>
    <s v="Descripción del Plato_4"/>
    <n v="10"/>
    <n v="18"/>
    <n v="2"/>
    <n v="23"/>
    <s v="Ninguna"/>
    <n v="16"/>
    <n v="36"/>
    <n v="44.444444444444443"/>
  </r>
  <r>
    <n v="33"/>
    <n v="4"/>
    <s v="Plato_8"/>
    <s v="Descripción del Plato_8"/>
    <n v="21"/>
    <n v="35"/>
    <n v="3"/>
    <n v="6"/>
    <s v="Sin cebolla"/>
    <n v="42"/>
    <n v="105"/>
    <n v="40"/>
  </r>
  <r>
    <n v="33"/>
    <n v="4"/>
    <s v="Plato_6"/>
    <s v="Descripción del Plato_6"/>
    <n v="16"/>
    <n v="27"/>
    <n v="1"/>
    <n v="59"/>
    <s v="Ninguna"/>
    <n v="11"/>
    <n v="27"/>
    <n v="40.74074074074074"/>
  </r>
  <r>
    <n v="33"/>
    <n v="4"/>
    <s v="Plato_15"/>
    <s v="Descripción del Plato_15"/>
    <n v="19"/>
    <n v="32"/>
    <n v="3"/>
    <n v="55"/>
    <s v="Sin cebolla"/>
    <n v="39"/>
    <n v="96"/>
    <n v="40.625"/>
  </r>
  <r>
    <n v="33"/>
    <n v="4"/>
    <s v="Plato_10"/>
    <s v="Descripción del Plato_10"/>
    <n v="15"/>
    <n v="26"/>
    <n v="3"/>
    <n v="10"/>
    <s v="Ninguna"/>
    <n v="33"/>
    <n v="78"/>
    <n v="42.307692307692307"/>
  </r>
  <r>
    <n v="34"/>
    <n v="15"/>
    <s v="Plato_18"/>
    <s v="Descripción del Plato_18"/>
    <n v="20"/>
    <n v="34"/>
    <n v="1"/>
    <n v="46"/>
    <s v="Ninguna"/>
    <n v="14"/>
    <n v="34"/>
    <n v="41.17647058823529"/>
  </r>
  <r>
    <n v="34"/>
    <n v="15"/>
    <s v="Plato_10"/>
    <s v="Descripción del Plato_10"/>
    <n v="15"/>
    <n v="26"/>
    <n v="3"/>
    <n v="19"/>
    <s v="Sin cebolla"/>
    <n v="33"/>
    <n v="78"/>
    <n v="42.307692307692307"/>
  </r>
  <r>
    <n v="35"/>
    <n v="13"/>
    <s v="Plato_2"/>
    <s v="Descripción del Plato_2"/>
    <n v="18"/>
    <n v="30"/>
    <n v="3"/>
    <n v="5"/>
    <s v="Sin cebolla"/>
    <n v="36"/>
    <n v="90"/>
    <n v="40"/>
  </r>
  <r>
    <n v="35"/>
    <n v="13"/>
    <s v="Plato_9"/>
    <s v="Descripción del Plato_9"/>
    <n v="17"/>
    <n v="29"/>
    <n v="1"/>
    <n v="8"/>
    <s v="Ninguna"/>
    <n v="12"/>
    <n v="29"/>
    <n v="41.379310344827587"/>
  </r>
  <r>
    <n v="35"/>
    <n v="13"/>
    <s v="Plato_11"/>
    <s v="Descripción del Plato_11"/>
    <n v="20"/>
    <n v="33"/>
    <n v="1"/>
    <n v="21"/>
    <s v="Ninguna"/>
    <n v="13"/>
    <n v="33"/>
    <n v="39.393939393939391"/>
  </r>
  <r>
    <n v="35"/>
    <n v="13"/>
    <s v="Plato_17"/>
    <s v="Descripción del Plato_17"/>
    <n v="19"/>
    <n v="31"/>
    <n v="2"/>
    <n v="31"/>
    <s v="Sin cebolla"/>
    <n v="24"/>
    <n v="62"/>
    <n v="38.70967741935484"/>
  </r>
  <r>
    <n v="36"/>
    <n v="5"/>
    <s v="Plato_2"/>
    <s v="Descripción del Plato_2"/>
    <n v="18"/>
    <n v="30"/>
    <n v="1"/>
    <n v="38"/>
    <s v="Ninguna"/>
    <n v="12"/>
    <n v="30"/>
    <n v="40"/>
  </r>
  <r>
    <n v="37"/>
    <n v="20"/>
    <s v="Plato_13"/>
    <s v="Descripción del Plato_13"/>
    <n v="13"/>
    <n v="21"/>
    <n v="1"/>
    <n v="47"/>
    <s v="Ninguna"/>
    <n v="8"/>
    <n v="21"/>
    <n v="38.095238095238095"/>
  </r>
  <r>
    <n v="38"/>
    <n v="10"/>
    <s v="Plato_17"/>
    <s v="Descripción del Plato_17"/>
    <n v="19"/>
    <n v="31"/>
    <n v="3"/>
    <n v="21"/>
    <s v="Sin cebolla"/>
    <n v="36"/>
    <n v="93"/>
    <n v="38.70967741935484"/>
  </r>
  <r>
    <n v="38"/>
    <n v="10"/>
    <s v="Plato_8"/>
    <s v="Descripción del Plato_8"/>
    <n v="21"/>
    <n v="35"/>
    <n v="2"/>
    <n v="34"/>
    <s v="Ninguna"/>
    <n v="28"/>
    <n v="70"/>
    <n v="40"/>
  </r>
  <r>
    <n v="38"/>
    <n v="10"/>
    <s v="Plato_19"/>
    <s v="Descripción del Plato_19"/>
    <n v="22"/>
    <n v="36"/>
    <n v="2"/>
    <n v="43"/>
    <s v="Ninguna"/>
    <n v="28"/>
    <n v="72"/>
    <n v="38.888888888888893"/>
  </r>
  <r>
    <n v="39"/>
    <n v="15"/>
    <s v="Plato_19"/>
    <s v="Descripción del Plato_19"/>
    <n v="22"/>
    <n v="36"/>
    <n v="3"/>
    <n v="57"/>
    <s v="Ninguna"/>
    <n v="42"/>
    <n v="108"/>
    <n v="38.888888888888893"/>
  </r>
  <r>
    <n v="40"/>
    <n v="1"/>
    <s v="Plato_9"/>
    <s v="Descripción del Plato_9"/>
    <n v="17"/>
    <n v="29"/>
    <n v="3"/>
    <n v="15"/>
    <s v="Sin cebolla"/>
    <n v="36"/>
    <n v="87"/>
    <n v="41.379310344827587"/>
  </r>
  <r>
    <n v="40"/>
    <n v="1"/>
    <s v="Plato_11"/>
    <s v="Descripción del Plato_11"/>
    <n v="20"/>
    <n v="33"/>
    <n v="1"/>
    <n v="50"/>
    <s v="Sin cebolla"/>
    <n v="13"/>
    <n v="33"/>
    <n v="39.393939393939391"/>
  </r>
  <r>
    <n v="40"/>
    <n v="1"/>
    <s v="Plato_16"/>
    <s v="Descripción del Plato_16"/>
    <n v="16"/>
    <n v="28"/>
    <n v="1"/>
    <n v="13"/>
    <s v="Sin cebolla"/>
    <n v="12"/>
    <n v="28"/>
    <n v="42.857142857142854"/>
  </r>
  <r>
    <n v="41"/>
    <n v="7"/>
    <s v="Plato_15"/>
    <s v="Descripción del Plato_15"/>
    <n v="19"/>
    <n v="32"/>
    <n v="3"/>
    <n v="23"/>
    <s v="Sin cebolla"/>
    <n v="39"/>
    <n v="96"/>
    <n v="40.625"/>
  </r>
  <r>
    <n v="41"/>
    <n v="7"/>
    <s v="Plato_10"/>
    <s v="Descripción del Plato_10"/>
    <n v="15"/>
    <n v="26"/>
    <n v="3"/>
    <n v="47"/>
    <s v="Sin cebolla"/>
    <n v="33"/>
    <n v="78"/>
    <n v="42.307692307692307"/>
  </r>
  <r>
    <n v="41"/>
    <n v="7"/>
    <s v="Plato_2"/>
    <s v="Descripción del Plato_2"/>
    <n v="18"/>
    <n v="30"/>
    <n v="1"/>
    <n v="19"/>
    <s v="Sin cebolla"/>
    <n v="12"/>
    <n v="30"/>
    <n v="40"/>
  </r>
  <r>
    <n v="42"/>
    <n v="14"/>
    <s v="Plato_5"/>
    <s v="Descripción del Plato_5"/>
    <n v="13"/>
    <n v="22"/>
    <n v="1"/>
    <n v="57"/>
    <s v="Sin cebolla"/>
    <n v="9"/>
    <n v="22"/>
    <n v="40.909090909090914"/>
  </r>
  <r>
    <n v="42"/>
    <n v="14"/>
    <s v="Plato_20"/>
    <s v="Descripción del Plato_20"/>
    <n v="25"/>
    <n v="40"/>
    <n v="2"/>
    <n v="12"/>
    <s v="Sin cebolla"/>
    <n v="30"/>
    <n v="80"/>
    <n v="37.5"/>
  </r>
  <r>
    <n v="43"/>
    <n v="8"/>
    <s v="Plato_15"/>
    <s v="Descripción del Plato_15"/>
    <n v="19"/>
    <n v="32"/>
    <n v="1"/>
    <n v="6"/>
    <s v="Sin cebolla"/>
    <n v="13"/>
    <n v="32"/>
    <n v="40.625"/>
  </r>
  <r>
    <n v="43"/>
    <n v="8"/>
    <s v="Plato_18"/>
    <s v="Descripción del Plato_18"/>
    <n v="20"/>
    <n v="34"/>
    <n v="2"/>
    <n v="59"/>
    <s v="Sin cebolla"/>
    <n v="28"/>
    <n v="68"/>
    <n v="41.17647058823529"/>
  </r>
  <r>
    <n v="43"/>
    <n v="8"/>
    <s v="Plato_7"/>
    <s v="Descripción del Plato_7"/>
    <n v="14"/>
    <n v="24"/>
    <n v="3"/>
    <n v="57"/>
    <s v="Ninguna"/>
    <n v="30"/>
    <n v="72"/>
    <n v="41.666666666666671"/>
  </r>
  <r>
    <n v="43"/>
    <n v="8"/>
    <s v="Plato_17"/>
    <s v="Descripción del Plato_17"/>
    <n v="19"/>
    <n v="31"/>
    <n v="1"/>
    <n v="24"/>
    <s v="Ninguna"/>
    <n v="12"/>
    <n v="31"/>
    <n v="38.70967741935484"/>
  </r>
  <r>
    <n v="44"/>
    <n v="18"/>
    <s v="Plato_10"/>
    <s v="Descripción del Plato_10"/>
    <n v="15"/>
    <n v="26"/>
    <n v="1"/>
    <n v="34"/>
    <s v="Sin cebolla"/>
    <n v="11"/>
    <n v="26"/>
    <n v="42.307692307692307"/>
  </r>
  <r>
    <n v="44"/>
    <n v="18"/>
    <s v="Plato_1"/>
    <s v="Descripción del Plato_1"/>
    <n v="15"/>
    <n v="25"/>
    <n v="3"/>
    <n v="8"/>
    <s v="Ninguna"/>
    <n v="30"/>
    <n v="75"/>
    <n v="40"/>
  </r>
  <r>
    <n v="44"/>
    <n v="18"/>
    <s v="Plato_13"/>
    <s v="Descripción del Plato_13"/>
    <n v="13"/>
    <n v="21"/>
    <n v="1"/>
    <n v="43"/>
    <s v="Ninguna"/>
    <n v="8"/>
    <n v="21"/>
    <n v="38.095238095238095"/>
  </r>
  <r>
    <n v="45"/>
    <n v="17"/>
    <s v="Plato_4"/>
    <s v="Descripción del Plato_4"/>
    <n v="10"/>
    <n v="18"/>
    <n v="3"/>
    <n v="47"/>
    <s v="Ninguna"/>
    <n v="24"/>
    <n v="54"/>
    <n v="44.444444444444443"/>
  </r>
  <r>
    <n v="46"/>
    <n v="10"/>
    <s v="Plato_2"/>
    <s v="Descripción del Plato_2"/>
    <n v="18"/>
    <n v="30"/>
    <n v="2"/>
    <n v="23"/>
    <s v="Sin cebolla"/>
    <n v="24"/>
    <n v="60"/>
    <n v="40"/>
  </r>
  <r>
    <n v="46"/>
    <n v="10"/>
    <s v="Plato_18"/>
    <s v="Descripción del Plato_18"/>
    <n v="20"/>
    <n v="34"/>
    <n v="1"/>
    <n v="48"/>
    <s v="Sin cebolla"/>
    <n v="14"/>
    <n v="34"/>
    <n v="41.17647058823529"/>
  </r>
  <r>
    <n v="46"/>
    <n v="10"/>
    <s v="Plato_14"/>
    <s v="Descripción del Plato_14"/>
    <n v="14"/>
    <n v="23"/>
    <n v="2"/>
    <n v="15"/>
    <s v="Ninguna"/>
    <n v="18"/>
    <n v="46"/>
    <n v="39.130434782608695"/>
  </r>
  <r>
    <n v="47"/>
    <n v="18"/>
    <s v="Plato_11"/>
    <s v="Descripción del Plato_11"/>
    <n v="20"/>
    <n v="33"/>
    <n v="2"/>
    <n v="56"/>
    <s v="Ninguna"/>
    <n v="26"/>
    <n v="66"/>
    <n v="39.393939393939391"/>
  </r>
  <r>
    <n v="47"/>
    <n v="18"/>
    <s v="Plato_14"/>
    <s v="Descripción del Plato_14"/>
    <n v="14"/>
    <n v="23"/>
    <n v="1"/>
    <n v="17"/>
    <s v="Sin cebolla"/>
    <n v="9"/>
    <n v="23"/>
    <n v="39.130434782608695"/>
  </r>
  <r>
    <n v="47"/>
    <n v="18"/>
    <s v="Plato_3"/>
    <s v="Descripción del Plato_3"/>
    <n v="12"/>
    <n v="20"/>
    <n v="1"/>
    <n v="14"/>
    <s v="Sin cebolla"/>
    <n v="8"/>
    <n v="20"/>
    <n v="40"/>
  </r>
  <r>
    <n v="48"/>
    <n v="17"/>
    <s v="Plato_6"/>
    <s v="Descripción del Plato_6"/>
    <n v="16"/>
    <n v="27"/>
    <n v="3"/>
    <n v="37"/>
    <s v="Sin cebolla"/>
    <n v="33"/>
    <n v="81"/>
    <n v="40.74074074074074"/>
  </r>
  <r>
    <n v="48"/>
    <n v="17"/>
    <s v="Plato_5"/>
    <s v="Descripción del Plato_5"/>
    <n v="13"/>
    <n v="22"/>
    <n v="2"/>
    <n v="55"/>
    <s v="Ninguna"/>
    <n v="18"/>
    <n v="44"/>
    <n v="40.909090909090914"/>
  </r>
  <r>
    <n v="48"/>
    <n v="17"/>
    <s v="Plato_11"/>
    <s v="Descripción del Plato_11"/>
    <n v="20"/>
    <n v="33"/>
    <n v="1"/>
    <n v="32"/>
    <s v="Sin cebolla"/>
    <n v="13"/>
    <n v="33"/>
    <n v="39.393939393939391"/>
  </r>
  <r>
    <n v="49"/>
    <n v="8"/>
    <s v="Plato_7"/>
    <s v="Descripción del Plato_7"/>
    <n v="14"/>
    <n v="24"/>
    <n v="3"/>
    <n v="9"/>
    <s v="Ninguna"/>
    <n v="30"/>
    <n v="72"/>
    <n v="41.666666666666671"/>
  </r>
  <r>
    <n v="49"/>
    <n v="8"/>
    <s v="Plato_15"/>
    <s v="Descripción del Plato_15"/>
    <n v="19"/>
    <n v="32"/>
    <n v="3"/>
    <n v="27"/>
    <s v="Ninguna"/>
    <n v="39"/>
    <n v="96"/>
    <n v="40.625"/>
  </r>
  <r>
    <n v="49"/>
    <n v="8"/>
    <s v="Plato_4"/>
    <s v="Descripción del Plato_4"/>
    <n v="10"/>
    <n v="18"/>
    <n v="1"/>
    <n v="45"/>
    <s v="Sin cebolla"/>
    <n v="8"/>
    <n v="18"/>
    <n v="44.444444444444443"/>
  </r>
  <r>
    <n v="50"/>
    <n v="19"/>
    <s v="Plato_15"/>
    <s v="Descripción del Plato_15"/>
    <n v="19"/>
    <n v="32"/>
    <n v="1"/>
    <n v="6"/>
    <s v="Ninguna"/>
    <n v="13"/>
    <n v="32"/>
    <n v="40.625"/>
  </r>
  <r>
    <n v="50"/>
    <n v="19"/>
    <s v="Plato_5"/>
    <s v="Descripción del Plato_5"/>
    <n v="13"/>
    <n v="22"/>
    <n v="2"/>
    <n v="15"/>
    <s v="Ninguna"/>
    <n v="18"/>
    <n v="44"/>
    <n v="40.909090909090914"/>
  </r>
  <r>
    <n v="51"/>
    <n v="12"/>
    <s v="Plato_14"/>
    <s v="Descripción del Plato_14"/>
    <n v="14"/>
    <n v="23"/>
    <n v="2"/>
    <n v="33"/>
    <s v="Sin cebolla"/>
    <n v="18"/>
    <n v="46"/>
    <n v="39.130434782608695"/>
  </r>
  <r>
    <n v="51"/>
    <n v="12"/>
    <s v="Plato_11"/>
    <s v="Descripción del Plato_11"/>
    <n v="20"/>
    <n v="33"/>
    <n v="3"/>
    <n v="56"/>
    <s v="Ninguna"/>
    <n v="39"/>
    <n v="99"/>
    <n v="39.393939393939391"/>
  </r>
  <r>
    <n v="51"/>
    <n v="12"/>
    <s v="Plato_5"/>
    <s v="Descripción del Plato_5"/>
    <n v="13"/>
    <n v="22"/>
    <n v="2"/>
    <n v="53"/>
    <s v="Ninguna"/>
    <n v="18"/>
    <n v="44"/>
    <n v="40.909090909090914"/>
  </r>
  <r>
    <n v="51"/>
    <n v="12"/>
    <s v="Plato_4"/>
    <s v="Descripción del Plato_4"/>
    <n v="10"/>
    <n v="18"/>
    <n v="2"/>
    <n v="22"/>
    <s v="Ninguna"/>
    <n v="16"/>
    <n v="36"/>
    <n v="44.444444444444443"/>
  </r>
  <r>
    <n v="52"/>
    <n v="7"/>
    <s v="Plato_11"/>
    <s v="Descripción del Plato_11"/>
    <n v="20"/>
    <n v="33"/>
    <n v="3"/>
    <n v="13"/>
    <s v="Ninguna"/>
    <n v="39"/>
    <n v="99"/>
    <n v="39.393939393939391"/>
  </r>
  <r>
    <n v="52"/>
    <n v="7"/>
    <s v="Plato_17"/>
    <s v="Descripción del Plato_17"/>
    <n v="19"/>
    <n v="31"/>
    <n v="2"/>
    <n v="17"/>
    <s v="Sin cebolla"/>
    <n v="24"/>
    <n v="62"/>
    <n v="38.70967741935484"/>
  </r>
  <r>
    <n v="52"/>
    <n v="7"/>
    <s v="Plato_18"/>
    <s v="Descripción del Plato_18"/>
    <n v="20"/>
    <n v="34"/>
    <n v="3"/>
    <n v="32"/>
    <s v="Ninguna"/>
    <n v="42"/>
    <n v="102"/>
    <n v="41.17647058823529"/>
  </r>
  <r>
    <n v="53"/>
    <n v="16"/>
    <s v="Plato_14"/>
    <s v="Descripción del Plato_14"/>
    <n v="14"/>
    <n v="23"/>
    <n v="3"/>
    <n v="47"/>
    <s v="Sin cebolla"/>
    <n v="27"/>
    <n v="69"/>
    <n v="39.130434782608695"/>
  </r>
  <r>
    <n v="53"/>
    <n v="16"/>
    <s v="Plato_2"/>
    <s v="Descripción del Plato_2"/>
    <n v="18"/>
    <n v="30"/>
    <n v="3"/>
    <n v="39"/>
    <s v="Sin cebolla"/>
    <n v="36"/>
    <n v="90"/>
    <n v="40"/>
  </r>
  <r>
    <n v="53"/>
    <n v="16"/>
    <s v="Plato_19"/>
    <s v="Descripción del Plato_19"/>
    <n v="22"/>
    <n v="36"/>
    <n v="3"/>
    <n v="26"/>
    <s v="Ninguna"/>
    <n v="42"/>
    <n v="108"/>
    <n v="38.888888888888893"/>
  </r>
  <r>
    <n v="54"/>
    <n v="6"/>
    <s v="Plato_8"/>
    <s v="Descripción del Plato_8"/>
    <n v="21"/>
    <n v="35"/>
    <n v="3"/>
    <n v="47"/>
    <s v="Ninguna"/>
    <n v="42"/>
    <n v="105"/>
    <n v="40"/>
  </r>
  <r>
    <n v="54"/>
    <n v="6"/>
    <s v="Plato_17"/>
    <s v="Descripción del Plato_17"/>
    <n v="19"/>
    <n v="31"/>
    <n v="1"/>
    <n v="55"/>
    <s v="Sin cebolla"/>
    <n v="12"/>
    <n v="31"/>
    <n v="38.70967741935484"/>
  </r>
  <r>
    <n v="54"/>
    <n v="6"/>
    <s v="Plato_4"/>
    <s v="Descripción del Plato_4"/>
    <n v="10"/>
    <n v="18"/>
    <n v="1"/>
    <n v="55"/>
    <s v="Sin cebolla"/>
    <n v="8"/>
    <n v="18"/>
    <n v="44.444444444444443"/>
  </r>
  <r>
    <n v="54"/>
    <n v="6"/>
    <s v="Plato_11"/>
    <s v="Descripción del Plato_11"/>
    <n v="20"/>
    <n v="33"/>
    <n v="1"/>
    <n v="46"/>
    <s v="Sin cebolla"/>
    <n v="13"/>
    <n v="33"/>
    <n v="39.393939393939391"/>
  </r>
  <r>
    <n v="55"/>
    <n v="20"/>
    <s v="Plato_11"/>
    <s v="Descripción del Plato_11"/>
    <n v="20"/>
    <n v="33"/>
    <n v="3"/>
    <n v="27"/>
    <s v="Sin cebolla"/>
    <n v="39"/>
    <n v="99"/>
    <n v="39.393939393939391"/>
  </r>
  <r>
    <n v="55"/>
    <n v="20"/>
    <s v="Plato_7"/>
    <s v="Descripción del Plato_7"/>
    <n v="14"/>
    <n v="24"/>
    <n v="1"/>
    <n v="5"/>
    <s v="Ninguna"/>
    <n v="10"/>
    <n v="24"/>
    <n v="41.666666666666671"/>
  </r>
  <r>
    <n v="55"/>
    <n v="20"/>
    <s v="Plato_19"/>
    <s v="Descripción del Plato_19"/>
    <n v="22"/>
    <n v="36"/>
    <n v="1"/>
    <n v="51"/>
    <s v="Sin cebolla"/>
    <n v="14"/>
    <n v="36"/>
    <n v="38.888888888888893"/>
  </r>
  <r>
    <n v="55"/>
    <n v="20"/>
    <s v="Plato_15"/>
    <s v="Descripción del Plato_15"/>
    <n v="19"/>
    <n v="32"/>
    <n v="3"/>
    <n v="13"/>
    <s v="Ninguna"/>
    <n v="39"/>
    <n v="96"/>
    <n v="40.625"/>
  </r>
  <r>
    <n v="56"/>
    <n v="1"/>
    <s v="Plato_9"/>
    <s v="Descripción del Plato_9"/>
    <n v="17"/>
    <n v="29"/>
    <n v="1"/>
    <n v="38"/>
    <s v="Ninguna"/>
    <n v="12"/>
    <n v="29"/>
    <n v="41.379310344827587"/>
  </r>
  <r>
    <n v="56"/>
    <n v="1"/>
    <s v="Plato_12"/>
    <s v="Descripción del Plato_12"/>
    <n v="11"/>
    <n v="19"/>
    <n v="1"/>
    <n v="40"/>
    <s v="Sin cebolla"/>
    <n v="8"/>
    <n v="19"/>
    <n v="42.105263157894733"/>
  </r>
  <r>
    <n v="57"/>
    <n v="18"/>
    <s v="Plato_8"/>
    <s v="Descripción del Plato_8"/>
    <n v="21"/>
    <n v="35"/>
    <n v="1"/>
    <n v="21"/>
    <s v="Sin cebolla"/>
    <n v="14"/>
    <n v="35"/>
    <n v="40"/>
  </r>
  <r>
    <n v="57"/>
    <n v="18"/>
    <s v="Plato_20"/>
    <s v="Descripción del Plato_20"/>
    <n v="25"/>
    <n v="40"/>
    <n v="1"/>
    <n v="30"/>
    <s v="Sin cebolla"/>
    <n v="15"/>
    <n v="40"/>
    <n v="37.5"/>
  </r>
  <r>
    <n v="57"/>
    <n v="18"/>
    <s v="Plato_5"/>
    <s v="Descripción del Plato_5"/>
    <n v="13"/>
    <n v="22"/>
    <n v="1"/>
    <n v="10"/>
    <s v="Ninguna"/>
    <n v="9"/>
    <n v="22"/>
    <n v="40.909090909090914"/>
  </r>
  <r>
    <n v="57"/>
    <n v="18"/>
    <s v="Plato_19"/>
    <s v="Descripción del Plato_19"/>
    <n v="22"/>
    <n v="36"/>
    <n v="2"/>
    <n v="7"/>
    <s v="Sin cebolla"/>
    <n v="28"/>
    <n v="72"/>
    <n v="38.888888888888893"/>
  </r>
  <r>
    <n v="58"/>
    <n v="8"/>
    <s v="Plato_5"/>
    <s v="Descripción del Plato_5"/>
    <n v="13"/>
    <n v="22"/>
    <n v="1"/>
    <n v="17"/>
    <s v="Sin cebolla"/>
    <n v="9"/>
    <n v="22"/>
    <n v="40.909090909090914"/>
  </r>
  <r>
    <n v="58"/>
    <n v="8"/>
    <s v="Plato_3"/>
    <s v="Descripción del Plato_3"/>
    <n v="12"/>
    <n v="20"/>
    <n v="3"/>
    <n v="56"/>
    <s v="Sin cebolla"/>
    <n v="24"/>
    <n v="60"/>
    <n v="40"/>
  </r>
  <r>
    <n v="59"/>
    <n v="8"/>
    <s v="Plato_12"/>
    <s v="Descripción del Plato_12"/>
    <n v="11"/>
    <n v="19"/>
    <n v="2"/>
    <n v="13"/>
    <s v="Ninguna"/>
    <n v="16"/>
    <n v="38"/>
    <n v="42.105263157894733"/>
  </r>
  <r>
    <n v="59"/>
    <n v="8"/>
    <s v="Plato_14"/>
    <s v="Descripción del Plato_14"/>
    <n v="14"/>
    <n v="23"/>
    <n v="2"/>
    <n v="9"/>
    <s v="Ninguna"/>
    <n v="18"/>
    <n v="46"/>
    <n v="39.130434782608695"/>
  </r>
  <r>
    <n v="59"/>
    <n v="8"/>
    <s v="Plato_4"/>
    <s v="Descripción del Plato_4"/>
    <n v="10"/>
    <n v="18"/>
    <n v="2"/>
    <n v="13"/>
    <s v="Sin cebolla"/>
    <n v="16"/>
    <n v="36"/>
    <n v="44.444444444444443"/>
  </r>
  <r>
    <n v="59"/>
    <n v="8"/>
    <s v="Plato_20"/>
    <s v="Descripción del Plato_20"/>
    <n v="25"/>
    <n v="40"/>
    <n v="1"/>
    <n v="13"/>
    <s v="Sin cebolla"/>
    <n v="15"/>
    <n v="40"/>
    <n v="37.5"/>
  </r>
  <r>
    <n v="60"/>
    <n v="6"/>
    <s v="Plato_4"/>
    <s v="Descripción del Plato_4"/>
    <n v="10"/>
    <n v="18"/>
    <n v="2"/>
    <n v="23"/>
    <s v="Ninguna"/>
    <n v="16"/>
    <n v="36"/>
    <n v="44.444444444444443"/>
  </r>
  <r>
    <n v="60"/>
    <n v="6"/>
    <s v="Plato_11"/>
    <s v="Descripción del Plato_11"/>
    <n v="20"/>
    <n v="33"/>
    <n v="2"/>
    <n v="20"/>
    <s v="Sin cebolla"/>
    <n v="26"/>
    <n v="66"/>
    <n v="39.393939393939391"/>
  </r>
  <r>
    <n v="61"/>
    <n v="10"/>
    <s v="Plato_20"/>
    <s v="Descripción del Plato_20"/>
    <n v="25"/>
    <n v="40"/>
    <n v="2"/>
    <n v="56"/>
    <s v="Ninguna"/>
    <n v="30"/>
    <n v="80"/>
    <n v="37.5"/>
  </r>
  <r>
    <n v="61"/>
    <n v="10"/>
    <s v="Plato_4"/>
    <s v="Descripción del Plato_4"/>
    <n v="10"/>
    <n v="18"/>
    <n v="1"/>
    <n v="39"/>
    <s v="Sin cebolla"/>
    <n v="8"/>
    <n v="18"/>
    <n v="44.444444444444443"/>
  </r>
  <r>
    <n v="61"/>
    <n v="10"/>
    <s v="Plato_2"/>
    <s v="Descripción del Plato_2"/>
    <n v="18"/>
    <n v="30"/>
    <n v="2"/>
    <n v="13"/>
    <s v="Ninguna"/>
    <n v="24"/>
    <n v="60"/>
    <n v="40"/>
  </r>
  <r>
    <n v="61"/>
    <n v="10"/>
    <s v="Plato_16"/>
    <s v="Descripción del Plato_16"/>
    <n v="16"/>
    <n v="28"/>
    <n v="3"/>
    <n v="51"/>
    <s v="Sin cebolla"/>
    <n v="36"/>
    <n v="84"/>
    <n v="42.857142857142854"/>
  </r>
  <r>
    <n v="62"/>
    <n v="2"/>
    <s v="Plato_2"/>
    <s v="Descripción del Plato_2"/>
    <n v="18"/>
    <n v="30"/>
    <n v="2"/>
    <n v="59"/>
    <s v="Sin cebolla"/>
    <n v="24"/>
    <n v="60"/>
    <n v="40"/>
  </r>
  <r>
    <n v="62"/>
    <n v="2"/>
    <s v="Plato_12"/>
    <s v="Descripción del Plato_12"/>
    <n v="11"/>
    <n v="19"/>
    <n v="3"/>
    <n v="46"/>
    <s v="Sin cebolla"/>
    <n v="24"/>
    <n v="57"/>
    <n v="42.105263157894733"/>
  </r>
  <r>
    <n v="62"/>
    <n v="2"/>
    <s v="Plato_17"/>
    <s v="Descripción del Plato_17"/>
    <n v="19"/>
    <n v="31"/>
    <n v="1"/>
    <n v="50"/>
    <s v="Sin cebolla"/>
    <n v="12"/>
    <n v="31"/>
    <n v="38.70967741935484"/>
  </r>
  <r>
    <n v="63"/>
    <n v="17"/>
    <s v="Plato_3"/>
    <s v="Descripción del Plato_3"/>
    <n v="12"/>
    <n v="20"/>
    <n v="1"/>
    <n v="10"/>
    <s v="Sin cebolla"/>
    <n v="8"/>
    <n v="20"/>
    <n v="40"/>
  </r>
  <r>
    <n v="63"/>
    <n v="17"/>
    <s v="Plato_8"/>
    <s v="Descripción del Plato_8"/>
    <n v="21"/>
    <n v="35"/>
    <n v="1"/>
    <n v="20"/>
    <s v="Ninguna"/>
    <n v="14"/>
    <n v="35"/>
    <n v="40"/>
  </r>
  <r>
    <n v="64"/>
    <n v="3"/>
    <s v="Plato_3"/>
    <s v="Descripción del Plato_3"/>
    <n v="12"/>
    <n v="20"/>
    <n v="3"/>
    <n v="25"/>
    <s v="Ninguna"/>
    <n v="24"/>
    <n v="60"/>
    <n v="40"/>
  </r>
  <r>
    <n v="64"/>
    <n v="3"/>
    <s v="Plato_20"/>
    <s v="Descripción del Plato_20"/>
    <n v="25"/>
    <n v="40"/>
    <n v="3"/>
    <n v="47"/>
    <s v="Sin cebolla"/>
    <n v="45"/>
    <n v="120"/>
    <n v="37.5"/>
  </r>
  <r>
    <n v="64"/>
    <n v="3"/>
    <s v="Plato_19"/>
    <s v="Descripción del Plato_19"/>
    <n v="22"/>
    <n v="36"/>
    <n v="3"/>
    <n v="10"/>
    <s v="Ninguna"/>
    <n v="42"/>
    <n v="108"/>
    <n v="38.888888888888893"/>
  </r>
  <r>
    <n v="65"/>
    <n v="5"/>
    <s v="Plato_16"/>
    <s v="Descripción del Plato_16"/>
    <n v="16"/>
    <n v="28"/>
    <n v="1"/>
    <n v="32"/>
    <s v="Sin cebolla"/>
    <n v="12"/>
    <n v="28"/>
    <n v="42.857142857142854"/>
  </r>
  <r>
    <n v="65"/>
    <n v="5"/>
    <s v="Plato_17"/>
    <s v="Descripción del Plato_17"/>
    <n v="19"/>
    <n v="31"/>
    <n v="1"/>
    <n v="55"/>
    <s v="Sin cebolla"/>
    <n v="12"/>
    <n v="31"/>
    <n v="38.70967741935484"/>
  </r>
  <r>
    <n v="65"/>
    <n v="5"/>
    <s v="Plato_12"/>
    <s v="Descripción del Plato_12"/>
    <n v="11"/>
    <n v="19"/>
    <n v="3"/>
    <n v="51"/>
    <s v="Ninguna"/>
    <n v="24"/>
    <n v="57"/>
    <n v="42.105263157894733"/>
  </r>
  <r>
    <n v="65"/>
    <n v="5"/>
    <s v="Plato_20"/>
    <s v="Descripción del Plato_20"/>
    <n v="25"/>
    <n v="40"/>
    <n v="2"/>
    <n v="17"/>
    <s v="Ninguna"/>
    <n v="30"/>
    <n v="80"/>
    <n v="37.5"/>
  </r>
  <r>
    <n v="66"/>
    <n v="18"/>
    <s v="Plato_19"/>
    <s v="Descripción del Plato_19"/>
    <n v="22"/>
    <n v="36"/>
    <n v="1"/>
    <n v="29"/>
    <s v="Ninguna"/>
    <n v="14"/>
    <n v="36"/>
    <n v="38.888888888888893"/>
  </r>
  <r>
    <n v="66"/>
    <n v="18"/>
    <s v="Plato_20"/>
    <s v="Descripción del Plato_20"/>
    <n v="25"/>
    <n v="40"/>
    <n v="3"/>
    <n v="30"/>
    <s v="Ninguna"/>
    <n v="45"/>
    <n v="120"/>
    <n v="37.5"/>
  </r>
  <r>
    <n v="66"/>
    <n v="18"/>
    <s v="Plato_4"/>
    <s v="Descripción del Plato_4"/>
    <n v="10"/>
    <n v="18"/>
    <n v="3"/>
    <n v="55"/>
    <s v="Sin cebolla"/>
    <n v="24"/>
    <n v="54"/>
    <n v="44.444444444444443"/>
  </r>
  <r>
    <n v="67"/>
    <n v="2"/>
    <s v="Plato_20"/>
    <s v="Descripción del Plato_20"/>
    <n v="25"/>
    <n v="40"/>
    <n v="1"/>
    <n v="22"/>
    <s v="Ninguna"/>
    <n v="15"/>
    <n v="40"/>
    <n v="37.5"/>
  </r>
  <r>
    <n v="67"/>
    <n v="2"/>
    <s v="Plato_19"/>
    <s v="Descripción del Plato_19"/>
    <n v="22"/>
    <n v="36"/>
    <n v="3"/>
    <n v="59"/>
    <s v="Sin cebolla"/>
    <n v="42"/>
    <n v="108"/>
    <n v="38.888888888888893"/>
  </r>
  <r>
    <n v="67"/>
    <n v="2"/>
    <s v="Plato_10"/>
    <s v="Descripción del Plato_10"/>
    <n v="15"/>
    <n v="26"/>
    <n v="3"/>
    <n v="15"/>
    <s v="Sin cebolla"/>
    <n v="33"/>
    <n v="78"/>
    <n v="42.307692307692307"/>
  </r>
  <r>
    <n v="67"/>
    <n v="2"/>
    <s v="Plato_2"/>
    <s v="Descripción del Plato_2"/>
    <n v="18"/>
    <n v="30"/>
    <n v="1"/>
    <n v="35"/>
    <s v="Sin cebolla"/>
    <n v="12"/>
    <n v="30"/>
    <n v="40"/>
  </r>
  <r>
    <n v="68"/>
    <n v="8"/>
    <s v="Plato_14"/>
    <s v="Descripción del Plato_14"/>
    <n v="14"/>
    <n v="23"/>
    <n v="3"/>
    <n v="43"/>
    <s v="Ninguna"/>
    <n v="27"/>
    <n v="69"/>
    <n v="39.130434782608695"/>
  </r>
  <r>
    <n v="68"/>
    <n v="8"/>
    <s v="Plato_16"/>
    <s v="Descripción del Plato_16"/>
    <n v="16"/>
    <n v="28"/>
    <n v="1"/>
    <n v="19"/>
    <s v="Sin cebolla"/>
    <n v="12"/>
    <n v="28"/>
    <n v="42.857142857142854"/>
  </r>
  <r>
    <n v="68"/>
    <n v="8"/>
    <s v="Plato_15"/>
    <s v="Descripción del Plato_15"/>
    <n v="19"/>
    <n v="32"/>
    <n v="3"/>
    <n v="57"/>
    <s v="Sin cebolla"/>
    <n v="39"/>
    <n v="96"/>
    <n v="40.625"/>
  </r>
  <r>
    <n v="68"/>
    <n v="8"/>
    <s v="Plato_1"/>
    <s v="Descripción del Plato_1"/>
    <n v="15"/>
    <n v="25"/>
    <n v="1"/>
    <n v="26"/>
    <s v="Sin cebolla"/>
    <n v="10"/>
    <n v="25"/>
    <n v="40"/>
  </r>
  <r>
    <n v="69"/>
    <n v="5"/>
    <s v="Plato_13"/>
    <s v="Descripción del Plato_13"/>
    <n v="13"/>
    <n v="21"/>
    <n v="3"/>
    <n v="20"/>
    <s v="Ninguna"/>
    <n v="24"/>
    <n v="63"/>
    <n v="38.095238095238095"/>
  </r>
  <r>
    <n v="69"/>
    <n v="5"/>
    <s v="Plato_7"/>
    <s v="Descripción del Plato_7"/>
    <n v="14"/>
    <n v="24"/>
    <n v="3"/>
    <n v="48"/>
    <s v="Sin cebolla"/>
    <n v="30"/>
    <n v="72"/>
    <n v="41.666666666666671"/>
  </r>
  <r>
    <n v="69"/>
    <n v="5"/>
    <s v="Plato_11"/>
    <s v="Descripción del Plato_11"/>
    <n v="20"/>
    <n v="33"/>
    <n v="3"/>
    <n v="24"/>
    <s v="Sin cebolla"/>
    <n v="39"/>
    <n v="99"/>
    <n v="39.393939393939391"/>
  </r>
  <r>
    <n v="70"/>
    <n v="17"/>
    <s v="Plato_1"/>
    <s v="Descripción del Plato_1"/>
    <n v="15"/>
    <n v="25"/>
    <n v="2"/>
    <n v="19"/>
    <s v="Sin cebolla"/>
    <n v="20"/>
    <n v="50"/>
    <n v="40"/>
  </r>
  <r>
    <n v="70"/>
    <n v="17"/>
    <s v="Plato_18"/>
    <s v="Descripción del Plato_18"/>
    <n v="20"/>
    <n v="34"/>
    <n v="2"/>
    <n v="21"/>
    <s v="Sin cebolla"/>
    <n v="28"/>
    <n v="68"/>
    <n v="41.17647058823529"/>
  </r>
  <r>
    <n v="71"/>
    <n v="18"/>
    <s v="Plato_2"/>
    <s v="Descripción del Plato_2"/>
    <n v="18"/>
    <n v="30"/>
    <n v="3"/>
    <n v="20"/>
    <s v="Sin cebolla"/>
    <n v="36"/>
    <n v="90"/>
    <n v="40"/>
  </r>
  <r>
    <n v="71"/>
    <n v="18"/>
    <s v="Plato_14"/>
    <s v="Descripción del Plato_14"/>
    <n v="14"/>
    <n v="23"/>
    <n v="2"/>
    <n v="29"/>
    <s v="Sin cebolla"/>
    <n v="18"/>
    <n v="46"/>
    <n v="39.130434782608695"/>
  </r>
  <r>
    <n v="72"/>
    <n v="17"/>
    <s v="Plato_13"/>
    <s v="Descripción del Plato_13"/>
    <n v="13"/>
    <n v="21"/>
    <n v="1"/>
    <n v="17"/>
    <s v="Sin cebolla"/>
    <n v="8"/>
    <n v="21"/>
    <n v="38.095238095238095"/>
  </r>
  <r>
    <n v="72"/>
    <n v="17"/>
    <s v="Plato_4"/>
    <s v="Descripción del Plato_4"/>
    <n v="10"/>
    <n v="18"/>
    <n v="3"/>
    <n v="37"/>
    <s v="Sin cebolla"/>
    <n v="24"/>
    <n v="54"/>
    <n v="44.444444444444443"/>
  </r>
  <r>
    <n v="73"/>
    <n v="1"/>
    <s v="Plato_6"/>
    <s v="Descripción del Plato_6"/>
    <n v="16"/>
    <n v="27"/>
    <n v="3"/>
    <n v="20"/>
    <s v="Ninguna"/>
    <n v="33"/>
    <n v="81"/>
    <n v="40.74074074074074"/>
  </r>
  <r>
    <n v="74"/>
    <n v="19"/>
    <s v="Plato_10"/>
    <s v="Descripción del Plato_10"/>
    <n v="15"/>
    <n v="26"/>
    <n v="2"/>
    <n v="39"/>
    <s v="Sin cebolla"/>
    <n v="22"/>
    <n v="52"/>
    <n v="42.307692307692307"/>
  </r>
  <r>
    <n v="74"/>
    <n v="19"/>
    <s v="Plato_18"/>
    <s v="Descripción del Plato_18"/>
    <n v="20"/>
    <n v="34"/>
    <n v="3"/>
    <n v="37"/>
    <s v="Ninguna"/>
    <n v="42"/>
    <n v="102"/>
    <n v="41.17647058823529"/>
  </r>
  <r>
    <n v="74"/>
    <n v="19"/>
    <s v="Plato_15"/>
    <s v="Descripción del Plato_15"/>
    <n v="19"/>
    <n v="32"/>
    <n v="2"/>
    <n v="24"/>
    <s v="Sin cebolla"/>
    <n v="26"/>
    <n v="64"/>
    <n v="40.625"/>
  </r>
  <r>
    <n v="75"/>
    <n v="19"/>
    <s v="Plato_20"/>
    <s v="Descripción del Plato_20"/>
    <n v="25"/>
    <n v="40"/>
    <n v="1"/>
    <n v="35"/>
    <s v="Ninguna"/>
    <n v="15"/>
    <n v="40"/>
    <n v="37.5"/>
  </r>
  <r>
    <n v="75"/>
    <n v="19"/>
    <s v="Plato_14"/>
    <s v="Descripción del Plato_14"/>
    <n v="14"/>
    <n v="23"/>
    <n v="3"/>
    <n v="16"/>
    <s v="Sin cebolla"/>
    <n v="27"/>
    <n v="69"/>
    <n v="39.130434782608695"/>
  </r>
  <r>
    <n v="76"/>
    <n v="17"/>
    <s v="Plato_2"/>
    <s v="Descripción del Plato_2"/>
    <n v="18"/>
    <n v="30"/>
    <n v="3"/>
    <n v="13"/>
    <s v="Sin cebolla"/>
    <n v="36"/>
    <n v="90"/>
    <n v="40"/>
  </r>
  <r>
    <n v="76"/>
    <n v="17"/>
    <s v="Plato_4"/>
    <s v="Descripción del Plato_4"/>
    <n v="10"/>
    <n v="18"/>
    <n v="1"/>
    <n v="34"/>
    <s v="Sin cebolla"/>
    <n v="8"/>
    <n v="18"/>
    <n v="44.444444444444443"/>
  </r>
  <r>
    <n v="76"/>
    <n v="17"/>
    <s v="Plato_7"/>
    <s v="Descripción del Plato_7"/>
    <n v="14"/>
    <n v="24"/>
    <n v="1"/>
    <n v="20"/>
    <s v="Ninguna"/>
    <n v="10"/>
    <n v="24"/>
    <n v="41.666666666666671"/>
  </r>
  <r>
    <n v="76"/>
    <n v="17"/>
    <s v="Plato_10"/>
    <s v="Descripción del Plato_10"/>
    <n v="15"/>
    <n v="26"/>
    <n v="1"/>
    <n v="30"/>
    <s v="Ninguna"/>
    <n v="11"/>
    <n v="26"/>
    <n v="42.307692307692307"/>
  </r>
  <r>
    <n v="77"/>
    <n v="3"/>
    <s v="Plato_4"/>
    <s v="Descripción del Plato_4"/>
    <n v="10"/>
    <n v="18"/>
    <n v="1"/>
    <n v="34"/>
    <s v="Sin cebolla"/>
    <n v="8"/>
    <n v="18"/>
    <n v="44.444444444444443"/>
  </r>
  <r>
    <n v="77"/>
    <n v="3"/>
    <s v="Plato_7"/>
    <s v="Descripción del Plato_7"/>
    <n v="14"/>
    <n v="24"/>
    <n v="2"/>
    <n v="55"/>
    <s v="Ninguna"/>
    <n v="20"/>
    <n v="48"/>
    <n v="41.666666666666671"/>
  </r>
  <r>
    <n v="77"/>
    <n v="3"/>
    <s v="Plato_11"/>
    <s v="Descripción del Plato_11"/>
    <n v="20"/>
    <n v="33"/>
    <n v="1"/>
    <n v="8"/>
    <s v="Sin cebolla"/>
    <n v="13"/>
    <n v="33"/>
    <n v="39.393939393939391"/>
  </r>
  <r>
    <n v="78"/>
    <n v="7"/>
    <s v="Plato_12"/>
    <s v="Descripción del Plato_12"/>
    <n v="11"/>
    <n v="19"/>
    <n v="3"/>
    <n v="54"/>
    <s v="Sin cebolla"/>
    <n v="24"/>
    <n v="57"/>
    <n v="42.105263157894733"/>
  </r>
  <r>
    <n v="79"/>
    <n v="16"/>
    <s v="Plato_9"/>
    <s v="Descripción del Plato_9"/>
    <n v="17"/>
    <n v="29"/>
    <n v="3"/>
    <n v="14"/>
    <s v="Ninguna"/>
    <n v="36"/>
    <n v="87"/>
    <n v="41.379310344827587"/>
  </r>
  <r>
    <n v="79"/>
    <n v="16"/>
    <s v="Plato_11"/>
    <s v="Descripción del Plato_11"/>
    <n v="20"/>
    <n v="33"/>
    <n v="3"/>
    <n v="14"/>
    <s v="Sin cebolla"/>
    <n v="39"/>
    <n v="99"/>
    <n v="39.393939393939391"/>
  </r>
  <r>
    <n v="79"/>
    <n v="16"/>
    <s v="Plato_3"/>
    <s v="Descripción del Plato_3"/>
    <n v="12"/>
    <n v="20"/>
    <n v="3"/>
    <n v="25"/>
    <s v="Ninguna"/>
    <n v="24"/>
    <n v="60"/>
    <n v="40"/>
  </r>
  <r>
    <n v="79"/>
    <n v="16"/>
    <s v="Plato_13"/>
    <s v="Descripción del Plato_13"/>
    <n v="13"/>
    <n v="21"/>
    <n v="3"/>
    <n v="43"/>
    <s v="Ninguna"/>
    <n v="24"/>
    <n v="63"/>
    <n v="38.095238095238095"/>
  </r>
  <r>
    <n v="80"/>
    <n v="18"/>
    <s v="Plato_5"/>
    <s v="Descripción del Plato_5"/>
    <n v="13"/>
    <n v="22"/>
    <n v="2"/>
    <n v="5"/>
    <s v="Ninguna"/>
    <n v="18"/>
    <n v="44"/>
    <n v="40.909090909090914"/>
  </r>
  <r>
    <n v="80"/>
    <n v="18"/>
    <s v="Plato_9"/>
    <s v="Descripción del Plato_9"/>
    <n v="17"/>
    <n v="29"/>
    <n v="1"/>
    <n v="34"/>
    <s v="Sin cebolla"/>
    <n v="12"/>
    <n v="29"/>
    <n v="41.379310344827587"/>
  </r>
  <r>
    <n v="80"/>
    <n v="18"/>
    <s v="Plato_7"/>
    <s v="Descripción del Plato_7"/>
    <n v="14"/>
    <n v="24"/>
    <n v="2"/>
    <n v="28"/>
    <s v="Ninguna"/>
    <n v="20"/>
    <n v="48"/>
    <n v="41.666666666666671"/>
  </r>
  <r>
    <n v="81"/>
    <n v="17"/>
    <s v="Plato_17"/>
    <s v="Descripción del Plato_17"/>
    <n v="19"/>
    <n v="31"/>
    <n v="2"/>
    <n v="59"/>
    <s v="Sin cebolla"/>
    <n v="24"/>
    <n v="62"/>
    <n v="38.70967741935484"/>
  </r>
  <r>
    <n v="82"/>
    <n v="16"/>
    <s v="Plato_1"/>
    <s v="Descripción del Plato_1"/>
    <n v="15"/>
    <n v="25"/>
    <n v="2"/>
    <n v="11"/>
    <s v="Sin cebolla"/>
    <n v="20"/>
    <n v="50"/>
    <n v="40"/>
  </r>
  <r>
    <n v="82"/>
    <n v="16"/>
    <s v="Plato_2"/>
    <s v="Descripción del Plato_2"/>
    <n v="18"/>
    <n v="30"/>
    <n v="1"/>
    <n v="8"/>
    <s v="Sin cebolla"/>
    <n v="12"/>
    <n v="30"/>
    <n v="40"/>
  </r>
  <r>
    <n v="83"/>
    <n v="15"/>
    <s v="Plato_6"/>
    <s v="Descripción del Plato_6"/>
    <n v="16"/>
    <n v="27"/>
    <n v="2"/>
    <n v="14"/>
    <s v="Ninguna"/>
    <n v="22"/>
    <n v="54"/>
    <n v="40.74074074074074"/>
  </r>
  <r>
    <n v="83"/>
    <n v="15"/>
    <s v="Plato_3"/>
    <s v="Descripción del Plato_3"/>
    <n v="12"/>
    <n v="20"/>
    <n v="1"/>
    <n v="30"/>
    <s v="Sin cebolla"/>
    <n v="8"/>
    <n v="20"/>
    <n v="40"/>
  </r>
  <r>
    <n v="83"/>
    <n v="15"/>
    <s v="Plato_15"/>
    <s v="Descripción del Plato_15"/>
    <n v="19"/>
    <n v="32"/>
    <n v="3"/>
    <n v="50"/>
    <s v="Ninguna"/>
    <n v="39"/>
    <n v="96"/>
    <n v="40.625"/>
  </r>
  <r>
    <n v="84"/>
    <n v="19"/>
    <s v="Plato_2"/>
    <s v="Descripción del Plato_2"/>
    <n v="18"/>
    <n v="30"/>
    <n v="2"/>
    <n v="10"/>
    <s v="Sin cebolla"/>
    <n v="24"/>
    <n v="60"/>
    <n v="40"/>
  </r>
  <r>
    <n v="85"/>
    <n v="8"/>
    <s v="Plato_16"/>
    <s v="Descripción del Plato_16"/>
    <n v="16"/>
    <n v="28"/>
    <n v="3"/>
    <n v="26"/>
    <s v="Sin cebolla"/>
    <n v="36"/>
    <n v="84"/>
    <n v="42.857142857142854"/>
  </r>
  <r>
    <n v="85"/>
    <n v="8"/>
    <s v="Plato_19"/>
    <s v="Descripción del Plato_19"/>
    <n v="22"/>
    <n v="36"/>
    <n v="2"/>
    <n v="33"/>
    <s v="Sin cebolla"/>
    <n v="28"/>
    <n v="72"/>
    <n v="38.888888888888893"/>
  </r>
  <r>
    <n v="85"/>
    <n v="8"/>
    <s v="Plato_3"/>
    <s v="Descripción del Plato_3"/>
    <n v="12"/>
    <n v="20"/>
    <n v="1"/>
    <n v="54"/>
    <s v="Sin cebolla"/>
    <n v="8"/>
    <n v="20"/>
    <n v="40"/>
  </r>
  <r>
    <n v="85"/>
    <n v="8"/>
    <s v="Plato_15"/>
    <s v="Descripción del Plato_15"/>
    <n v="19"/>
    <n v="32"/>
    <n v="1"/>
    <n v="29"/>
    <s v="Sin cebolla"/>
    <n v="13"/>
    <n v="32"/>
    <n v="40.625"/>
  </r>
  <r>
    <n v="86"/>
    <n v="20"/>
    <s v="Plato_1"/>
    <s v="Descripción del Plato_1"/>
    <n v="15"/>
    <n v="25"/>
    <n v="2"/>
    <n v="8"/>
    <s v="Sin cebolla"/>
    <n v="20"/>
    <n v="50"/>
    <n v="40"/>
  </r>
  <r>
    <n v="87"/>
    <n v="3"/>
    <s v="Plato_4"/>
    <s v="Descripción del Plato_4"/>
    <n v="10"/>
    <n v="18"/>
    <n v="2"/>
    <n v="55"/>
    <s v="Ninguna"/>
    <n v="16"/>
    <n v="36"/>
    <n v="44.444444444444443"/>
  </r>
  <r>
    <n v="87"/>
    <n v="3"/>
    <s v="Plato_15"/>
    <s v="Descripción del Plato_15"/>
    <n v="19"/>
    <n v="32"/>
    <n v="1"/>
    <n v="5"/>
    <s v="Sin cebolla"/>
    <n v="13"/>
    <n v="32"/>
    <n v="40.625"/>
  </r>
  <r>
    <n v="87"/>
    <n v="3"/>
    <s v="Plato_17"/>
    <s v="Descripción del Plato_17"/>
    <n v="19"/>
    <n v="31"/>
    <n v="1"/>
    <n v="11"/>
    <s v="Ninguna"/>
    <n v="12"/>
    <n v="31"/>
    <n v="38.70967741935484"/>
  </r>
  <r>
    <n v="88"/>
    <n v="18"/>
    <s v="Plato_20"/>
    <s v="Descripción del Plato_20"/>
    <n v="25"/>
    <n v="40"/>
    <n v="1"/>
    <n v="12"/>
    <s v="Ninguna"/>
    <n v="15"/>
    <n v="40"/>
    <n v="37.5"/>
  </r>
  <r>
    <n v="88"/>
    <n v="18"/>
    <s v="Plato_12"/>
    <s v="Descripción del Plato_12"/>
    <n v="11"/>
    <n v="19"/>
    <n v="3"/>
    <n v="46"/>
    <s v="Sin cebolla"/>
    <n v="24"/>
    <n v="57"/>
    <n v="42.105263157894733"/>
  </r>
  <r>
    <n v="88"/>
    <n v="18"/>
    <s v="Plato_10"/>
    <s v="Descripción del Plato_10"/>
    <n v="15"/>
    <n v="26"/>
    <n v="1"/>
    <n v="59"/>
    <s v="Ninguna"/>
    <n v="11"/>
    <n v="26"/>
    <n v="42.307692307692307"/>
  </r>
  <r>
    <n v="89"/>
    <n v="11"/>
    <s v="Plato_14"/>
    <s v="Descripción del Plato_14"/>
    <n v="14"/>
    <n v="23"/>
    <n v="3"/>
    <n v="44"/>
    <s v="Sin cebolla"/>
    <n v="27"/>
    <n v="69"/>
    <n v="39.130434782608695"/>
  </r>
  <r>
    <n v="89"/>
    <n v="11"/>
    <s v="Plato_18"/>
    <s v="Descripción del Plato_18"/>
    <n v="20"/>
    <n v="34"/>
    <n v="2"/>
    <n v="58"/>
    <s v="Ninguna"/>
    <n v="28"/>
    <n v="68"/>
    <n v="41.17647058823529"/>
  </r>
  <r>
    <n v="89"/>
    <n v="11"/>
    <s v="Plato_5"/>
    <s v="Descripción del Plato_5"/>
    <n v="13"/>
    <n v="22"/>
    <n v="1"/>
    <n v="40"/>
    <s v="Sin cebolla"/>
    <n v="9"/>
    <n v="22"/>
    <n v="40.909090909090914"/>
  </r>
  <r>
    <n v="90"/>
    <n v="6"/>
    <s v="Plato_18"/>
    <s v="Descripción del Plato_18"/>
    <n v="20"/>
    <n v="34"/>
    <n v="1"/>
    <n v="48"/>
    <s v="Sin cebolla"/>
    <n v="14"/>
    <n v="34"/>
    <n v="41.17647058823529"/>
  </r>
  <r>
    <n v="91"/>
    <n v="1"/>
    <s v="Plato_8"/>
    <s v="Descripción del Plato_8"/>
    <n v="21"/>
    <n v="35"/>
    <n v="3"/>
    <n v="21"/>
    <s v="Sin cebolla"/>
    <n v="42"/>
    <n v="105"/>
    <n v="40"/>
  </r>
  <r>
    <n v="91"/>
    <n v="1"/>
    <s v="Plato_13"/>
    <s v="Descripción del Plato_13"/>
    <n v="13"/>
    <n v="21"/>
    <n v="3"/>
    <n v="52"/>
    <s v="Ninguna"/>
    <n v="24"/>
    <n v="63"/>
    <n v="38.095238095238095"/>
  </r>
  <r>
    <n v="91"/>
    <n v="1"/>
    <s v="Plato_5"/>
    <s v="Descripción del Plato_5"/>
    <n v="13"/>
    <n v="22"/>
    <n v="2"/>
    <n v="11"/>
    <s v="Ninguna"/>
    <n v="18"/>
    <n v="44"/>
    <n v="40.909090909090914"/>
  </r>
  <r>
    <n v="91"/>
    <n v="1"/>
    <s v="Plato_6"/>
    <s v="Descripción del Plato_6"/>
    <n v="16"/>
    <n v="27"/>
    <n v="3"/>
    <n v="48"/>
    <s v="Ninguna"/>
    <n v="33"/>
    <n v="81"/>
    <n v="40.74074074074074"/>
  </r>
  <r>
    <n v="92"/>
    <n v="6"/>
    <s v="Plato_9"/>
    <s v="Descripción del Plato_9"/>
    <n v="17"/>
    <n v="29"/>
    <n v="2"/>
    <n v="36"/>
    <s v="Ninguna"/>
    <n v="24"/>
    <n v="58"/>
    <n v="41.379310344827587"/>
  </r>
  <r>
    <n v="92"/>
    <n v="6"/>
    <s v="Plato_7"/>
    <s v="Descripción del Plato_7"/>
    <n v="14"/>
    <n v="24"/>
    <n v="1"/>
    <n v="6"/>
    <s v="Sin cebolla"/>
    <n v="10"/>
    <n v="24"/>
    <n v="41.666666666666671"/>
  </r>
  <r>
    <n v="93"/>
    <n v="2"/>
    <s v="Plato_9"/>
    <s v="Descripción del Plato_9"/>
    <n v="17"/>
    <n v="29"/>
    <n v="1"/>
    <n v="18"/>
    <s v="Sin cebolla"/>
    <n v="12"/>
    <n v="29"/>
    <n v="41.379310344827587"/>
  </r>
  <r>
    <n v="94"/>
    <n v="12"/>
    <s v="Plato_2"/>
    <s v="Descripción del Plato_2"/>
    <n v="18"/>
    <n v="30"/>
    <n v="3"/>
    <n v="19"/>
    <s v="Sin cebolla"/>
    <n v="36"/>
    <n v="90"/>
    <n v="40"/>
  </r>
  <r>
    <n v="94"/>
    <n v="12"/>
    <s v="Plato_15"/>
    <s v="Descripción del Plato_15"/>
    <n v="19"/>
    <n v="32"/>
    <n v="2"/>
    <n v="56"/>
    <s v="Sin cebolla"/>
    <n v="26"/>
    <n v="64"/>
    <n v="40.625"/>
  </r>
  <r>
    <n v="94"/>
    <n v="12"/>
    <s v="Plato_11"/>
    <s v="Descripción del Plato_11"/>
    <n v="20"/>
    <n v="33"/>
    <n v="3"/>
    <n v="54"/>
    <s v="Sin cebolla"/>
    <n v="39"/>
    <n v="99"/>
    <n v="39.393939393939391"/>
  </r>
  <r>
    <n v="95"/>
    <n v="12"/>
    <s v="Plato_12"/>
    <s v="Descripción del Plato_12"/>
    <n v="11"/>
    <n v="19"/>
    <n v="3"/>
    <n v="19"/>
    <s v="Sin cebolla"/>
    <n v="24"/>
    <n v="57"/>
    <n v="42.105263157894733"/>
  </r>
  <r>
    <n v="95"/>
    <n v="12"/>
    <s v="Plato_15"/>
    <s v="Descripción del Plato_15"/>
    <n v="19"/>
    <n v="32"/>
    <n v="3"/>
    <n v="22"/>
    <s v="Sin cebolla"/>
    <n v="39"/>
    <n v="96"/>
    <n v="40.625"/>
  </r>
  <r>
    <n v="96"/>
    <n v="16"/>
    <s v="Plato_11"/>
    <s v="Descripción del Plato_11"/>
    <n v="20"/>
    <n v="33"/>
    <n v="2"/>
    <n v="47"/>
    <s v="Ninguna"/>
    <n v="26"/>
    <n v="66"/>
    <n v="39.393939393939391"/>
  </r>
  <r>
    <n v="96"/>
    <n v="16"/>
    <s v="Plato_12"/>
    <s v="Descripción del Plato_12"/>
    <n v="11"/>
    <n v="19"/>
    <n v="2"/>
    <n v="10"/>
    <s v="Ninguna"/>
    <n v="16"/>
    <n v="38"/>
    <n v="42.105263157894733"/>
  </r>
  <r>
    <n v="96"/>
    <n v="16"/>
    <s v="Plato_7"/>
    <s v="Descripción del Plato_7"/>
    <n v="14"/>
    <n v="24"/>
    <n v="3"/>
    <n v="19"/>
    <s v="Sin cebolla"/>
    <n v="30"/>
    <n v="72"/>
    <n v="41.666666666666671"/>
  </r>
  <r>
    <n v="97"/>
    <n v="14"/>
    <s v="Plato_10"/>
    <s v="Descripción del Plato_10"/>
    <n v="15"/>
    <n v="26"/>
    <n v="1"/>
    <n v="17"/>
    <s v="Sin cebolla"/>
    <n v="11"/>
    <n v="26"/>
    <n v="42.307692307692307"/>
  </r>
  <r>
    <n v="97"/>
    <n v="14"/>
    <s v="Plato_3"/>
    <s v="Descripción del Plato_3"/>
    <n v="12"/>
    <n v="20"/>
    <n v="3"/>
    <n v="5"/>
    <s v="Ninguna"/>
    <n v="24"/>
    <n v="60"/>
    <n v="40"/>
  </r>
  <r>
    <n v="97"/>
    <n v="14"/>
    <s v="Plato_18"/>
    <s v="Descripción del Plato_18"/>
    <n v="20"/>
    <n v="34"/>
    <n v="3"/>
    <n v="57"/>
    <s v="Ninguna"/>
    <n v="42"/>
    <n v="102"/>
    <n v="41.17647058823529"/>
  </r>
  <r>
    <n v="98"/>
    <n v="7"/>
    <s v="Plato_3"/>
    <s v="Descripción del Plato_3"/>
    <n v="12"/>
    <n v="20"/>
    <n v="3"/>
    <n v="56"/>
    <s v="Sin cebolla"/>
    <n v="24"/>
    <n v="60"/>
    <n v="40"/>
  </r>
  <r>
    <n v="98"/>
    <n v="7"/>
    <s v="Plato_9"/>
    <s v="Descripción del Plato_9"/>
    <n v="17"/>
    <n v="29"/>
    <n v="3"/>
    <n v="33"/>
    <s v="Sin cebolla"/>
    <n v="36"/>
    <n v="87"/>
    <n v="41.379310344827587"/>
  </r>
  <r>
    <n v="98"/>
    <n v="7"/>
    <s v="Plato_12"/>
    <s v="Descripción del Plato_12"/>
    <n v="11"/>
    <n v="19"/>
    <n v="1"/>
    <n v="51"/>
    <s v="Sin cebolla"/>
    <n v="8"/>
    <n v="19"/>
    <n v="42.105263157894733"/>
  </r>
  <r>
    <n v="99"/>
    <n v="2"/>
    <s v="Plato_2"/>
    <s v="Descripción del Plato_2"/>
    <n v="18"/>
    <n v="30"/>
    <n v="2"/>
    <n v="27"/>
    <s v="Sin cebolla"/>
    <n v="24"/>
    <n v="60"/>
    <n v="40"/>
  </r>
  <r>
    <n v="99"/>
    <n v="2"/>
    <s v="Plato_17"/>
    <s v="Descripción del Plato_17"/>
    <n v="19"/>
    <n v="31"/>
    <n v="1"/>
    <n v="5"/>
    <s v="Sin cebolla"/>
    <n v="12"/>
    <n v="31"/>
    <n v="38.70967741935484"/>
  </r>
  <r>
    <n v="99"/>
    <n v="2"/>
    <s v="Plato_12"/>
    <s v="Descripción del Plato_12"/>
    <n v="11"/>
    <n v="19"/>
    <n v="1"/>
    <n v="9"/>
    <s v="Ninguna"/>
    <n v="8"/>
    <n v="19"/>
    <n v="42.105263157894733"/>
  </r>
  <r>
    <n v="99"/>
    <n v="2"/>
    <s v="Plato_9"/>
    <s v="Descripción del Plato_9"/>
    <n v="17"/>
    <n v="29"/>
    <n v="1"/>
    <n v="45"/>
    <s v="Ninguna"/>
    <n v="12"/>
    <n v="29"/>
    <n v="41.379310344827587"/>
  </r>
  <r>
    <n v="100"/>
    <n v="18"/>
    <s v="Plato_7"/>
    <s v="Descripción del Plato_7"/>
    <n v="14"/>
    <n v="24"/>
    <n v="3"/>
    <n v="48"/>
    <s v="Sin cebolla"/>
    <n v="30"/>
    <n v="72"/>
    <n v="41.666666666666671"/>
  </r>
  <r>
    <n v="100"/>
    <n v="18"/>
    <s v="Plato_5"/>
    <s v="Descripción del Plato_5"/>
    <n v="13"/>
    <n v="22"/>
    <n v="2"/>
    <n v="33"/>
    <s v="Ninguna"/>
    <n v="18"/>
    <n v="44"/>
    <n v="40.909090909090914"/>
  </r>
  <r>
    <n v="100"/>
    <n v="18"/>
    <s v="Plato_1"/>
    <s v="Descripción del Plato_1"/>
    <n v="15"/>
    <n v="25"/>
    <n v="2"/>
    <n v="22"/>
    <s v="Sin cebolla"/>
    <n v="20"/>
    <n v="50"/>
    <n v="40"/>
  </r>
  <r>
    <n v="101"/>
    <n v="1"/>
    <s v="Plato_17"/>
    <s v="Descripción del Plato_17"/>
    <n v="19"/>
    <n v="31"/>
    <n v="1"/>
    <n v="24"/>
    <s v="Sin cebolla"/>
    <n v="12"/>
    <n v="31"/>
    <n v="38.70967741935484"/>
  </r>
  <r>
    <n v="101"/>
    <n v="1"/>
    <s v="Plato_1"/>
    <s v="Descripción del Plato_1"/>
    <n v="15"/>
    <n v="25"/>
    <n v="2"/>
    <n v="41"/>
    <s v="Sin cebolla"/>
    <n v="20"/>
    <n v="50"/>
    <n v="40"/>
  </r>
  <r>
    <n v="101"/>
    <n v="1"/>
    <s v="Plato_5"/>
    <s v="Descripción del Plato_5"/>
    <n v="13"/>
    <n v="22"/>
    <n v="1"/>
    <n v="35"/>
    <s v="Sin cebolla"/>
    <n v="9"/>
    <n v="22"/>
    <n v="40.909090909090914"/>
  </r>
  <r>
    <n v="101"/>
    <n v="1"/>
    <s v="Plato_8"/>
    <s v="Descripción del Plato_8"/>
    <n v="21"/>
    <n v="35"/>
    <n v="1"/>
    <n v="34"/>
    <s v="Sin cebolla"/>
    <n v="14"/>
    <n v="35"/>
    <n v="40"/>
  </r>
  <r>
    <n v="102"/>
    <n v="19"/>
    <s v="Plato_16"/>
    <s v="Descripción del Plato_16"/>
    <n v="16"/>
    <n v="28"/>
    <n v="3"/>
    <n v="17"/>
    <s v="Sin cebolla"/>
    <n v="36"/>
    <n v="84"/>
    <n v="42.857142857142854"/>
  </r>
  <r>
    <n v="102"/>
    <n v="19"/>
    <s v="Plato_9"/>
    <s v="Descripción del Plato_9"/>
    <n v="17"/>
    <n v="29"/>
    <n v="3"/>
    <n v="29"/>
    <s v="Ninguna"/>
    <n v="36"/>
    <n v="87"/>
    <n v="41.379310344827587"/>
  </r>
  <r>
    <n v="103"/>
    <n v="13"/>
    <s v="Plato_13"/>
    <s v="Descripción del Plato_13"/>
    <n v="13"/>
    <n v="21"/>
    <n v="1"/>
    <n v="57"/>
    <s v="Sin cebolla"/>
    <n v="8"/>
    <n v="21"/>
    <n v="38.095238095238095"/>
  </r>
  <r>
    <n v="103"/>
    <n v="13"/>
    <s v="Plato_18"/>
    <s v="Descripción del Plato_18"/>
    <n v="20"/>
    <n v="34"/>
    <n v="1"/>
    <n v="9"/>
    <s v="Ninguna"/>
    <n v="14"/>
    <n v="34"/>
    <n v="41.17647058823529"/>
  </r>
  <r>
    <n v="103"/>
    <n v="13"/>
    <s v="Plato_4"/>
    <s v="Descripción del Plato_4"/>
    <n v="10"/>
    <n v="18"/>
    <n v="1"/>
    <n v="33"/>
    <s v="Sin cebolla"/>
    <n v="8"/>
    <n v="18"/>
    <n v="44.444444444444443"/>
  </r>
  <r>
    <n v="104"/>
    <n v="14"/>
    <s v="Plato_14"/>
    <s v="Descripción del Plato_14"/>
    <n v="14"/>
    <n v="23"/>
    <n v="2"/>
    <n v="43"/>
    <s v="Sin cebolla"/>
    <n v="18"/>
    <n v="46"/>
    <n v="39.130434782608695"/>
  </r>
  <r>
    <n v="104"/>
    <n v="14"/>
    <s v="Plato_17"/>
    <s v="Descripción del Plato_17"/>
    <n v="19"/>
    <n v="31"/>
    <n v="1"/>
    <n v="12"/>
    <s v="Ninguna"/>
    <n v="12"/>
    <n v="31"/>
    <n v="38.70967741935484"/>
  </r>
  <r>
    <n v="105"/>
    <n v="14"/>
    <s v="Plato_3"/>
    <s v="Descripción del Plato_3"/>
    <n v="12"/>
    <n v="20"/>
    <n v="3"/>
    <n v="9"/>
    <s v="Ninguna"/>
    <n v="24"/>
    <n v="60"/>
    <n v="40"/>
  </r>
  <r>
    <n v="105"/>
    <n v="14"/>
    <s v="Plato_6"/>
    <s v="Descripción del Plato_6"/>
    <n v="16"/>
    <n v="27"/>
    <n v="3"/>
    <n v="34"/>
    <s v="Ninguna"/>
    <n v="33"/>
    <n v="81"/>
    <n v="40.74074074074074"/>
  </r>
  <r>
    <n v="106"/>
    <n v="15"/>
    <s v="Plato_18"/>
    <s v="Descripción del Plato_18"/>
    <n v="20"/>
    <n v="34"/>
    <n v="2"/>
    <n v="29"/>
    <s v="Ninguna"/>
    <n v="28"/>
    <n v="68"/>
    <n v="41.17647058823529"/>
  </r>
  <r>
    <n v="107"/>
    <n v="11"/>
    <s v="Plato_15"/>
    <s v="Descripción del Plato_15"/>
    <n v="19"/>
    <n v="32"/>
    <n v="2"/>
    <n v="48"/>
    <s v="Ninguna"/>
    <n v="26"/>
    <n v="64"/>
    <n v="40.625"/>
  </r>
  <r>
    <n v="107"/>
    <n v="11"/>
    <s v="Plato_9"/>
    <s v="Descripción del Plato_9"/>
    <n v="17"/>
    <n v="29"/>
    <n v="3"/>
    <n v="51"/>
    <s v="Sin cebolla"/>
    <n v="36"/>
    <n v="87"/>
    <n v="41.379310344827587"/>
  </r>
  <r>
    <n v="107"/>
    <n v="11"/>
    <s v="Plato_18"/>
    <s v="Descripción del Plato_18"/>
    <n v="20"/>
    <n v="34"/>
    <n v="3"/>
    <n v="42"/>
    <s v="Sin cebolla"/>
    <n v="42"/>
    <n v="102"/>
    <n v="41.17647058823529"/>
  </r>
  <r>
    <n v="108"/>
    <n v="3"/>
    <s v="Plato_9"/>
    <s v="Descripción del Plato_9"/>
    <n v="17"/>
    <n v="29"/>
    <n v="2"/>
    <n v="23"/>
    <s v="Ninguna"/>
    <n v="24"/>
    <n v="58"/>
    <n v="41.379310344827587"/>
  </r>
  <r>
    <n v="108"/>
    <n v="3"/>
    <s v="Plato_4"/>
    <s v="Descripción del Plato_4"/>
    <n v="10"/>
    <n v="18"/>
    <n v="1"/>
    <n v="10"/>
    <s v="Sin cebolla"/>
    <n v="8"/>
    <n v="18"/>
    <n v="44.444444444444443"/>
  </r>
  <r>
    <n v="108"/>
    <n v="3"/>
    <s v="Plato_3"/>
    <s v="Descripción del Plato_3"/>
    <n v="12"/>
    <n v="20"/>
    <n v="1"/>
    <n v="26"/>
    <s v="Sin cebolla"/>
    <n v="8"/>
    <n v="20"/>
    <n v="40"/>
  </r>
  <r>
    <n v="108"/>
    <n v="3"/>
    <s v="Plato_16"/>
    <s v="Descripción del Plato_16"/>
    <n v="16"/>
    <n v="28"/>
    <n v="1"/>
    <n v="56"/>
    <s v="Ninguna"/>
    <n v="12"/>
    <n v="28"/>
    <n v="42.857142857142854"/>
  </r>
  <r>
    <n v="109"/>
    <n v="10"/>
    <s v="Plato_18"/>
    <s v="Descripción del Plato_18"/>
    <n v="20"/>
    <n v="34"/>
    <n v="3"/>
    <n v="54"/>
    <s v="Sin cebolla"/>
    <n v="42"/>
    <n v="102"/>
    <n v="41.17647058823529"/>
  </r>
  <r>
    <n v="109"/>
    <n v="10"/>
    <s v="Plato_14"/>
    <s v="Descripción del Plato_14"/>
    <n v="14"/>
    <n v="23"/>
    <n v="1"/>
    <n v="26"/>
    <s v="Sin cebolla"/>
    <n v="9"/>
    <n v="23"/>
    <n v="39.130434782608695"/>
  </r>
  <r>
    <n v="109"/>
    <n v="10"/>
    <s v="Plato_5"/>
    <s v="Descripción del Plato_5"/>
    <n v="13"/>
    <n v="22"/>
    <n v="2"/>
    <n v="38"/>
    <s v="Ninguna"/>
    <n v="18"/>
    <n v="44"/>
    <n v="40.909090909090914"/>
  </r>
  <r>
    <n v="110"/>
    <n v="5"/>
    <s v="Plato_9"/>
    <s v="Descripción del Plato_9"/>
    <n v="17"/>
    <n v="29"/>
    <n v="2"/>
    <n v="38"/>
    <s v="Ninguna"/>
    <n v="24"/>
    <n v="58"/>
    <n v="41.379310344827587"/>
  </r>
  <r>
    <n v="110"/>
    <n v="5"/>
    <s v="Plato_10"/>
    <s v="Descripción del Plato_10"/>
    <n v="15"/>
    <n v="26"/>
    <n v="3"/>
    <n v="27"/>
    <s v="Ninguna"/>
    <n v="33"/>
    <n v="78"/>
    <n v="42.307692307692307"/>
  </r>
  <r>
    <n v="110"/>
    <n v="5"/>
    <s v="Plato_6"/>
    <s v="Descripción del Plato_6"/>
    <n v="16"/>
    <n v="27"/>
    <n v="1"/>
    <n v="56"/>
    <s v="Sin cebolla"/>
    <n v="11"/>
    <n v="27"/>
    <n v="40.74074074074074"/>
  </r>
  <r>
    <n v="111"/>
    <n v="3"/>
    <s v="Plato_15"/>
    <s v="Descripción del Plato_15"/>
    <n v="19"/>
    <n v="32"/>
    <n v="1"/>
    <n v="47"/>
    <s v="Sin cebolla"/>
    <n v="13"/>
    <n v="32"/>
    <n v="40.625"/>
  </r>
  <r>
    <n v="111"/>
    <n v="3"/>
    <s v="Plato_5"/>
    <s v="Descripción del Plato_5"/>
    <n v="13"/>
    <n v="22"/>
    <n v="3"/>
    <n v="5"/>
    <s v="Ninguna"/>
    <n v="27"/>
    <n v="66"/>
    <n v="40.909090909090914"/>
  </r>
  <r>
    <n v="111"/>
    <n v="3"/>
    <s v="Plato_7"/>
    <s v="Descripción del Plato_7"/>
    <n v="14"/>
    <n v="24"/>
    <n v="2"/>
    <n v="48"/>
    <s v="Ninguna"/>
    <n v="20"/>
    <n v="48"/>
    <n v="41.666666666666671"/>
  </r>
  <r>
    <n v="111"/>
    <n v="3"/>
    <s v="Plato_9"/>
    <s v="Descripción del Plato_9"/>
    <n v="17"/>
    <n v="29"/>
    <n v="2"/>
    <n v="37"/>
    <s v="Sin cebolla"/>
    <n v="24"/>
    <n v="58"/>
    <n v="41.379310344827587"/>
  </r>
  <r>
    <n v="112"/>
    <n v="6"/>
    <s v="Plato_3"/>
    <s v="Descripción del Plato_3"/>
    <n v="12"/>
    <n v="20"/>
    <n v="1"/>
    <n v="16"/>
    <s v="Sin cebolla"/>
    <n v="8"/>
    <n v="20"/>
    <n v="40"/>
  </r>
  <r>
    <n v="113"/>
    <n v="4"/>
    <s v="Plato_18"/>
    <s v="Descripción del Plato_18"/>
    <n v="20"/>
    <n v="34"/>
    <n v="2"/>
    <n v="51"/>
    <s v="Ninguna"/>
    <n v="28"/>
    <n v="68"/>
    <n v="41.17647058823529"/>
  </r>
  <r>
    <n v="114"/>
    <n v="7"/>
    <s v="Plato_2"/>
    <s v="Descripción del Plato_2"/>
    <n v="18"/>
    <n v="30"/>
    <n v="3"/>
    <n v="36"/>
    <s v="Ninguna"/>
    <n v="36"/>
    <n v="90"/>
    <n v="40"/>
  </r>
  <r>
    <n v="114"/>
    <n v="7"/>
    <s v="Plato_9"/>
    <s v="Descripción del Plato_9"/>
    <n v="17"/>
    <n v="29"/>
    <n v="3"/>
    <n v="22"/>
    <s v="Ninguna"/>
    <n v="36"/>
    <n v="87"/>
    <n v="41.379310344827587"/>
  </r>
  <r>
    <n v="114"/>
    <n v="7"/>
    <s v="Plato_4"/>
    <s v="Descripción del Plato_4"/>
    <n v="10"/>
    <n v="18"/>
    <n v="3"/>
    <n v="31"/>
    <s v="Sin cebolla"/>
    <n v="24"/>
    <n v="54"/>
    <n v="44.444444444444443"/>
  </r>
  <r>
    <n v="114"/>
    <n v="7"/>
    <s v="Plato_5"/>
    <s v="Descripción del Plato_5"/>
    <n v="13"/>
    <n v="22"/>
    <n v="1"/>
    <n v="42"/>
    <s v="Sin cebolla"/>
    <n v="9"/>
    <n v="22"/>
    <n v="40.909090909090914"/>
  </r>
  <r>
    <n v="115"/>
    <n v="12"/>
    <s v="Plato_6"/>
    <s v="Descripción del Plato_6"/>
    <n v="16"/>
    <n v="27"/>
    <n v="3"/>
    <n v="23"/>
    <s v="Sin cebolla"/>
    <n v="33"/>
    <n v="81"/>
    <n v="40.74074074074074"/>
  </r>
  <r>
    <n v="115"/>
    <n v="12"/>
    <s v="Plato_2"/>
    <s v="Descripción del Plato_2"/>
    <n v="18"/>
    <n v="30"/>
    <n v="2"/>
    <n v="32"/>
    <s v="Sin cebolla"/>
    <n v="24"/>
    <n v="60"/>
    <n v="40"/>
  </r>
  <r>
    <n v="115"/>
    <n v="12"/>
    <s v="Plato_15"/>
    <s v="Descripción del Plato_15"/>
    <n v="19"/>
    <n v="32"/>
    <n v="3"/>
    <n v="43"/>
    <s v="Sin cebolla"/>
    <n v="39"/>
    <n v="96"/>
    <n v="40.625"/>
  </r>
  <r>
    <n v="116"/>
    <n v="8"/>
    <s v="Plato_15"/>
    <s v="Descripción del Plato_15"/>
    <n v="19"/>
    <n v="32"/>
    <n v="3"/>
    <n v="54"/>
    <s v="Sin cebolla"/>
    <n v="39"/>
    <n v="96"/>
    <n v="40.625"/>
  </r>
  <r>
    <n v="116"/>
    <n v="8"/>
    <s v="Plato_8"/>
    <s v="Descripción del Plato_8"/>
    <n v="21"/>
    <n v="35"/>
    <n v="1"/>
    <n v="21"/>
    <s v="Ninguna"/>
    <n v="14"/>
    <n v="35"/>
    <n v="40"/>
  </r>
  <r>
    <n v="116"/>
    <n v="8"/>
    <s v="Plato_19"/>
    <s v="Descripción del Plato_19"/>
    <n v="22"/>
    <n v="36"/>
    <n v="1"/>
    <n v="26"/>
    <s v="Sin cebolla"/>
    <n v="14"/>
    <n v="36"/>
    <n v="38.888888888888893"/>
  </r>
  <r>
    <n v="116"/>
    <n v="8"/>
    <s v="Plato_18"/>
    <s v="Descripción del Plato_18"/>
    <n v="20"/>
    <n v="34"/>
    <n v="3"/>
    <n v="28"/>
    <s v="Sin cebolla"/>
    <n v="42"/>
    <n v="102"/>
    <n v="41.17647058823529"/>
  </r>
  <r>
    <n v="117"/>
    <n v="8"/>
    <s v="Plato_8"/>
    <s v="Descripción del Plato_8"/>
    <n v="21"/>
    <n v="35"/>
    <n v="2"/>
    <n v="8"/>
    <s v="Sin cebolla"/>
    <n v="28"/>
    <n v="70"/>
    <n v="40"/>
  </r>
  <r>
    <n v="118"/>
    <n v="13"/>
    <s v="Plato_4"/>
    <s v="Descripción del Plato_4"/>
    <n v="10"/>
    <n v="18"/>
    <n v="3"/>
    <n v="39"/>
    <s v="Ninguna"/>
    <n v="24"/>
    <n v="54"/>
    <n v="44.444444444444443"/>
  </r>
  <r>
    <n v="118"/>
    <n v="13"/>
    <s v="Plato_14"/>
    <s v="Descripción del Plato_14"/>
    <n v="14"/>
    <n v="23"/>
    <n v="3"/>
    <n v="22"/>
    <s v="Sin cebolla"/>
    <n v="27"/>
    <n v="69"/>
    <n v="39.130434782608695"/>
  </r>
  <r>
    <n v="118"/>
    <n v="13"/>
    <s v="Plato_6"/>
    <s v="Descripción del Plato_6"/>
    <n v="16"/>
    <n v="27"/>
    <n v="2"/>
    <n v="52"/>
    <s v="Sin cebolla"/>
    <n v="22"/>
    <n v="54"/>
    <n v="40.74074074074074"/>
  </r>
  <r>
    <n v="118"/>
    <n v="13"/>
    <s v="Plato_15"/>
    <s v="Descripción del Plato_15"/>
    <n v="19"/>
    <n v="32"/>
    <n v="1"/>
    <n v="23"/>
    <s v="Sin cebolla"/>
    <n v="13"/>
    <n v="32"/>
    <n v="40.625"/>
  </r>
  <r>
    <n v="119"/>
    <n v="17"/>
    <s v="Plato_10"/>
    <s v="Descripción del Plato_10"/>
    <n v="15"/>
    <n v="26"/>
    <n v="1"/>
    <n v="7"/>
    <s v="Ninguna"/>
    <n v="11"/>
    <n v="26"/>
    <n v="42.307692307692307"/>
  </r>
  <r>
    <n v="119"/>
    <n v="17"/>
    <s v="Plato_19"/>
    <s v="Descripción del Plato_19"/>
    <n v="22"/>
    <n v="36"/>
    <n v="2"/>
    <n v="13"/>
    <s v="Sin cebolla"/>
    <n v="28"/>
    <n v="72"/>
    <n v="38.888888888888893"/>
  </r>
  <r>
    <n v="119"/>
    <n v="17"/>
    <s v="Plato_4"/>
    <s v="Descripción del Plato_4"/>
    <n v="10"/>
    <n v="18"/>
    <n v="2"/>
    <n v="34"/>
    <s v="Sin cebolla"/>
    <n v="16"/>
    <n v="36"/>
    <n v="44.444444444444443"/>
  </r>
  <r>
    <n v="120"/>
    <n v="4"/>
    <s v="Plato_17"/>
    <s v="Descripción del Plato_17"/>
    <n v="19"/>
    <n v="31"/>
    <n v="3"/>
    <n v="56"/>
    <s v="Sin cebolla"/>
    <n v="36"/>
    <n v="93"/>
    <n v="38.70967741935484"/>
  </r>
  <r>
    <n v="120"/>
    <n v="4"/>
    <s v="Plato_10"/>
    <s v="Descripción del Plato_10"/>
    <n v="15"/>
    <n v="26"/>
    <n v="2"/>
    <n v="41"/>
    <s v="Sin cebolla"/>
    <n v="22"/>
    <n v="52"/>
    <n v="42.307692307692307"/>
  </r>
  <r>
    <n v="121"/>
    <n v="5"/>
    <s v="Plato_10"/>
    <s v="Descripción del Plato_10"/>
    <n v="15"/>
    <n v="26"/>
    <n v="2"/>
    <n v="38"/>
    <s v="Ninguna"/>
    <n v="22"/>
    <n v="52"/>
    <n v="42.307692307692307"/>
  </r>
  <r>
    <n v="122"/>
    <n v="6"/>
    <s v="Plato_8"/>
    <s v="Descripción del Plato_8"/>
    <n v="21"/>
    <n v="35"/>
    <n v="3"/>
    <n v="32"/>
    <s v="Ninguna"/>
    <n v="42"/>
    <n v="105"/>
    <n v="40"/>
  </r>
  <r>
    <n v="123"/>
    <n v="16"/>
    <s v="Plato_7"/>
    <s v="Descripción del Plato_7"/>
    <n v="14"/>
    <n v="24"/>
    <n v="1"/>
    <n v="33"/>
    <s v="Sin cebolla"/>
    <n v="10"/>
    <n v="24"/>
    <n v="41.666666666666671"/>
  </r>
  <r>
    <n v="124"/>
    <n v="16"/>
    <s v="Plato_3"/>
    <s v="Descripción del Plato_3"/>
    <n v="12"/>
    <n v="20"/>
    <n v="2"/>
    <n v="43"/>
    <s v="Ninguna"/>
    <n v="16"/>
    <n v="40"/>
    <n v="40"/>
  </r>
  <r>
    <n v="124"/>
    <n v="16"/>
    <s v="Plato_1"/>
    <s v="Descripción del Plato_1"/>
    <n v="15"/>
    <n v="25"/>
    <n v="1"/>
    <n v="27"/>
    <s v="Sin cebolla"/>
    <n v="10"/>
    <n v="25"/>
    <n v="40"/>
  </r>
  <r>
    <n v="124"/>
    <n v="16"/>
    <s v="Plato_11"/>
    <s v="Descripción del Plato_11"/>
    <n v="20"/>
    <n v="33"/>
    <n v="3"/>
    <n v="9"/>
    <s v="Sin cebolla"/>
    <n v="39"/>
    <n v="99"/>
    <n v="39.393939393939391"/>
  </r>
  <r>
    <n v="124"/>
    <n v="16"/>
    <s v="Plato_9"/>
    <s v="Descripción del Plato_9"/>
    <n v="17"/>
    <n v="29"/>
    <n v="2"/>
    <n v="59"/>
    <s v="Sin cebolla"/>
    <n v="24"/>
    <n v="58"/>
    <n v="41.379310344827587"/>
  </r>
  <r>
    <n v="125"/>
    <n v="14"/>
    <s v="Plato_16"/>
    <s v="Descripción del Plato_16"/>
    <n v="16"/>
    <n v="28"/>
    <n v="2"/>
    <n v="38"/>
    <s v="Sin cebolla"/>
    <n v="24"/>
    <n v="56"/>
    <n v="42.857142857142854"/>
  </r>
  <r>
    <n v="125"/>
    <n v="14"/>
    <s v="Plato_18"/>
    <s v="Descripción del Plato_18"/>
    <n v="20"/>
    <n v="34"/>
    <n v="2"/>
    <n v="15"/>
    <s v="Ninguna"/>
    <n v="28"/>
    <n v="68"/>
    <n v="41.17647058823529"/>
  </r>
  <r>
    <n v="125"/>
    <n v="14"/>
    <s v="Plato_3"/>
    <s v="Descripción del Plato_3"/>
    <n v="12"/>
    <n v="20"/>
    <n v="3"/>
    <n v="31"/>
    <s v="Ninguna"/>
    <n v="24"/>
    <n v="60"/>
    <n v="40"/>
  </r>
  <r>
    <n v="126"/>
    <n v="18"/>
    <s v="Plato_16"/>
    <s v="Descripción del Plato_16"/>
    <n v="16"/>
    <n v="28"/>
    <n v="1"/>
    <n v="19"/>
    <s v="Sin cebolla"/>
    <n v="12"/>
    <n v="28"/>
    <n v="42.857142857142854"/>
  </r>
  <r>
    <n v="126"/>
    <n v="18"/>
    <s v="Plato_8"/>
    <s v="Descripción del Plato_8"/>
    <n v="21"/>
    <n v="35"/>
    <n v="1"/>
    <n v="40"/>
    <s v="Sin cebolla"/>
    <n v="14"/>
    <n v="35"/>
    <n v="40"/>
  </r>
  <r>
    <n v="126"/>
    <n v="18"/>
    <s v="Plato_7"/>
    <s v="Descripción del Plato_7"/>
    <n v="14"/>
    <n v="24"/>
    <n v="3"/>
    <n v="27"/>
    <s v="Ninguna"/>
    <n v="30"/>
    <n v="72"/>
    <n v="41.666666666666671"/>
  </r>
  <r>
    <n v="126"/>
    <n v="18"/>
    <s v="Plato_2"/>
    <s v="Descripción del Plato_2"/>
    <n v="18"/>
    <n v="30"/>
    <n v="1"/>
    <n v="53"/>
    <s v="Ninguna"/>
    <n v="12"/>
    <n v="30"/>
    <n v="40"/>
  </r>
  <r>
    <n v="127"/>
    <n v="6"/>
    <s v="Plato_19"/>
    <s v="Descripción del Plato_19"/>
    <n v="22"/>
    <n v="36"/>
    <n v="2"/>
    <n v="30"/>
    <s v="Sin cebolla"/>
    <n v="28"/>
    <n v="72"/>
    <n v="38.888888888888893"/>
  </r>
  <r>
    <n v="128"/>
    <n v="2"/>
    <s v="Plato_1"/>
    <s v="Descripción del Plato_1"/>
    <n v="15"/>
    <n v="25"/>
    <n v="3"/>
    <n v="53"/>
    <s v="Ninguna"/>
    <n v="30"/>
    <n v="75"/>
    <n v="40"/>
  </r>
  <r>
    <n v="128"/>
    <n v="2"/>
    <s v="Plato_4"/>
    <s v="Descripción del Plato_4"/>
    <n v="10"/>
    <n v="18"/>
    <n v="3"/>
    <n v="50"/>
    <s v="Sin cebolla"/>
    <n v="24"/>
    <n v="54"/>
    <n v="44.444444444444443"/>
  </r>
  <r>
    <n v="128"/>
    <n v="2"/>
    <s v="Plato_7"/>
    <s v="Descripción del Plato_7"/>
    <n v="14"/>
    <n v="24"/>
    <n v="2"/>
    <n v="35"/>
    <s v="Sin cebolla"/>
    <n v="20"/>
    <n v="48"/>
    <n v="41.666666666666671"/>
  </r>
  <r>
    <n v="128"/>
    <n v="2"/>
    <s v="Plato_17"/>
    <s v="Descripción del Plato_17"/>
    <n v="19"/>
    <n v="31"/>
    <n v="2"/>
    <n v="34"/>
    <s v="Sin cebolla"/>
    <n v="24"/>
    <n v="62"/>
    <n v="38.70967741935484"/>
  </r>
  <r>
    <n v="129"/>
    <n v="16"/>
    <s v="Plato_12"/>
    <s v="Descripción del Plato_12"/>
    <n v="11"/>
    <n v="19"/>
    <n v="3"/>
    <n v="6"/>
    <s v="Sin cebolla"/>
    <n v="24"/>
    <n v="57"/>
    <n v="42.105263157894733"/>
  </r>
  <r>
    <n v="129"/>
    <n v="16"/>
    <s v="Plato_3"/>
    <s v="Descripción del Plato_3"/>
    <n v="12"/>
    <n v="20"/>
    <n v="1"/>
    <n v="24"/>
    <s v="Ninguna"/>
    <n v="8"/>
    <n v="20"/>
    <n v="40"/>
  </r>
  <r>
    <n v="129"/>
    <n v="16"/>
    <s v="Plato_9"/>
    <s v="Descripción del Plato_9"/>
    <n v="17"/>
    <n v="29"/>
    <n v="1"/>
    <n v="50"/>
    <s v="Ninguna"/>
    <n v="12"/>
    <n v="29"/>
    <n v="41.379310344827587"/>
  </r>
  <r>
    <n v="130"/>
    <n v="10"/>
    <s v="Plato_8"/>
    <s v="Descripción del Plato_8"/>
    <n v="21"/>
    <n v="35"/>
    <n v="1"/>
    <n v="25"/>
    <s v="Sin cebolla"/>
    <n v="14"/>
    <n v="35"/>
    <n v="40"/>
  </r>
  <r>
    <n v="131"/>
    <n v="7"/>
    <s v="Plato_20"/>
    <s v="Descripción del Plato_20"/>
    <n v="25"/>
    <n v="40"/>
    <n v="1"/>
    <n v="43"/>
    <s v="Sin cebolla"/>
    <n v="15"/>
    <n v="40"/>
    <n v="37.5"/>
  </r>
  <r>
    <n v="131"/>
    <n v="7"/>
    <s v="Plato_4"/>
    <s v="Descripción del Plato_4"/>
    <n v="10"/>
    <n v="18"/>
    <n v="3"/>
    <n v="20"/>
    <s v="Ninguna"/>
    <n v="24"/>
    <n v="54"/>
    <n v="44.444444444444443"/>
  </r>
  <r>
    <n v="131"/>
    <n v="7"/>
    <s v="Plato_13"/>
    <s v="Descripción del Plato_13"/>
    <n v="13"/>
    <n v="21"/>
    <n v="3"/>
    <n v="57"/>
    <s v="Sin cebolla"/>
    <n v="24"/>
    <n v="63"/>
    <n v="38.095238095238095"/>
  </r>
  <r>
    <n v="132"/>
    <n v="9"/>
    <s v="Plato_14"/>
    <s v="Descripción del Plato_14"/>
    <n v="14"/>
    <n v="23"/>
    <n v="1"/>
    <n v="6"/>
    <s v="Sin cebolla"/>
    <n v="9"/>
    <n v="23"/>
    <n v="39.130434782608695"/>
  </r>
  <r>
    <n v="132"/>
    <n v="9"/>
    <s v="Plato_19"/>
    <s v="Descripción del Plato_19"/>
    <n v="22"/>
    <n v="36"/>
    <n v="1"/>
    <n v="18"/>
    <s v="Ninguna"/>
    <n v="14"/>
    <n v="36"/>
    <n v="38.888888888888893"/>
  </r>
  <r>
    <n v="132"/>
    <n v="9"/>
    <s v="Plato_13"/>
    <s v="Descripción del Plato_13"/>
    <n v="13"/>
    <n v="21"/>
    <n v="2"/>
    <n v="53"/>
    <s v="Ninguna"/>
    <n v="16"/>
    <n v="42"/>
    <n v="38.095238095238095"/>
  </r>
  <r>
    <n v="132"/>
    <n v="9"/>
    <s v="Plato_8"/>
    <s v="Descripción del Plato_8"/>
    <n v="21"/>
    <n v="35"/>
    <n v="3"/>
    <n v="25"/>
    <s v="Sin cebolla"/>
    <n v="42"/>
    <n v="105"/>
    <n v="40"/>
  </r>
  <r>
    <n v="133"/>
    <n v="20"/>
    <s v="Plato_15"/>
    <s v="Descripción del Plato_15"/>
    <n v="19"/>
    <n v="32"/>
    <n v="1"/>
    <n v="5"/>
    <s v="Ninguna"/>
    <n v="13"/>
    <n v="32"/>
    <n v="40.625"/>
  </r>
  <r>
    <n v="133"/>
    <n v="20"/>
    <s v="Plato_18"/>
    <s v="Descripción del Plato_18"/>
    <n v="20"/>
    <n v="34"/>
    <n v="1"/>
    <n v="45"/>
    <s v="Sin cebolla"/>
    <n v="14"/>
    <n v="34"/>
    <n v="41.17647058823529"/>
  </r>
  <r>
    <n v="133"/>
    <n v="20"/>
    <s v="Plato_17"/>
    <s v="Descripción del Plato_17"/>
    <n v="19"/>
    <n v="31"/>
    <n v="2"/>
    <n v="46"/>
    <s v="Ninguna"/>
    <n v="24"/>
    <n v="62"/>
    <n v="38.70967741935484"/>
  </r>
  <r>
    <n v="133"/>
    <n v="20"/>
    <s v="Plato_4"/>
    <s v="Descripción del Plato_4"/>
    <n v="10"/>
    <n v="18"/>
    <n v="3"/>
    <n v="11"/>
    <s v="Ninguna"/>
    <n v="24"/>
    <n v="54"/>
    <n v="44.444444444444443"/>
  </r>
  <r>
    <n v="134"/>
    <n v="3"/>
    <s v="Plato_7"/>
    <s v="Descripción del Plato_7"/>
    <n v="14"/>
    <n v="24"/>
    <n v="1"/>
    <n v="19"/>
    <s v="Ninguna"/>
    <n v="10"/>
    <n v="24"/>
    <n v="41.666666666666671"/>
  </r>
  <r>
    <n v="134"/>
    <n v="3"/>
    <s v="Plato_15"/>
    <s v="Descripción del Plato_15"/>
    <n v="19"/>
    <n v="32"/>
    <n v="3"/>
    <n v="29"/>
    <s v="Ninguna"/>
    <n v="39"/>
    <n v="96"/>
    <n v="40.625"/>
  </r>
  <r>
    <n v="135"/>
    <n v="11"/>
    <s v="Plato_17"/>
    <s v="Descripción del Plato_17"/>
    <n v="19"/>
    <n v="31"/>
    <n v="3"/>
    <n v="17"/>
    <s v="Ninguna"/>
    <n v="36"/>
    <n v="93"/>
    <n v="38.70967741935484"/>
  </r>
  <r>
    <n v="135"/>
    <n v="11"/>
    <s v="Plato_20"/>
    <s v="Descripción del Plato_20"/>
    <n v="25"/>
    <n v="40"/>
    <n v="2"/>
    <n v="42"/>
    <s v="Ninguna"/>
    <n v="30"/>
    <n v="80"/>
    <n v="37.5"/>
  </r>
  <r>
    <n v="135"/>
    <n v="11"/>
    <s v="Plato_9"/>
    <s v="Descripción del Plato_9"/>
    <n v="17"/>
    <n v="29"/>
    <n v="3"/>
    <n v="29"/>
    <s v="Sin cebolla"/>
    <n v="36"/>
    <n v="87"/>
    <n v="41.379310344827587"/>
  </r>
  <r>
    <n v="136"/>
    <n v="6"/>
    <s v="Plato_20"/>
    <s v="Descripción del Plato_20"/>
    <n v="25"/>
    <n v="40"/>
    <n v="2"/>
    <n v="13"/>
    <s v="Sin cebolla"/>
    <n v="30"/>
    <n v="80"/>
    <n v="37.5"/>
  </r>
  <r>
    <n v="137"/>
    <n v="13"/>
    <s v="Plato_13"/>
    <s v="Descripción del Plato_13"/>
    <n v="13"/>
    <n v="21"/>
    <n v="3"/>
    <n v="41"/>
    <s v="Sin cebolla"/>
    <n v="24"/>
    <n v="63"/>
    <n v="38.095238095238095"/>
  </r>
  <r>
    <n v="138"/>
    <n v="6"/>
    <s v="Plato_17"/>
    <s v="Descripción del Plato_17"/>
    <n v="19"/>
    <n v="31"/>
    <n v="2"/>
    <n v="40"/>
    <s v="Ninguna"/>
    <n v="24"/>
    <n v="62"/>
    <n v="38.70967741935484"/>
  </r>
  <r>
    <n v="138"/>
    <n v="6"/>
    <s v="Plato_12"/>
    <s v="Descripción del Plato_12"/>
    <n v="11"/>
    <n v="19"/>
    <n v="2"/>
    <n v="6"/>
    <s v="Ninguna"/>
    <n v="16"/>
    <n v="38"/>
    <n v="42.105263157894733"/>
  </r>
  <r>
    <n v="138"/>
    <n v="6"/>
    <s v="Plato_10"/>
    <s v="Descripción del Plato_10"/>
    <n v="15"/>
    <n v="26"/>
    <n v="3"/>
    <n v="7"/>
    <s v="Sin cebolla"/>
    <n v="33"/>
    <n v="78"/>
    <n v="42.307692307692307"/>
  </r>
  <r>
    <n v="138"/>
    <n v="6"/>
    <s v="Plato_2"/>
    <s v="Descripción del Plato_2"/>
    <n v="18"/>
    <n v="30"/>
    <n v="2"/>
    <n v="44"/>
    <s v="Sin cebolla"/>
    <n v="24"/>
    <n v="60"/>
    <n v="40"/>
  </r>
  <r>
    <n v="139"/>
    <n v="16"/>
    <s v="Plato_8"/>
    <s v="Descripción del Plato_8"/>
    <n v="21"/>
    <n v="35"/>
    <n v="1"/>
    <n v="26"/>
    <s v="Ninguna"/>
    <n v="14"/>
    <n v="35"/>
    <n v="40"/>
  </r>
  <r>
    <n v="140"/>
    <n v="11"/>
    <s v="Plato_1"/>
    <s v="Descripción del Plato_1"/>
    <n v="15"/>
    <n v="25"/>
    <n v="2"/>
    <n v="35"/>
    <s v="Ninguna"/>
    <n v="20"/>
    <n v="50"/>
    <n v="40"/>
  </r>
  <r>
    <n v="140"/>
    <n v="11"/>
    <s v="Plato_8"/>
    <s v="Descripción del Plato_8"/>
    <n v="21"/>
    <n v="35"/>
    <n v="3"/>
    <n v="35"/>
    <s v="Sin cebolla"/>
    <n v="42"/>
    <n v="105"/>
    <n v="40"/>
  </r>
  <r>
    <n v="140"/>
    <n v="11"/>
    <s v="Plato_4"/>
    <s v="Descripción del Plato_4"/>
    <n v="10"/>
    <n v="18"/>
    <n v="2"/>
    <n v="48"/>
    <s v="Sin cebolla"/>
    <n v="16"/>
    <n v="36"/>
    <n v="44.444444444444443"/>
  </r>
  <r>
    <n v="141"/>
    <n v="4"/>
    <s v="Plato_13"/>
    <s v="Descripción del Plato_13"/>
    <n v="13"/>
    <n v="21"/>
    <n v="1"/>
    <n v="28"/>
    <s v="Sin cebolla"/>
    <n v="8"/>
    <n v="21"/>
    <n v="38.095238095238095"/>
  </r>
  <r>
    <n v="142"/>
    <n v="14"/>
    <s v="Plato_7"/>
    <s v="Descripción del Plato_7"/>
    <n v="14"/>
    <n v="24"/>
    <n v="3"/>
    <n v="37"/>
    <s v="Ninguna"/>
    <n v="30"/>
    <n v="72"/>
    <n v="41.666666666666671"/>
  </r>
  <r>
    <n v="142"/>
    <n v="14"/>
    <s v="Plato_14"/>
    <s v="Descripción del Plato_14"/>
    <n v="14"/>
    <n v="23"/>
    <n v="3"/>
    <n v="11"/>
    <s v="Sin cebolla"/>
    <n v="27"/>
    <n v="69"/>
    <n v="39.130434782608695"/>
  </r>
  <r>
    <n v="142"/>
    <n v="14"/>
    <s v="Plato_20"/>
    <s v="Descripción del Plato_20"/>
    <n v="25"/>
    <n v="40"/>
    <n v="1"/>
    <n v="22"/>
    <s v="Ninguna"/>
    <n v="15"/>
    <n v="40"/>
    <n v="37.5"/>
  </r>
  <r>
    <n v="143"/>
    <n v="9"/>
    <s v="Plato_1"/>
    <s v="Descripción del Plato_1"/>
    <n v="15"/>
    <n v="25"/>
    <n v="2"/>
    <n v="16"/>
    <s v="Sin cebolla"/>
    <n v="20"/>
    <n v="50"/>
    <n v="40"/>
  </r>
  <r>
    <n v="144"/>
    <n v="18"/>
    <s v="Plato_19"/>
    <s v="Descripción del Plato_19"/>
    <n v="22"/>
    <n v="36"/>
    <n v="1"/>
    <n v="27"/>
    <s v="Sin cebolla"/>
    <n v="14"/>
    <n v="36"/>
    <n v="38.888888888888893"/>
  </r>
  <r>
    <n v="144"/>
    <n v="18"/>
    <s v="Plato_12"/>
    <s v="Descripción del Plato_12"/>
    <n v="11"/>
    <n v="19"/>
    <n v="3"/>
    <n v="51"/>
    <s v="Ninguna"/>
    <n v="24"/>
    <n v="57"/>
    <n v="42.105263157894733"/>
  </r>
  <r>
    <n v="144"/>
    <n v="18"/>
    <s v="Plato_9"/>
    <s v="Descripción del Plato_9"/>
    <n v="17"/>
    <n v="29"/>
    <n v="2"/>
    <n v="38"/>
    <s v="Ninguna"/>
    <n v="24"/>
    <n v="58"/>
    <n v="41.379310344827587"/>
  </r>
  <r>
    <n v="144"/>
    <n v="18"/>
    <s v="Plato_18"/>
    <s v="Descripción del Plato_18"/>
    <n v="20"/>
    <n v="34"/>
    <n v="1"/>
    <n v="34"/>
    <s v="Sin cebolla"/>
    <n v="14"/>
    <n v="34"/>
    <n v="41.17647058823529"/>
  </r>
  <r>
    <n v="145"/>
    <n v="2"/>
    <s v="Plato_5"/>
    <s v="Descripción del Plato_5"/>
    <n v="13"/>
    <n v="22"/>
    <n v="3"/>
    <n v="59"/>
    <s v="Ninguna"/>
    <n v="27"/>
    <n v="66"/>
    <n v="40.909090909090914"/>
  </r>
  <r>
    <n v="145"/>
    <n v="2"/>
    <s v="Plato_2"/>
    <s v="Descripción del Plato_2"/>
    <n v="18"/>
    <n v="30"/>
    <n v="2"/>
    <n v="47"/>
    <s v="Sin cebolla"/>
    <n v="24"/>
    <n v="60"/>
    <n v="40"/>
  </r>
  <r>
    <n v="146"/>
    <n v="8"/>
    <s v="Plato_17"/>
    <s v="Descripción del Plato_17"/>
    <n v="19"/>
    <n v="31"/>
    <n v="2"/>
    <n v="47"/>
    <s v="Sin cebolla"/>
    <n v="24"/>
    <n v="62"/>
    <n v="38.70967741935484"/>
  </r>
  <r>
    <n v="147"/>
    <n v="5"/>
    <s v="Plato_20"/>
    <s v="Descripción del Plato_20"/>
    <n v="25"/>
    <n v="40"/>
    <n v="1"/>
    <n v="13"/>
    <s v="Sin cebolla"/>
    <n v="15"/>
    <n v="40"/>
    <n v="37.5"/>
  </r>
  <r>
    <n v="147"/>
    <n v="5"/>
    <s v="Plato_5"/>
    <s v="Descripción del Plato_5"/>
    <n v="13"/>
    <n v="22"/>
    <n v="2"/>
    <n v="20"/>
    <s v="Ninguna"/>
    <n v="18"/>
    <n v="44"/>
    <n v="40.909090909090914"/>
  </r>
  <r>
    <n v="148"/>
    <n v="10"/>
    <s v="Plato_9"/>
    <s v="Descripción del Plato_9"/>
    <n v="17"/>
    <n v="29"/>
    <n v="2"/>
    <n v="31"/>
    <s v="Ninguna"/>
    <n v="24"/>
    <n v="58"/>
    <n v="41.379310344827587"/>
  </r>
  <r>
    <n v="148"/>
    <n v="10"/>
    <s v="Plato_18"/>
    <s v="Descripción del Plato_18"/>
    <n v="20"/>
    <n v="34"/>
    <n v="2"/>
    <n v="57"/>
    <s v="Ninguna"/>
    <n v="28"/>
    <n v="68"/>
    <n v="41.17647058823529"/>
  </r>
  <r>
    <n v="148"/>
    <n v="10"/>
    <s v="Plato_3"/>
    <s v="Descripción del Plato_3"/>
    <n v="12"/>
    <n v="20"/>
    <n v="3"/>
    <n v="46"/>
    <s v="Ninguna"/>
    <n v="24"/>
    <n v="60"/>
    <n v="40"/>
  </r>
  <r>
    <n v="148"/>
    <n v="10"/>
    <s v="Plato_10"/>
    <s v="Descripción del Plato_10"/>
    <n v="15"/>
    <n v="26"/>
    <n v="1"/>
    <n v="25"/>
    <s v="Ninguna"/>
    <n v="11"/>
    <n v="26"/>
    <n v="42.307692307692307"/>
  </r>
  <r>
    <n v="149"/>
    <n v="18"/>
    <s v="Plato_18"/>
    <s v="Descripción del Plato_18"/>
    <n v="20"/>
    <n v="34"/>
    <n v="3"/>
    <n v="28"/>
    <s v="Sin cebolla"/>
    <n v="42"/>
    <n v="102"/>
    <n v="41.17647058823529"/>
  </r>
  <r>
    <n v="149"/>
    <n v="18"/>
    <s v="Plato_2"/>
    <s v="Descripción del Plato_2"/>
    <n v="18"/>
    <n v="30"/>
    <n v="1"/>
    <n v="38"/>
    <s v="Sin cebolla"/>
    <n v="12"/>
    <n v="30"/>
    <n v="40"/>
  </r>
  <r>
    <n v="149"/>
    <n v="18"/>
    <s v="Plato_4"/>
    <s v="Descripción del Plato_4"/>
    <n v="10"/>
    <n v="18"/>
    <n v="2"/>
    <n v="25"/>
    <s v="Ninguna"/>
    <n v="16"/>
    <n v="36"/>
    <n v="44.444444444444443"/>
  </r>
  <r>
    <n v="149"/>
    <n v="18"/>
    <s v="Plato_9"/>
    <s v="Descripción del Plato_9"/>
    <n v="17"/>
    <n v="29"/>
    <n v="2"/>
    <n v="48"/>
    <s v="Sin cebolla"/>
    <n v="24"/>
    <n v="58"/>
    <n v="41.379310344827587"/>
  </r>
  <r>
    <n v="150"/>
    <n v="18"/>
    <s v="Plato_5"/>
    <s v="Descripción del Plato_5"/>
    <n v="13"/>
    <n v="22"/>
    <n v="2"/>
    <n v="19"/>
    <s v="Ninguna"/>
    <n v="18"/>
    <n v="44"/>
    <n v="40.909090909090914"/>
  </r>
  <r>
    <n v="150"/>
    <n v="18"/>
    <s v="Plato_11"/>
    <s v="Descripción del Plato_11"/>
    <n v="20"/>
    <n v="33"/>
    <n v="2"/>
    <n v="57"/>
    <s v="Sin cebolla"/>
    <n v="26"/>
    <n v="66"/>
    <n v="39.393939393939391"/>
  </r>
  <r>
    <n v="150"/>
    <n v="18"/>
    <s v="Plato_3"/>
    <s v="Descripción del Plato_3"/>
    <n v="12"/>
    <n v="20"/>
    <n v="2"/>
    <n v="30"/>
    <s v="Sin cebolla"/>
    <n v="16"/>
    <n v="40"/>
    <n v="40"/>
  </r>
  <r>
    <n v="151"/>
    <n v="6"/>
    <s v="Plato_14"/>
    <s v="Descripción del Plato_14"/>
    <n v="14"/>
    <n v="23"/>
    <n v="3"/>
    <n v="13"/>
    <s v="Ninguna"/>
    <n v="27"/>
    <n v="69"/>
    <n v="39.130434782608695"/>
  </r>
  <r>
    <n v="151"/>
    <n v="6"/>
    <s v="Plato_13"/>
    <s v="Descripción del Plato_13"/>
    <n v="13"/>
    <n v="21"/>
    <n v="3"/>
    <n v="6"/>
    <s v="Ninguna"/>
    <n v="24"/>
    <n v="63"/>
    <n v="38.095238095238095"/>
  </r>
  <r>
    <n v="152"/>
    <n v="5"/>
    <s v="Plato_16"/>
    <s v="Descripción del Plato_16"/>
    <n v="16"/>
    <n v="28"/>
    <n v="2"/>
    <n v="12"/>
    <s v="Ninguna"/>
    <n v="24"/>
    <n v="56"/>
    <n v="42.857142857142854"/>
  </r>
  <r>
    <n v="153"/>
    <n v="10"/>
    <s v="Plato_11"/>
    <s v="Descripción del Plato_11"/>
    <n v="20"/>
    <n v="33"/>
    <n v="3"/>
    <n v="10"/>
    <s v="Sin cebolla"/>
    <n v="39"/>
    <n v="99"/>
    <n v="39.393939393939391"/>
  </r>
  <r>
    <n v="153"/>
    <n v="10"/>
    <s v="Plato_7"/>
    <s v="Descripción del Plato_7"/>
    <n v="14"/>
    <n v="24"/>
    <n v="1"/>
    <n v="53"/>
    <s v="Sin cebolla"/>
    <n v="10"/>
    <n v="24"/>
    <n v="41.666666666666671"/>
  </r>
  <r>
    <n v="153"/>
    <n v="10"/>
    <s v="Plato_20"/>
    <s v="Descripción del Plato_20"/>
    <n v="25"/>
    <n v="40"/>
    <n v="2"/>
    <n v="26"/>
    <s v="Ninguna"/>
    <n v="30"/>
    <n v="80"/>
    <n v="37.5"/>
  </r>
  <r>
    <n v="154"/>
    <n v="11"/>
    <s v="Plato_19"/>
    <s v="Descripción del Plato_19"/>
    <n v="22"/>
    <n v="36"/>
    <n v="3"/>
    <n v="52"/>
    <s v="Ninguna"/>
    <n v="42"/>
    <n v="108"/>
    <n v="38.888888888888893"/>
  </r>
  <r>
    <n v="154"/>
    <n v="11"/>
    <s v="Plato_4"/>
    <s v="Descripción del Plato_4"/>
    <n v="10"/>
    <n v="18"/>
    <n v="2"/>
    <n v="30"/>
    <s v="Ninguna"/>
    <n v="16"/>
    <n v="36"/>
    <n v="44.444444444444443"/>
  </r>
  <r>
    <n v="155"/>
    <n v="7"/>
    <s v="Plato_6"/>
    <s v="Descripción del Plato_6"/>
    <n v="16"/>
    <n v="27"/>
    <n v="2"/>
    <n v="24"/>
    <s v="Sin cebolla"/>
    <n v="22"/>
    <n v="54"/>
    <n v="40.74074074074074"/>
  </r>
  <r>
    <n v="155"/>
    <n v="7"/>
    <s v="Plato_17"/>
    <s v="Descripción del Plato_17"/>
    <n v="19"/>
    <n v="31"/>
    <n v="2"/>
    <n v="43"/>
    <s v="Ninguna"/>
    <n v="24"/>
    <n v="62"/>
    <n v="38.70967741935484"/>
  </r>
  <r>
    <n v="155"/>
    <n v="7"/>
    <s v="Plato_3"/>
    <s v="Descripción del Plato_3"/>
    <n v="12"/>
    <n v="20"/>
    <n v="1"/>
    <n v="33"/>
    <s v="Sin cebolla"/>
    <n v="8"/>
    <n v="20"/>
    <n v="40"/>
  </r>
  <r>
    <n v="156"/>
    <n v="6"/>
    <s v="Plato_16"/>
    <s v="Descripción del Plato_16"/>
    <n v="16"/>
    <n v="28"/>
    <n v="2"/>
    <n v="6"/>
    <s v="Ninguna"/>
    <n v="24"/>
    <n v="56"/>
    <n v="42.857142857142854"/>
  </r>
  <r>
    <n v="157"/>
    <n v="13"/>
    <s v="Plato_1"/>
    <s v="Descripción del Plato_1"/>
    <n v="15"/>
    <n v="25"/>
    <n v="3"/>
    <n v="48"/>
    <s v="Sin cebolla"/>
    <n v="30"/>
    <n v="75"/>
    <n v="40"/>
  </r>
  <r>
    <n v="157"/>
    <n v="13"/>
    <s v="Plato_16"/>
    <s v="Descripción del Plato_16"/>
    <n v="16"/>
    <n v="28"/>
    <n v="1"/>
    <n v="54"/>
    <s v="Sin cebolla"/>
    <n v="12"/>
    <n v="28"/>
    <n v="42.857142857142854"/>
  </r>
  <r>
    <n v="157"/>
    <n v="13"/>
    <s v="Plato_2"/>
    <s v="Descripción del Plato_2"/>
    <n v="18"/>
    <n v="30"/>
    <n v="2"/>
    <n v="27"/>
    <s v="Ninguna"/>
    <n v="24"/>
    <n v="60"/>
    <n v="40"/>
  </r>
  <r>
    <n v="157"/>
    <n v="13"/>
    <s v="Plato_19"/>
    <s v="Descripción del Plato_19"/>
    <n v="22"/>
    <n v="36"/>
    <n v="3"/>
    <n v="21"/>
    <s v="Ninguna"/>
    <n v="42"/>
    <n v="108"/>
    <n v="38.888888888888893"/>
  </r>
  <r>
    <n v="158"/>
    <n v="5"/>
    <s v="Plato_12"/>
    <s v="Descripción del Plato_12"/>
    <n v="11"/>
    <n v="19"/>
    <n v="1"/>
    <n v="57"/>
    <s v="Ninguna"/>
    <n v="8"/>
    <n v="19"/>
    <n v="42.105263157894733"/>
  </r>
  <r>
    <n v="158"/>
    <n v="5"/>
    <s v="Plato_10"/>
    <s v="Descripción del Plato_10"/>
    <n v="15"/>
    <n v="26"/>
    <n v="3"/>
    <n v="55"/>
    <s v="Ninguna"/>
    <n v="33"/>
    <n v="78"/>
    <n v="42.307692307692307"/>
  </r>
  <r>
    <n v="158"/>
    <n v="5"/>
    <s v="Plato_19"/>
    <s v="Descripción del Plato_19"/>
    <n v="22"/>
    <n v="36"/>
    <n v="3"/>
    <n v="7"/>
    <s v="Ninguna"/>
    <n v="42"/>
    <n v="108"/>
    <n v="38.888888888888893"/>
  </r>
  <r>
    <n v="158"/>
    <n v="5"/>
    <s v="Plato_8"/>
    <s v="Descripción del Plato_8"/>
    <n v="21"/>
    <n v="35"/>
    <n v="3"/>
    <n v="16"/>
    <s v="Sin cebolla"/>
    <n v="42"/>
    <n v="105"/>
    <n v="40"/>
  </r>
  <r>
    <n v="159"/>
    <n v="16"/>
    <s v="Plato_9"/>
    <s v="Descripción del Plato_9"/>
    <n v="17"/>
    <n v="29"/>
    <n v="3"/>
    <n v="23"/>
    <s v="Sin cebolla"/>
    <n v="36"/>
    <n v="87"/>
    <n v="41.379310344827587"/>
  </r>
  <r>
    <n v="159"/>
    <n v="16"/>
    <s v="Plato_17"/>
    <s v="Descripción del Plato_17"/>
    <n v="19"/>
    <n v="31"/>
    <n v="1"/>
    <n v="5"/>
    <s v="Ninguna"/>
    <n v="12"/>
    <n v="31"/>
    <n v="38.70967741935484"/>
  </r>
  <r>
    <n v="159"/>
    <n v="16"/>
    <s v="Plato_4"/>
    <s v="Descripción del Plato_4"/>
    <n v="10"/>
    <n v="18"/>
    <n v="2"/>
    <n v="6"/>
    <s v="Ninguna"/>
    <n v="16"/>
    <n v="36"/>
    <n v="44.444444444444443"/>
  </r>
  <r>
    <n v="159"/>
    <n v="16"/>
    <s v="Plato_11"/>
    <s v="Descripción del Plato_11"/>
    <n v="20"/>
    <n v="33"/>
    <n v="3"/>
    <n v="40"/>
    <s v="Ninguna"/>
    <n v="39"/>
    <n v="99"/>
    <n v="39.393939393939391"/>
  </r>
  <r>
    <n v="160"/>
    <n v="19"/>
    <s v="Plato_19"/>
    <s v="Descripción del Plato_19"/>
    <n v="22"/>
    <n v="36"/>
    <n v="3"/>
    <n v="20"/>
    <s v="Ninguna"/>
    <n v="42"/>
    <n v="108"/>
    <n v="38.888888888888893"/>
  </r>
  <r>
    <n v="160"/>
    <n v="19"/>
    <s v="Plato_7"/>
    <s v="Descripción del Plato_7"/>
    <n v="14"/>
    <n v="24"/>
    <n v="2"/>
    <n v="47"/>
    <s v="Ninguna"/>
    <n v="20"/>
    <n v="48"/>
    <n v="41.666666666666671"/>
  </r>
  <r>
    <n v="161"/>
    <n v="13"/>
    <s v="Plato_16"/>
    <s v="Descripción del Plato_16"/>
    <n v="16"/>
    <n v="28"/>
    <n v="3"/>
    <n v="57"/>
    <s v="Ninguna"/>
    <n v="36"/>
    <n v="84"/>
    <n v="42.857142857142854"/>
  </r>
  <r>
    <n v="162"/>
    <n v="14"/>
    <s v="Plato_7"/>
    <s v="Descripción del Plato_7"/>
    <n v="14"/>
    <n v="24"/>
    <n v="3"/>
    <n v="25"/>
    <s v="Ninguna"/>
    <n v="30"/>
    <n v="72"/>
    <n v="41.666666666666671"/>
  </r>
  <r>
    <n v="163"/>
    <n v="6"/>
    <s v="Plato_17"/>
    <s v="Descripción del Plato_17"/>
    <n v="19"/>
    <n v="31"/>
    <n v="3"/>
    <n v="8"/>
    <s v="Sin cebolla"/>
    <n v="36"/>
    <n v="93"/>
    <n v="38.70967741935484"/>
  </r>
  <r>
    <n v="163"/>
    <n v="6"/>
    <s v="Plato_2"/>
    <s v="Descripción del Plato_2"/>
    <n v="18"/>
    <n v="30"/>
    <n v="3"/>
    <n v="16"/>
    <s v="Sin cebolla"/>
    <n v="36"/>
    <n v="90"/>
    <n v="40"/>
  </r>
  <r>
    <n v="163"/>
    <n v="6"/>
    <s v="Plato_11"/>
    <s v="Descripción del Plato_11"/>
    <n v="20"/>
    <n v="33"/>
    <n v="2"/>
    <n v="40"/>
    <s v="Sin cebolla"/>
    <n v="26"/>
    <n v="66"/>
    <n v="39.393939393939391"/>
  </r>
  <r>
    <n v="163"/>
    <n v="6"/>
    <s v="Plato_5"/>
    <s v="Descripción del Plato_5"/>
    <n v="13"/>
    <n v="22"/>
    <n v="1"/>
    <n v="7"/>
    <s v="Ninguna"/>
    <n v="9"/>
    <n v="22"/>
    <n v="40.909090909090914"/>
  </r>
  <r>
    <n v="164"/>
    <n v="8"/>
    <s v="Plato_5"/>
    <s v="Descripción del Plato_5"/>
    <n v="13"/>
    <n v="22"/>
    <n v="1"/>
    <n v="43"/>
    <s v="Sin cebolla"/>
    <n v="9"/>
    <n v="22"/>
    <n v="40.909090909090914"/>
  </r>
  <r>
    <n v="164"/>
    <n v="8"/>
    <s v="Plato_19"/>
    <s v="Descripción del Plato_19"/>
    <n v="22"/>
    <n v="36"/>
    <n v="1"/>
    <n v="7"/>
    <s v="Ninguna"/>
    <n v="14"/>
    <n v="36"/>
    <n v="38.888888888888893"/>
  </r>
  <r>
    <n v="164"/>
    <n v="8"/>
    <s v="Plato_15"/>
    <s v="Descripción del Plato_15"/>
    <n v="19"/>
    <n v="32"/>
    <n v="2"/>
    <n v="20"/>
    <s v="Ninguna"/>
    <n v="26"/>
    <n v="64"/>
    <n v="40.625"/>
  </r>
  <r>
    <n v="164"/>
    <n v="8"/>
    <s v="Plato_7"/>
    <s v="Descripción del Plato_7"/>
    <n v="14"/>
    <n v="24"/>
    <n v="2"/>
    <n v="35"/>
    <s v="Ninguna"/>
    <n v="20"/>
    <n v="48"/>
    <n v="41.666666666666671"/>
  </r>
  <r>
    <n v="165"/>
    <n v="10"/>
    <s v="Plato_7"/>
    <s v="Descripción del Plato_7"/>
    <n v="14"/>
    <n v="24"/>
    <n v="2"/>
    <n v="15"/>
    <s v="Sin cebolla"/>
    <n v="20"/>
    <n v="48"/>
    <n v="41.666666666666671"/>
  </r>
  <r>
    <n v="165"/>
    <n v="10"/>
    <s v="Plato_13"/>
    <s v="Descripción del Plato_13"/>
    <n v="13"/>
    <n v="21"/>
    <n v="2"/>
    <n v="41"/>
    <s v="Ninguna"/>
    <n v="16"/>
    <n v="42"/>
    <n v="38.095238095238095"/>
  </r>
  <r>
    <n v="166"/>
    <n v="12"/>
    <s v="Plato_14"/>
    <s v="Descripción del Plato_14"/>
    <n v="14"/>
    <n v="23"/>
    <n v="2"/>
    <n v="22"/>
    <s v="Sin cebolla"/>
    <n v="18"/>
    <n v="46"/>
    <n v="39.130434782608695"/>
  </r>
  <r>
    <n v="167"/>
    <n v="5"/>
    <s v="Plato_12"/>
    <s v="Descripción del Plato_12"/>
    <n v="11"/>
    <n v="19"/>
    <n v="1"/>
    <n v="29"/>
    <s v="Ninguna"/>
    <n v="8"/>
    <n v="19"/>
    <n v="42.105263157894733"/>
  </r>
  <r>
    <n v="167"/>
    <n v="5"/>
    <s v="Plato_18"/>
    <s v="Descripción del Plato_18"/>
    <n v="20"/>
    <n v="34"/>
    <n v="3"/>
    <n v="11"/>
    <s v="Ninguna"/>
    <n v="42"/>
    <n v="102"/>
    <n v="41.17647058823529"/>
  </r>
  <r>
    <n v="167"/>
    <n v="5"/>
    <s v="Plato_17"/>
    <s v="Descripción del Plato_17"/>
    <n v="19"/>
    <n v="31"/>
    <n v="1"/>
    <n v="36"/>
    <s v="Sin cebolla"/>
    <n v="12"/>
    <n v="31"/>
    <n v="38.70967741935484"/>
  </r>
  <r>
    <n v="168"/>
    <n v="17"/>
    <s v="Plato_5"/>
    <s v="Descripción del Plato_5"/>
    <n v="13"/>
    <n v="22"/>
    <n v="2"/>
    <n v="7"/>
    <s v="Sin cebolla"/>
    <n v="18"/>
    <n v="44"/>
    <n v="40.909090909090914"/>
  </r>
  <r>
    <n v="169"/>
    <n v="19"/>
    <s v="Plato_13"/>
    <s v="Descripción del Plato_13"/>
    <n v="13"/>
    <n v="21"/>
    <n v="2"/>
    <n v="44"/>
    <s v="Sin cebolla"/>
    <n v="16"/>
    <n v="42"/>
    <n v="38.095238095238095"/>
  </r>
  <r>
    <n v="169"/>
    <n v="19"/>
    <s v="Plato_18"/>
    <s v="Descripción del Plato_18"/>
    <n v="20"/>
    <n v="34"/>
    <n v="2"/>
    <n v="59"/>
    <s v="Sin cebolla"/>
    <n v="28"/>
    <n v="68"/>
    <n v="41.17647058823529"/>
  </r>
  <r>
    <n v="169"/>
    <n v="19"/>
    <s v="Plato_5"/>
    <s v="Descripción del Plato_5"/>
    <n v="13"/>
    <n v="22"/>
    <n v="2"/>
    <n v="7"/>
    <s v="Ninguna"/>
    <n v="18"/>
    <n v="44"/>
    <n v="40.909090909090914"/>
  </r>
  <r>
    <n v="170"/>
    <n v="12"/>
    <s v="Plato_3"/>
    <s v="Descripción del Plato_3"/>
    <n v="12"/>
    <n v="20"/>
    <n v="3"/>
    <n v="16"/>
    <s v="Ninguna"/>
    <n v="24"/>
    <n v="60"/>
    <n v="40"/>
  </r>
  <r>
    <n v="170"/>
    <n v="12"/>
    <s v="Plato_9"/>
    <s v="Descripción del Plato_9"/>
    <n v="17"/>
    <n v="29"/>
    <n v="3"/>
    <n v="16"/>
    <s v="Ninguna"/>
    <n v="36"/>
    <n v="87"/>
    <n v="41.379310344827587"/>
  </r>
  <r>
    <n v="170"/>
    <n v="12"/>
    <s v="Plato_19"/>
    <s v="Descripción del Plato_19"/>
    <n v="22"/>
    <n v="36"/>
    <n v="1"/>
    <n v="33"/>
    <s v="Sin cebolla"/>
    <n v="14"/>
    <n v="36"/>
    <n v="38.888888888888893"/>
  </r>
  <r>
    <n v="170"/>
    <n v="12"/>
    <s v="Plato_2"/>
    <s v="Descripción del Plato_2"/>
    <n v="18"/>
    <n v="30"/>
    <n v="2"/>
    <n v="8"/>
    <s v="Sin cebolla"/>
    <n v="24"/>
    <n v="60"/>
    <n v="40"/>
  </r>
  <r>
    <n v="171"/>
    <n v="16"/>
    <s v="Plato_10"/>
    <s v="Descripción del Plato_10"/>
    <n v="15"/>
    <n v="26"/>
    <n v="2"/>
    <n v="29"/>
    <s v="Ninguna"/>
    <n v="22"/>
    <n v="52"/>
    <n v="42.307692307692307"/>
  </r>
  <r>
    <n v="171"/>
    <n v="16"/>
    <s v="Plato_9"/>
    <s v="Descripción del Plato_9"/>
    <n v="17"/>
    <n v="29"/>
    <n v="3"/>
    <n v="22"/>
    <s v="Sin cebolla"/>
    <n v="36"/>
    <n v="87"/>
    <n v="41.379310344827587"/>
  </r>
  <r>
    <n v="172"/>
    <n v="12"/>
    <s v="Plato_18"/>
    <s v="Descripción del Plato_18"/>
    <n v="20"/>
    <n v="34"/>
    <n v="2"/>
    <n v="27"/>
    <s v="Sin cebolla"/>
    <n v="28"/>
    <n v="68"/>
    <n v="41.17647058823529"/>
  </r>
  <r>
    <n v="173"/>
    <n v="11"/>
    <s v="Plato_6"/>
    <s v="Descripción del Plato_6"/>
    <n v="16"/>
    <n v="27"/>
    <n v="3"/>
    <n v="15"/>
    <s v="Sin cebolla"/>
    <n v="33"/>
    <n v="81"/>
    <n v="40.74074074074074"/>
  </r>
  <r>
    <n v="173"/>
    <n v="11"/>
    <s v="Plato_15"/>
    <s v="Descripción del Plato_15"/>
    <n v="19"/>
    <n v="32"/>
    <n v="3"/>
    <n v="52"/>
    <s v="Sin cebolla"/>
    <n v="39"/>
    <n v="96"/>
    <n v="40.625"/>
  </r>
  <r>
    <n v="174"/>
    <n v="10"/>
    <s v="Plato_2"/>
    <s v="Descripción del Plato_2"/>
    <n v="18"/>
    <n v="30"/>
    <n v="2"/>
    <n v="12"/>
    <s v="Sin cebolla"/>
    <n v="24"/>
    <n v="60"/>
    <n v="40"/>
  </r>
  <r>
    <n v="175"/>
    <n v="14"/>
    <s v="Plato_15"/>
    <s v="Descripción del Plato_15"/>
    <n v="19"/>
    <n v="32"/>
    <n v="3"/>
    <n v="9"/>
    <s v="Sin cebolla"/>
    <n v="39"/>
    <n v="96"/>
    <n v="40.625"/>
  </r>
  <r>
    <n v="175"/>
    <n v="14"/>
    <s v="Plato_7"/>
    <s v="Descripción del Plato_7"/>
    <n v="14"/>
    <n v="24"/>
    <n v="2"/>
    <n v="38"/>
    <s v="Ninguna"/>
    <n v="20"/>
    <n v="48"/>
    <n v="41.666666666666671"/>
  </r>
  <r>
    <n v="176"/>
    <n v="20"/>
    <s v="Plato_13"/>
    <s v="Descripción del Plato_13"/>
    <n v="13"/>
    <n v="21"/>
    <n v="3"/>
    <n v="48"/>
    <s v="Sin cebolla"/>
    <n v="24"/>
    <n v="63"/>
    <n v="38.095238095238095"/>
  </r>
  <r>
    <n v="177"/>
    <n v="4"/>
    <s v="Plato_7"/>
    <s v="Descripción del Plato_7"/>
    <n v="14"/>
    <n v="24"/>
    <n v="2"/>
    <n v="10"/>
    <s v="Sin cebolla"/>
    <n v="20"/>
    <n v="48"/>
    <n v="41.666666666666671"/>
  </r>
  <r>
    <n v="177"/>
    <n v="4"/>
    <s v="Plato_10"/>
    <s v="Descripción del Plato_10"/>
    <n v="15"/>
    <n v="26"/>
    <n v="1"/>
    <n v="40"/>
    <s v="Ninguna"/>
    <n v="11"/>
    <n v="26"/>
    <n v="42.307692307692307"/>
  </r>
  <r>
    <n v="177"/>
    <n v="4"/>
    <s v="Plato_13"/>
    <s v="Descripción del Plato_13"/>
    <n v="13"/>
    <n v="21"/>
    <n v="2"/>
    <n v="45"/>
    <s v="Sin cebolla"/>
    <n v="16"/>
    <n v="42"/>
    <n v="38.095238095238095"/>
  </r>
  <r>
    <n v="177"/>
    <n v="4"/>
    <s v="Plato_12"/>
    <s v="Descripción del Plato_12"/>
    <n v="11"/>
    <n v="19"/>
    <n v="3"/>
    <n v="47"/>
    <s v="Ninguna"/>
    <n v="24"/>
    <n v="57"/>
    <n v="42.105263157894733"/>
  </r>
  <r>
    <n v="178"/>
    <n v="11"/>
    <s v="Plato_2"/>
    <s v="Descripción del Plato_2"/>
    <n v="18"/>
    <n v="30"/>
    <n v="1"/>
    <n v="55"/>
    <s v="Sin cebolla"/>
    <n v="12"/>
    <n v="30"/>
    <n v="40"/>
  </r>
  <r>
    <n v="178"/>
    <n v="11"/>
    <s v="Plato_8"/>
    <s v="Descripción del Plato_8"/>
    <n v="21"/>
    <n v="35"/>
    <n v="1"/>
    <n v="16"/>
    <s v="Sin cebolla"/>
    <n v="14"/>
    <n v="35"/>
    <n v="40"/>
  </r>
  <r>
    <n v="178"/>
    <n v="11"/>
    <s v="Plato_5"/>
    <s v="Descripción del Plato_5"/>
    <n v="13"/>
    <n v="22"/>
    <n v="2"/>
    <n v="20"/>
    <s v="Ninguna"/>
    <n v="18"/>
    <n v="44"/>
    <n v="40.909090909090914"/>
  </r>
  <r>
    <n v="178"/>
    <n v="11"/>
    <s v="Plato_11"/>
    <s v="Descripción del Plato_11"/>
    <n v="20"/>
    <n v="33"/>
    <n v="3"/>
    <n v="55"/>
    <s v="Ninguna"/>
    <n v="39"/>
    <n v="99"/>
    <n v="39.393939393939391"/>
  </r>
  <r>
    <n v="179"/>
    <n v="12"/>
    <s v="Plato_17"/>
    <s v="Descripción del Plato_17"/>
    <n v="19"/>
    <n v="31"/>
    <n v="2"/>
    <n v="26"/>
    <s v="Ninguna"/>
    <n v="24"/>
    <n v="62"/>
    <n v="38.70967741935484"/>
  </r>
  <r>
    <n v="180"/>
    <n v="10"/>
    <s v="Plato_9"/>
    <s v="Descripción del Plato_9"/>
    <n v="17"/>
    <n v="29"/>
    <n v="1"/>
    <n v="35"/>
    <s v="Sin cebolla"/>
    <n v="12"/>
    <n v="29"/>
    <n v="41.379310344827587"/>
  </r>
  <r>
    <n v="180"/>
    <n v="10"/>
    <s v="Plato_2"/>
    <s v="Descripción del Plato_2"/>
    <n v="18"/>
    <n v="30"/>
    <n v="3"/>
    <n v="20"/>
    <s v="Sin cebolla"/>
    <n v="36"/>
    <n v="90"/>
    <n v="40"/>
  </r>
  <r>
    <n v="180"/>
    <n v="10"/>
    <s v="Plato_3"/>
    <s v="Descripción del Plato_3"/>
    <n v="12"/>
    <n v="20"/>
    <n v="1"/>
    <n v="50"/>
    <s v="Ninguna"/>
    <n v="8"/>
    <n v="20"/>
    <n v="40"/>
  </r>
  <r>
    <n v="180"/>
    <n v="10"/>
    <s v="Plato_6"/>
    <s v="Descripción del Plato_6"/>
    <n v="16"/>
    <n v="27"/>
    <n v="1"/>
    <n v="56"/>
    <s v="Ninguna"/>
    <n v="11"/>
    <n v="27"/>
    <n v="40.74074074074074"/>
  </r>
  <r>
    <n v="181"/>
    <n v="15"/>
    <s v="Plato_6"/>
    <s v="Descripción del Plato_6"/>
    <n v="16"/>
    <n v="27"/>
    <n v="1"/>
    <n v="55"/>
    <s v="Sin cebolla"/>
    <n v="11"/>
    <n v="27"/>
    <n v="40.74074074074074"/>
  </r>
  <r>
    <n v="182"/>
    <n v="18"/>
    <s v="Plato_12"/>
    <s v="Descripción del Plato_12"/>
    <n v="11"/>
    <n v="19"/>
    <n v="2"/>
    <n v="11"/>
    <s v="Sin cebolla"/>
    <n v="16"/>
    <n v="38"/>
    <n v="42.105263157894733"/>
  </r>
  <r>
    <n v="183"/>
    <n v="18"/>
    <s v="Plato_15"/>
    <s v="Descripción del Plato_15"/>
    <n v="19"/>
    <n v="32"/>
    <n v="2"/>
    <n v="52"/>
    <s v="Ninguna"/>
    <n v="26"/>
    <n v="64"/>
    <n v="40.625"/>
  </r>
  <r>
    <n v="183"/>
    <n v="18"/>
    <s v="Plato_10"/>
    <s v="Descripción del Plato_10"/>
    <n v="15"/>
    <n v="26"/>
    <n v="1"/>
    <n v="10"/>
    <s v="Ninguna"/>
    <n v="11"/>
    <n v="26"/>
    <n v="42.307692307692307"/>
  </r>
  <r>
    <n v="183"/>
    <n v="18"/>
    <s v="Plato_3"/>
    <s v="Descripción del Plato_3"/>
    <n v="12"/>
    <n v="20"/>
    <n v="3"/>
    <n v="58"/>
    <s v="Ninguna"/>
    <n v="24"/>
    <n v="60"/>
    <n v="40"/>
  </r>
  <r>
    <n v="183"/>
    <n v="18"/>
    <s v="Plato_8"/>
    <s v="Descripción del Plato_8"/>
    <n v="21"/>
    <n v="35"/>
    <n v="3"/>
    <n v="46"/>
    <s v="Ninguna"/>
    <n v="42"/>
    <n v="105"/>
    <n v="40"/>
  </r>
  <r>
    <n v="184"/>
    <n v="4"/>
    <s v="Plato_16"/>
    <s v="Descripción del Plato_16"/>
    <n v="16"/>
    <n v="28"/>
    <n v="3"/>
    <n v="6"/>
    <s v="Sin cebolla"/>
    <n v="36"/>
    <n v="84"/>
    <n v="42.857142857142854"/>
  </r>
  <r>
    <n v="184"/>
    <n v="4"/>
    <s v="Plato_6"/>
    <s v="Descripción del Plato_6"/>
    <n v="16"/>
    <n v="27"/>
    <n v="3"/>
    <n v="10"/>
    <s v="Ninguna"/>
    <n v="33"/>
    <n v="81"/>
    <n v="40.74074074074074"/>
  </r>
  <r>
    <n v="184"/>
    <n v="4"/>
    <s v="Plato_3"/>
    <s v="Descripción del Plato_3"/>
    <n v="12"/>
    <n v="20"/>
    <n v="2"/>
    <n v="13"/>
    <s v="Sin cebolla"/>
    <n v="16"/>
    <n v="40"/>
    <n v="40"/>
  </r>
  <r>
    <n v="185"/>
    <n v="16"/>
    <s v="Plato_13"/>
    <s v="Descripción del Plato_13"/>
    <n v="13"/>
    <n v="21"/>
    <n v="3"/>
    <n v="34"/>
    <s v="Ninguna"/>
    <n v="24"/>
    <n v="63"/>
    <n v="38.095238095238095"/>
  </r>
  <r>
    <n v="185"/>
    <n v="16"/>
    <s v="Plato_16"/>
    <s v="Descripción del Plato_16"/>
    <n v="16"/>
    <n v="28"/>
    <n v="1"/>
    <n v="6"/>
    <s v="Sin cebolla"/>
    <n v="12"/>
    <n v="28"/>
    <n v="42.857142857142854"/>
  </r>
  <r>
    <n v="186"/>
    <n v="13"/>
    <s v="Plato_6"/>
    <s v="Descripción del Plato_6"/>
    <n v="16"/>
    <n v="27"/>
    <n v="3"/>
    <n v="16"/>
    <s v="Ninguna"/>
    <n v="33"/>
    <n v="81"/>
    <n v="40.74074074074074"/>
  </r>
  <r>
    <n v="186"/>
    <n v="13"/>
    <s v="Plato_15"/>
    <s v="Descripción del Plato_15"/>
    <n v="19"/>
    <n v="32"/>
    <n v="3"/>
    <n v="23"/>
    <s v="Sin cebolla"/>
    <n v="39"/>
    <n v="96"/>
    <n v="40.625"/>
  </r>
  <r>
    <n v="186"/>
    <n v="13"/>
    <s v="Plato_17"/>
    <s v="Descripción del Plato_17"/>
    <n v="19"/>
    <n v="31"/>
    <n v="3"/>
    <n v="54"/>
    <s v="Ninguna"/>
    <n v="36"/>
    <n v="93"/>
    <n v="38.70967741935484"/>
  </r>
  <r>
    <n v="187"/>
    <n v="5"/>
    <s v="Plato_18"/>
    <s v="Descripción del Plato_18"/>
    <n v="20"/>
    <n v="34"/>
    <n v="2"/>
    <n v="28"/>
    <s v="Sin cebolla"/>
    <n v="28"/>
    <n v="68"/>
    <n v="41.17647058823529"/>
  </r>
  <r>
    <n v="187"/>
    <n v="5"/>
    <s v="Plato_10"/>
    <s v="Descripción del Plato_10"/>
    <n v="15"/>
    <n v="26"/>
    <n v="1"/>
    <n v="51"/>
    <s v="Ninguna"/>
    <n v="11"/>
    <n v="26"/>
    <n v="42.307692307692307"/>
  </r>
  <r>
    <n v="187"/>
    <n v="5"/>
    <s v="Plato_9"/>
    <s v="Descripción del Plato_9"/>
    <n v="17"/>
    <n v="29"/>
    <n v="3"/>
    <n v="11"/>
    <s v="Ninguna"/>
    <n v="36"/>
    <n v="87"/>
    <n v="41.379310344827587"/>
  </r>
  <r>
    <n v="187"/>
    <n v="5"/>
    <s v="Plato_6"/>
    <s v="Descripción del Plato_6"/>
    <n v="16"/>
    <n v="27"/>
    <n v="1"/>
    <n v="36"/>
    <s v="Sin cebolla"/>
    <n v="11"/>
    <n v="27"/>
    <n v="40.74074074074074"/>
  </r>
  <r>
    <n v="188"/>
    <n v="20"/>
    <s v="Plato_17"/>
    <s v="Descripción del Plato_17"/>
    <n v="19"/>
    <n v="31"/>
    <n v="1"/>
    <n v="58"/>
    <s v="Ninguna"/>
    <n v="12"/>
    <n v="31"/>
    <n v="38.70967741935484"/>
  </r>
  <r>
    <n v="188"/>
    <n v="20"/>
    <s v="Plato_10"/>
    <s v="Descripción del Plato_10"/>
    <n v="15"/>
    <n v="26"/>
    <n v="2"/>
    <n v="47"/>
    <s v="Ninguna"/>
    <n v="22"/>
    <n v="52"/>
    <n v="42.307692307692307"/>
  </r>
  <r>
    <n v="189"/>
    <n v="11"/>
    <s v="Plato_18"/>
    <s v="Descripción del Plato_18"/>
    <n v="20"/>
    <n v="34"/>
    <n v="2"/>
    <n v="42"/>
    <s v="Sin cebolla"/>
    <n v="28"/>
    <n v="68"/>
    <n v="41.17647058823529"/>
  </r>
  <r>
    <n v="189"/>
    <n v="11"/>
    <s v="Plato_10"/>
    <s v="Descripción del Plato_10"/>
    <n v="15"/>
    <n v="26"/>
    <n v="2"/>
    <n v="22"/>
    <s v="Sin cebolla"/>
    <n v="22"/>
    <n v="52"/>
    <n v="42.307692307692307"/>
  </r>
  <r>
    <n v="189"/>
    <n v="11"/>
    <s v="Plato_7"/>
    <s v="Descripción del Plato_7"/>
    <n v="14"/>
    <n v="24"/>
    <n v="3"/>
    <n v="53"/>
    <s v="Sin cebolla"/>
    <n v="30"/>
    <n v="72"/>
    <n v="41.666666666666671"/>
  </r>
  <r>
    <n v="190"/>
    <n v="5"/>
    <s v="Plato_4"/>
    <s v="Descripción del Plato_4"/>
    <n v="10"/>
    <n v="18"/>
    <n v="1"/>
    <n v="39"/>
    <s v="Ninguna"/>
    <n v="8"/>
    <n v="18"/>
    <n v="44.444444444444443"/>
  </r>
  <r>
    <n v="190"/>
    <n v="5"/>
    <s v="Plato_20"/>
    <s v="Descripción del Plato_20"/>
    <n v="25"/>
    <n v="40"/>
    <n v="2"/>
    <n v="45"/>
    <s v="Ninguna"/>
    <n v="30"/>
    <n v="80"/>
    <n v="37.5"/>
  </r>
  <r>
    <n v="190"/>
    <n v="5"/>
    <s v="Plato_8"/>
    <s v="Descripción del Plato_8"/>
    <n v="21"/>
    <n v="35"/>
    <n v="1"/>
    <n v="11"/>
    <s v="Sin cebolla"/>
    <n v="14"/>
    <n v="35"/>
    <n v="40"/>
  </r>
  <r>
    <n v="190"/>
    <n v="5"/>
    <s v="Plato_14"/>
    <s v="Descripción del Plato_14"/>
    <n v="14"/>
    <n v="23"/>
    <n v="3"/>
    <n v="7"/>
    <s v="Sin cebolla"/>
    <n v="27"/>
    <n v="69"/>
    <n v="39.130434782608695"/>
  </r>
  <r>
    <n v="191"/>
    <n v="12"/>
    <s v="Plato_1"/>
    <s v="Descripción del Plato_1"/>
    <n v="15"/>
    <n v="25"/>
    <n v="3"/>
    <n v="32"/>
    <s v="Sin cebolla"/>
    <n v="30"/>
    <n v="75"/>
    <n v="40"/>
  </r>
  <r>
    <n v="191"/>
    <n v="12"/>
    <s v="Plato_9"/>
    <s v="Descripción del Plato_9"/>
    <n v="17"/>
    <n v="29"/>
    <n v="3"/>
    <n v="55"/>
    <s v="Ninguna"/>
    <n v="36"/>
    <n v="87"/>
    <n v="41.379310344827587"/>
  </r>
  <r>
    <n v="192"/>
    <n v="17"/>
    <s v="Plato_1"/>
    <s v="Descripción del Plato_1"/>
    <n v="15"/>
    <n v="25"/>
    <n v="3"/>
    <n v="26"/>
    <s v="Ninguna"/>
    <n v="30"/>
    <n v="75"/>
    <n v="40"/>
  </r>
  <r>
    <n v="193"/>
    <n v="3"/>
    <s v="Plato_10"/>
    <s v="Descripción del Plato_10"/>
    <n v="15"/>
    <n v="26"/>
    <n v="2"/>
    <n v="57"/>
    <s v="Sin cebolla"/>
    <n v="22"/>
    <n v="52"/>
    <n v="42.307692307692307"/>
  </r>
  <r>
    <n v="193"/>
    <n v="3"/>
    <s v="Plato_19"/>
    <s v="Descripción del Plato_19"/>
    <n v="22"/>
    <n v="36"/>
    <n v="2"/>
    <n v="59"/>
    <s v="Ninguna"/>
    <n v="28"/>
    <n v="72"/>
    <n v="38.888888888888893"/>
  </r>
  <r>
    <n v="193"/>
    <n v="3"/>
    <s v="Plato_6"/>
    <s v="Descripción del Plato_6"/>
    <n v="16"/>
    <n v="27"/>
    <n v="1"/>
    <n v="31"/>
    <s v="Sin cebolla"/>
    <n v="11"/>
    <n v="27"/>
    <n v="40.74074074074074"/>
  </r>
  <r>
    <n v="193"/>
    <n v="3"/>
    <s v="Plato_14"/>
    <s v="Descripción del Plato_14"/>
    <n v="14"/>
    <n v="23"/>
    <n v="3"/>
    <n v="24"/>
    <s v="Ninguna"/>
    <n v="27"/>
    <n v="69"/>
    <n v="39.130434782608695"/>
  </r>
  <r>
    <n v="194"/>
    <n v="3"/>
    <s v="Plato_11"/>
    <s v="Descripción del Plato_11"/>
    <n v="20"/>
    <n v="33"/>
    <n v="2"/>
    <n v="18"/>
    <s v="Ninguna"/>
    <n v="26"/>
    <n v="66"/>
    <n v="39.393939393939391"/>
  </r>
  <r>
    <n v="194"/>
    <n v="3"/>
    <s v="Plato_2"/>
    <s v="Descripción del Plato_2"/>
    <n v="18"/>
    <n v="30"/>
    <n v="1"/>
    <n v="50"/>
    <s v="Ninguna"/>
    <n v="12"/>
    <n v="30"/>
    <n v="40"/>
  </r>
  <r>
    <n v="195"/>
    <n v="2"/>
    <s v="Plato_1"/>
    <s v="Descripción del Plato_1"/>
    <n v="15"/>
    <n v="25"/>
    <n v="2"/>
    <n v="51"/>
    <s v="Ninguna"/>
    <n v="20"/>
    <n v="50"/>
    <n v="40"/>
  </r>
  <r>
    <n v="196"/>
    <n v="4"/>
    <s v="Plato_3"/>
    <s v="Descripción del Plato_3"/>
    <n v="12"/>
    <n v="20"/>
    <n v="3"/>
    <n v="34"/>
    <s v="Sin cebolla"/>
    <n v="24"/>
    <n v="60"/>
    <n v="40"/>
  </r>
  <r>
    <n v="196"/>
    <n v="4"/>
    <s v="Plato_14"/>
    <s v="Descripción del Plato_14"/>
    <n v="14"/>
    <n v="23"/>
    <n v="2"/>
    <n v="51"/>
    <s v="Ninguna"/>
    <n v="18"/>
    <n v="46"/>
    <n v="39.130434782608695"/>
  </r>
  <r>
    <n v="196"/>
    <n v="4"/>
    <s v="Plato_9"/>
    <s v="Descripción del Plato_9"/>
    <n v="17"/>
    <n v="29"/>
    <n v="1"/>
    <n v="47"/>
    <s v="Sin cebolla"/>
    <n v="12"/>
    <n v="29"/>
    <n v="41.379310344827587"/>
  </r>
  <r>
    <n v="196"/>
    <n v="4"/>
    <s v="Plato_16"/>
    <s v="Descripción del Plato_16"/>
    <n v="16"/>
    <n v="28"/>
    <n v="2"/>
    <n v="44"/>
    <s v="Sin cebolla"/>
    <n v="24"/>
    <n v="56"/>
    <n v="42.857142857142854"/>
  </r>
  <r>
    <n v="197"/>
    <n v="5"/>
    <s v="Plato_18"/>
    <s v="Descripción del Plato_18"/>
    <n v="20"/>
    <n v="34"/>
    <n v="3"/>
    <n v="22"/>
    <s v="Ninguna"/>
    <n v="42"/>
    <n v="102"/>
    <n v="41.17647058823529"/>
  </r>
  <r>
    <n v="197"/>
    <n v="5"/>
    <s v="Plato_6"/>
    <s v="Descripción del Plato_6"/>
    <n v="16"/>
    <n v="27"/>
    <n v="1"/>
    <n v="50"/>
    <s v="Ninguna"/>
    <n v="11"/>
    <n v="27"/>
    <n v="40.74074074074074"/>
  </r>
  <r>
    <n v="198"/>
    <n v="9"/>
    <s v="Plato_6"/>
    <s v="Descripción del Plato_6"/>
    <n v="16"/>
    <n v="27"/>
    <n v="2"/>
    <n v="33"/>
    <s v="Ninguna"/>
    <n v="22"/>
    <n v="54"/>
    <n v="40.74074074074074"/>
  </r>
  <r>
    <n v="199"/>
    <n v="11"/>
    <s v="Plato_9"/>
    <s v="Descripción del Plato_9"/>
    <n v="17"/>
    <n v="29"/>
    <n v="3"/>
    <n v="31"/>
    <s v="Ninguna"/>
    <n v="36"/>
    <n v="87"/>
    <n v="41.379310344827587"/>
  </r>
  <r>
    <n v="199"/>
    <n v="11"/>
    <s v="Plato_8"/>
    <s v="Descripción del Plato_8"/>
    <n v="21"/>
    <n v="35"/>
    <n v="3"/>
    <n v="41"/>
    <s v="Sin cebolla"/>
    <n v="42"/>
    <n v="105"/>
    <n v="40"/>
  </r>
  <r>
    <n v="199"/>
    <n v="11"/>
    <s v="Plato_13"/>
    <s v="Descripción del Plato_13"/>
    <n v="13"/>
    <n v="21"/>
    <n v="2"/>
    <n v="18"/>
    <s v="Sin cebolla"/>
    <n v="16"/>
    <n v="42"/>
    <n v="38.095238095238095"/>
  </r>
  <r>
    <n v="199"/>
    <n v="11"/>
    <s v="Plato_6"/>
    <s v="Descripción del Plato_6"/>
    <n v="16"/>
    <n v="27"/>
    <n v="1"/>
    <n v="52"/>
    <s v="Sin cebolla"/>
    <n v="11"/>
    <n v="27"/>
    <n v="40.74074074074074"/>
  </r>
  <r>
    <n v="200"/>
    <n v="11"/>
    <s v="Plato_12"/>
    <s v="Descripción del Plato_12"/>
    <n v="11"/>
    <n v="19"/>
    <n v="2"/>
    <n v="39"/>
    <s v="Ninguna"/>
    <n v="16"/>
    <n v="38"/>
    <n v="42.105263157894733"/>
  </r>
  <r>
    <n v="200"/>
    <n v="11"/>
    <s v="Plato_1"/>
    <s v="Descripción del Plato_1"/>
    <n v="15"/>
    <n v="25"/>
    <n v="2"/>
    <n v="28"/>
    <s v="Sin cebolla"/>
    <n v="20"/>
    <n v="50"/>
    <n v="40"/>
  </r>
  <r>
    <n v="201"/>
    <n v="3"/>
    <s v="Plato_7"/>
    <s v="Descripción del Plato_7"/>
    <n v="14"/>
    <n v="24"/>
    <n v="3"/>
    <n v="58"/>
    <s v="Sin cebolla"/>
    <n v="30"/>
    <n v="72"/>
    <n v="41.666666666666671"/>
  </r>
  <r>
    <n v="202"/>
    <n v="16"/>
    <s v="Plato_19"/>
    <s v="Descripción del Plato_19"/>
    <n v="22"/>
    <n v="36"/>
    <n v="2"/>
    <n v="46"/>
    <s v="Sin cebolla"/>
    <n v="28"/>
    <n v="72"/>
    <n v="38.888888888888893"/>
  </r>
  <r>
    <n v="202"/>
    <n v="16"/>
    <s v="Plato_20"/>
    <s v="Descripción del Plato_20"/>
    <n v="25"/>
    <n v="40"/>
    <n v="2"/>
    <n v="47"/>
    <s v="Ninguna"/>
    <n v="30"/>
    <n v="80"/>
    <n v="37.5"/>
  </r>
  <r>
    <n v="202"/>
    <n v="16"/>
    <s v="Plato_7"/>
    <s v="Descripción del Plato_7"/>
    <n v="14"/>
    <n v="24"/>
    <n v="1"/>
    <n v="5"/>
    <s v="Ninguna"/>
    <n v="10"/>
    <n v="24"/>
    <n v="41.666666666666671"/>
  </r>
  <r>
    <n v="202"/>
    <n v="16"/>
    <s v="Plato_2"/>
    <s v="Descripción del Plato_2"/>
    <n v="18"/>
    <n v="30"/>
    <n v="1"/>
    <n v="58"/>
    <s v="Ninguna"/>
    <n v="12"/>
    <n v="30"/>
    <n v="40"/>
  </r>
  <r>
    <n v="203"/>
    <n v="5"/>
    <s v="Plato_17"/>
    <s v="Descripción del Plato_17"/>
    <n v="19"/>
    <n v="31"/>
    <n v="3"/>
    <n v="51"/>
    <s v="Ninguna"/>
    <n v="36"/>
    <n v="93"/>
    <n v="38.70967741935484"/>
  </r>
  <r>
    <n v="203"/>
    <n v="5"/>
    <s v="Plato_13"/>
    <s v="Descripción del Plato_13"/>
    <n v="13"/>
    <n v="21"/>
    <n v="3"/>
    <n v="34"/>
    <s v="Sin cebolla"/>
    <n v="24"/>
    <n v="63"/>
    <n v="38.095238095238095"/>
  </r>
  <r>
    <n v="204"/>
    <n v="16"/>
    <s v="Plato_7"/>
    <s v="Descripción del Plato_7"/>
    <n v="14"/>
    <n v="24"/>
    <n v="2"/>
    <n v="21"/>
    <s v="Ninguna"/>
    <n v="20"/>
    <n v="48"/>
    <n v="41.666666666666671"/>
  </r>
  <r>
    <n v="205"/>
    <n v="14"/>
    <s v="Plato_15"/>
    <s v="Descripción del Plato_15"/>
    <n v="19"/>
    <n v="32"/>
    <n v="1"/>
    <n v="34"/>
    <s v="Ninguna"/>
    <n v="13"/>
    <n v="32"/>
    <n v="40.625"/>
  </r>
  <r>
    <n v="205"/>
    <n v="14"/>
    <s v="Plato_9"/>
    <s v="Descripción del Plato_9"/>
    <n v="17"/>
    <n v="29"/>
    <n v="1"/>
    <n v="52"/>
    <s v="Sin cebolla"/>
    <n v="12"/>
    <n v="29"/>
    <n v="41.379310344827587"/>
  </r>
  <r>
    <n v="206"/>
    <n v="4"/>
    <s v="Plato_2"/>
    <s v="Descripción del Plato_2"/>
    <n v="18"/>
    <n v="30"/>
    <n v="1"/>
    <n v="58"/>
    <s v="Sin cebolla"/>
    <n v="12"/>
    <n v="30"/>
    <n v="40"/>
  </r>
  <r>
    <n v="207"/>
    <n v="20"/>
    <s v="Plato_10"/>
    <s v="Descripción del Plato_10"/>
    <n v="15"/>
    <n v="26"/>
    <n v="2"/>
    <n v="37"/>
    <s v="Ninguna"/>
    <n v="22"/>
    <n v="52"/>
    <n v="42.307692307692307"/>
  </r>
  <r>
    <n v="207"/>
    <n v="20"/>
    <s v="Plato_8"/>
    <s v="Descripción del Plato_8"/>
    <n v="21"/>
    <n v="35"/>
    <n v="1"/>
    <n v="55"/>
    <s v="Sin cebolla"/>
    <n v="14"/>
    <n v="35"/>
    <n v="40"/>
  </r>
  <r>
    <n v="207"/>
    <n v="20"/>
    <s v="Plato_17"/>
    <s v="Descripción del Plato_17"/>
    <n v="19"/>
    <n v="31"/>
    <n v="3"/>
    <n v="19"/>
    <s v="Sin cebolla"/>
    <n v="36"/>
    <n v="93"/>
    <n v="38.70967741935484"/>
  </r>
  <r>
    <n v="208"/>
    <n v="16"/>
    <s v="Plato_15"/>
    <s v="Descripción del Plato_15"/>
    <n v="19"/>
    <n v="32"/>
    <n v="1"/>
    <n v="18"/>
    <s v="Sin cebolla"/>
    <n v="13"/>
    <n v="32"/>
    <n v="40.625"/>
  </r>
  <r>
    <n v="208"/>
    <n v="16"/>
    <s v="Plato_19"/>
    <s v="Descripción del Plato_19"/>
    <n v="22"/>
    <n v="36"/>
    <n v="3"/>
    <n v="29"/>
    <s v="Sin cebolla"/>
    <n v="42"/>
    <n v="108"/>
    <n v="38.888888888888893"/>
  </r>
  <r>
    <n v="208"/>
    <n v="16"/>
    <s v="Plato_3"/>
    <s v="Descripción del Plato_3"/>
    <n v="12"/>
    <n v="20"/>
    <n v="2"/>
    <n v="53"/>
    <s v="Ninguna"/>
    <n v="16"/>
    <n v="40"/>
    <n v="40"/>
  </r>
  <r>
    <n v="209"/>
    <n v="9"/>
    <s v="Plato_14"/>
    <s v="Descripción del Plato_14"/>
    <n v="14"/>
    <n v="23"/>
    <n v="3"/>
    <n v="35"/>
    <s v="Sin cebolla"/>
    <n v="27"/>
    <n v="69"/>
    <n v="39.130434782608695"/>
  </r>
  <r>
    <n v="209"/>
    <n v="9"/>
    <s v="Plato_18"/>
    <s v="Descripción del Plato_18"/>
    <n v="20"/>
    <n v="34"/>
    <n v="2"/>
    <n v="40"/>
    <s v="Sin cebolla"/>
    <n v="28"/>
    <n v="68"/>
    <n v="41.17647058823529"/>
  </r>
  <r>
    <n v="209"/>
    <n v="9"/>
    <s v="Plato_1"/>
    <s v="Descripción del Plato_1"/>
    <n v="15"/>
    <n v="25"/>
    <n v="1"/>
    <n v="42"/>
    <s v="Ninguna"/>
    <n v="10"/>
    <n v="25"/>
    <n v="40"/>
  </r>
  <r>
    <n v="209"/>
    <n v="9"/>
    <s v="Plato_10"/>
    <s v="Descripción del Plato_10"/>
    <n v="15"/>
    <n v="26"/>
    <n v="2"/>
    <n v="54"/>
    <s v="Ninguna"/>
    <n v="22"/>
    <n v="52"/>
    <n v="42.307692307692307"/>
  </r>
  <r>
    <n v="210"/>
    <n v="10"/>
    <s v="Plato_13"/>
    <s v="Descripción del Plato_13"/>
    <n v="13"/>
    <n v="21"/>
    <n v="1"/>
    <n v="28"/>
    <s v="Sin cebolla"/>
    <n v="8"/>
    <n v="21"/>
    <n v="38.095238095238095"/>
  </r>
  <r>
    <n v="210"/>
    <n v="10"/>
    <s v="Plato_2"/>
    <s v="Descripción del Plato_2"/>
    <n v="18"/>
    <n v="30"/>
    <n v="1"/>
    <n v="50"/>
    <s v="Ninguna"/>
    <n v="12"/>
    <n v="30"/>
    <n v="40"/>
  </r>
  <r>
    <n v="210"/>
    <n v="10"/>
    <s v="Plato_7"/>
    <s v="Descripción del Plato_7"/>
    <n v="14"/>
    <n v="24"/>
    <n v="1"/>
    <n v="34"/>
    <s v="Ninguna"/>
    <n v="10"/>
    <n v="24"/>
    <n v="41.666666666666671"/>
  </r>
  <r>
    <n v="210"/>
    <n v="10"/>
    <s v="Plato_20"/>
    <s v="Descripción del Plato_20"/>
    <n v="25"/>
    <n v="40"/>
    <n v="3"/>
    <n v="46"/>
    <s v="Ninguna"/>
    <n v="45"/>
    <n v="120"/>
    <n v="37.5"/>
  </r>
  <r>
    <n v="211"/>
    <n v="1"/>
    <s v="Plato_13"/>
    <s v="Descripción del Plato_13"/>
    <n v="13"/>
    <n v="21"/>
    <n v="3"/>
    <n v="54"/>
    <s v="Sin cebolla"/>
    <n v="24"/>
    <n v="63"/>
    <n v="38.095238095238095"/>
  </r>
  <r>
    <n v="211"/>
    <n v="1"/>
    <s v="Plato_4"/>
    <s v="Descripción del Plato_4"/>
    <n v="10"/>
    <n v="18"/>
    <n v="2"/>
    <n v="45"/>
    <s v="Ninguna"/>
    <n v="16"/>
    <n v="36"/>
    <n v="44.444444444444443"/>
  </r>
  <r>
    <n v="211"/>
    <n v="1"/>
    <s v="Plato_1"/>
    <s v="Descripción del Plato_1"/>
    <n v="15"/>
    <n v="25"/>
    <n v="2"/>
    <n v="9"/>
    <s v="Ninguna"/>
    <n v="20"/>
    <n v="50"/>
    <n v="40"/>
  </r>
  <r>
    <n v="211"/>
    <n v="1"/>
    <s v="Plato_3"/>
    <s v="Descripción del Plato_3"/>
    <n v="12"/>
    <n v="20"/>
    <n v="1"/>
    <n v="27"/>
    <s v="Ninguna"/>
    <n v="8"/>
    <n v="20"/>
    <n v="40"/>
  </r>
  <r>
    <n v="212"/>
    <n v="14"/>
    <s v="Plato_2"/>
    <s v="Descripción del Plato_2"/>
    <n v="18"/>
    <n v="30"/>
    <n v="3"/>
    <n v="35"/>
    <s v="Sin cebolla"/>
    <n v="36"/>
    <n v="90"/>
    <n v="40"/>
  </r>
  <r>
    <n v="212"/>
    <n v="14"/>
    <s v="Plato_10"/>
    <s v="Descripción del Plato_10"/>
    <n v="15"/>
    <n v="26"/>
    <n v="3"/>
    <n v="43"/>
    <s v="Sin cebolla"/>
    <n v="33"/>
    <n v="78"/>
    <n v="42.307692307692307"/>
  </r>
  <r>
    <n v="212"/>
    <n v="14"/>
    <s v="Plato_13"/>
    <s v="Descripción del Plato_13"/>
    <n v="13"/>
    <n v="21"/>
    <n v="1"/>
    <n v="31"/>
    <s v="Sin cebolla"/>
    <n v="8"/>
    <n v="21"/>
    <n v="38.095238095238095"/>
  </r>
  <r>
    <n v="212"/>
    <n v="14"/>
    <s v="Plato_16"/>
    <s v="Descripción del Plato_16"/>
    <n v="16"/>
    <n v="28"/>
    <n v="2"/>
    <n v="55"/>
    <s v="Sin cebolla"/>
    <n v="24"/>
    <n v="56"/>
    <n v="42.857142857142854"/>
  </r>
  <r>
    <n v="213"/>
    <n v="13"/>
    <s v="Plato_6"/>
    <s v="Descripción del Plato_6"/>
    <n v="16"/>
    <n v="27"/>
    <n v="1"/>
    <n v="53"/>
    <s v="Ninguna"/>
    <n v="11"/>
    <n v="27"/>
    <n v="40.74074074074074"/>
  </r>
  <r>
    <n v="213"/>
    <n v="13"/>
    <s v="Plato_2"/>
    <s v="Descripción del Plato_2"/>
    <n v="18"/>
    <n v="30"/>
    <n v="2"/>
    <n v="47"/>
    <s v="Sin cebolla"/>
    <n v="24"/>
    <n v="60"/>
    <n v="40"/>
  </r>
  <r>
    <n v="214"/>
    <n v="2"/>
    <s v="Plato_18"/>
    <s v="Descripción del Plato_18"/>
    <n v="20"/>
    <n v="34"/>
    <n v="2"/>
    <n v="14"/>
    <s v="Ninguna"/>
    <n v="28"/>
    <n v="68"/>
    <n v="41.17647058823529"/>
  </r>
  <r>
    <n v="214"/>
    <n v="2"/>
    <s v="Plato_20"/>
    <s v="Descripción del Plato_20"/>
    <n v="25"/>
    <n v="40"/>
    <n v="3"/>
    <n v="12"/>
    <s v="Sin cebolla"/>
    <n v="45"/>
    <n v="120"/>
    <n v="37.5"/>
  </r>
  <r>
    <n v="214"/>
    <n v="2"/>
    <s v="Plato_3"/>
    <s v="Descripción del Plato_3"/>
    <n v="12"/>
    <n v="20"/>
    <n v="2"/>
    <n v="12"/>
    <s v="Sin cebolla"/>
    <n v="16"/>
    <n v="40"/>
    <n v="40"/>
  </r>
  <r>
    <n v="215"/>
    <n v="6"/>
    <s v="Plato_18"/>
    <s v="Descripción del Plato_18"/>
    <n v="20"/>
    <n v="34"/>
    <n v="2"/>
    <n v="12"/>
    <s v="Ninguna"/>
    <n v="28"/>
    <n v="68"/>
    <n v="41.17647058823529"/>
  </r>
  <r>
    <n v="215"/>
    <n v="6"/>
    <s v="Plato_2"/>
    <s v="Descripción del Plato_2"/>
    <n v="18"/>
    <n v="30"/>
    <n v="3"/>
    <n v="34"/>
    <s v="Ninguna"/>
    <n v="36"/>
    <n v="90"/>
    <n v="40"/>
  </r>
  <r>
    <n v="216"/>
    <n v="17"/>
    <s v="Plato_1"/>
    <s v="Descripción del Plato_1"/>
    <n v="15"/>
    <n v="25"/>
    <n v="1"/>
    <n v="42"/>
    <s v="Ninguna"/>
    <n v="10"/>
    <n v="25"/>
    <n v="40"/>
  </r>
  <r>
    <n v="216"/>
    <n v="17"/>
    <s v="Plato_13"/>
    <s v="Descripción del Plato_13"/>
    <n v="13"/>
    <n v="21"/>
    <n v="3"/>
    <n v="36"/>
    <s v="Ninguna"/>
    <n v="24"/>
    <n v="63"/>
    <n v="38.095238095238095"/>
  </r>
  <r>
    <n v="216"/>
    <n v="17"/>
    <s v="Plato_6"/>
    <s v="Descripción del Plato_6"/>
    <n v="16"/>
    <n v="27"/>
    <n v="2"/>
    <n v="42"/>
    <s v="Ninguna"/>
    <n v="22"/>
    <n v="54"/>
    <n v="40.74074074074074"/>
  </r>
  <r>
    <n v="217"/>
    <n v="1"/>
    <s v="Plato_15"/>
    <s v="Descripción del Plato_15"/>
    <n v="19"/>
    <n v="32"/>
    <n v="3"/>
    <n v="13"/>
    <s v="Sin cebolla"/>
    <n v="39"/>
    <n v="96"/>
    <n v="40.625"/>
  </r>
  <r>
    <n v="218"/>
    <n v="13"/>
    <s v="Plato_12"/>
    <s v="Descripción del Plato_12"/>
    <n v="11"/>
    <n v="19"/>
    <n v="3"/>
    <n v="24"/>
    <s v="Sin cebolla"/>
    <n v="24"/>
    <n v="57"/>
    <n v="42.105263157894733"/>
  </r>
  <r>
    <n v="218"/>
    <n v="13"/>
    <s v="Plato_6"/>
    <s v="Descripción del Plato_6"/>
    <n v="16"/>
    <n v="27"/>
    <n v="3"/>
    <n v="16"/>
    <s v="Ninguna"/>
    <n v="33"/>
    <n v="81"/>
    <n v="40.74074074074074"/>
  </r>
  <r>
    <n v="218"/>
    <n v="13"/>
    <s v="Plato_14"/>
    <s v="Descripción del Plato_14"/>
    <n v="14"/>
    <n v="23"/>
    <n v="2"/>
    <n v="6"/>
    <s v="Ninguna"/>
    <n v="18"/>
    <n v="46"/>
    <n v="39.130434782608695"/>
  </r>
  <r>
    <n v="219"/>
    <n v="1"/>
    <s v="Plato_14"/>
    <s v="Descripción del Plato_14"/>
    <n v="14"/>
    <n v="23"/>
    <n v="2"/>
    <n v="12"/>
    <s v="Ninguna"/>
    <n v="18"/>
    <n v="46"/>
    <n v="39.130434782608695"/>
  </r>
  <r>
    <n v="219"/>
    <n v="1"/>
    <s v="Plato_17"/>
    <s v="Descripción del Plato_17"/>
    <n v="19"/>
    <n v="31"/>
    <n v="3"/>
    <n v="11"/>
    <s v="Sin cebolla"/>
    <n v="36"/>
    <n v="93"/>
    <n v="38.70967741935484"/>
  </r>
  <r>
    <n v="220"/>
    <n v="15"/>
    <s v="Plato_7"/>
    <s v="Descripción del Plato_7"/>
    <n v="14"/>
    <n v="24"/>
    <n v="1"/>
    <n v="13"/>
    <s v="Ninguna"/>
    <n v="10"/>
    <n v="24"/>
    <n v="41.666666666666671"/>
  </r>
  <r>
    <n v="221"/>
    <n v="16"/>
    <s v="Plato_15"/>
    <s v="Descripción del Plato_15"/>
    <n v="19"/>
    <n v="32"/>
    <n v="3"/>
    <n v="29"/>
    <s v="Ninguna"/>
    <n v="39"/>
    <n v="96"/>
    <n v="40.625"/>
  </r>
  <r>
    <n v="221"/>
    <n v="16"/>
    <s v="Plato_18"/>
    <s v="Descripción del Plato_18"/>
    <n v="20"/>
    <n v="34"/>
    <n v="2"/>
    <n v="54"/>
    <s v="Sin cebolla"/>
    <n v="28"/>
    <n v="68"/>
    <n v="41.17647058823529"/>
  </r>
  <r>
    <n v="221"/>
    <n v="16"/>
    <s v="Plato_9"/>
    <s v="Descripción del Plato_9"/>
    <n v="17"/>
    <n v="29"/>
    <n v="1"/>
    <n v="25"/>
    <s v="Ninguna"/>
    <n v="12"/>
    <n v="29"/>
    <n v="41.379310344827587"/>
  </r>
  <r>
    <n v="222"/>
    <n v="3"/>
    <s v="Plato_14"/>
    <s v="Descripción del Plato_14"/>
    <n v="14"/>
    <n v="23"/>
    <n v="3"/>
    <n v="29"/>
    <s v="Ninguna"/>
    <n v="27"/>
    <n v="69"/>
    <n v="39.130434782608695"/>
  </r>
  <r>
    <n v="222"/>
    <n v="3"/>
    <s v="Plato_16"/>
    <s v="Descripción del Plato_16"/>
    <n v="16"/>
    <n v="28"/>
    <n v="1"/>
    <n v="56"/>
    <s v="Ninguna"/>
    <n v="12"/>
    <n v="28"/>
    <n v="42.857142857142854"/>
  </r>
  <r>
    <n v="223"/>
    <n v="19"/>
    <s v="Plato_15"/>
    <s v="Descripción del Plato_15"/>
    <n v="19"/>
    <n v="32"/>
    <n v="1"/>
    <n v="53"/>
    <s v="Ninguna"/>
    <n v="13"/>
    <n v="32"/>
    <n v="40.625"/>
  </r>
  <r>
    <n v="224"/>
    <n v="7"/>
    <s v="Plato_10"/>
    <s v="Descripción del Plato_10"/>
    <n v="15"/>
    <n v="26"/>
    <n v="2"/>
    <n v="20"/>
    <s v="Ninguna"/>
    <n v="22"/>
    <n v="52"/>
    <n v="42.307692307692307"/>
  </r>
  <r>
    <n v="225"/>
    <n v="19"/>
    <s v="Plato_11"/>
    <s v="Descripción del Plato_11"/>
    <n v="20"/>
    <n v="33"/>
    <n v="3"/>
    <n v="56"/>
    <s v="Sin cebolla"/>
    <n v="39"/>
    <n v="99"/>
    <n v="39.393939393939391"/>
  </r>
  <r>
    <n v="225"/>
    <n v="19"/>
    <s v="Plato_14"/>
    <s v="Descripción del Plato_14"/>
    <n v="14"/>
    <n v="23"/>
    <n v="3"/>
    <n v="38"/>
    <s v="Sin cebolla"/>
    <n v="27"/>
    <n v="69"/>
    <n v="39.130434782608695"/>
  </r>
  <r>
    <n v="226"/>
    <n v="7"/>
    <s v="Plato_3"/>
    <s v="Descripción del Plato_3"/>
    <n v="12"/>
    <n v="20"/>
    <n v="2"/>
    <n v="7"/>
    <s v="Ninguna"/>
    <n v="16"/>
    <n v="40"/>
    <n v="40"/>
  </r>
  <r>
    <n v="226"/>
    <n v="7"/>
    <s v="Plato_13"/>
    <s v="Descripción del Plato_13"/>
    <n v="13"/>
    <n v="21"/>
    <n v="1"/>
    <n v="29"/>
    <s v="Sin cebolla"/>
    <n v="8"/>
    <n v="21"/>
    <n v="38.095238095238095"/>
  </r>
  <r>
    <n v="226"/>
    <n v="7"/>
    <s v="Plato_6"/>
    <s v="Descripción del Plato_6"/>
    <n v="16"/>
    <n v="27"/>
    <n v="3"/>
    <n v="56"/>
    <s v="Ninguna"/>
    <n v="33"/>
    <n v="81"/>
    <n v="40.74074074074074"/>
  </r>
  <r>
    <n v="226"/>
    <n v="7"/>
    <s v="Plato_9"/>
    <s v="Descripción del Plato_9"/>
    <n v="17"/>
    <n v="29"/>
    <n v="1"/>
    <n v="54"/>
    <s v="Sin cebolla"/>
    <n v="12"/>
    <n v="29"/>
    <n v="41.379310344827587"/>
  </r>
  <r>
    <n v="227"/>
    <n v="17"/>
    <s v="Plato_7"/>
    <s v="Descripción del Plato_7"/>
    <n v="14"/>
    <n v="24"/>
    <n v="1"/>
    <n v="58"/>
    <s v="Ninguna"/>
    <n v="10"/>
    <n v="24"/>
    <n v="41.666666666666671"/>
  </r>
  <r>
    <n v="227"/>
    <n v="17"/>
    <s v="Plato_17"/>
    <s v="Descripción del Plato_17"/>
    <n v="19"/>
    <n v="31"/>
    <n v="3"/>
    <n v="15"/>
    <s v="Sin cebolla"/>
    <n v="36"/>
    <n v="93"/>
    <n v="38.70967741935484"/>
  </r>
  <r>
    <n v="227"/>
    <n v="17"/>
    <s v="Plato_16"/>
    <s v="Descripción del Plato_16"/>
    <n v="16"/>
    <n v="28"/>
    <n v="1"/>
    <n v="13"/>
    <s v="Ninguna"/>
    <n v="12"/>
    <n v="28"/>
    <n v="42.857142857142854"/>
  </r>
  <r>
    <n v="227"/>
    <n v="17"/>
    <s v="Plato_11"/>
    <s v="Descripción del Plato_11"/>
    <n v="20"/>
    <n v="33"/>
    <n v="2"/>
    <n v="33"/>
    <s v="Ninguna"/>
    <n v="26"/>
    <n v="66"/>
    <n v="39.393939393939391"/>
  </r>
  <r>
    <n v="228"/>
    <n v="16"/>
    <s v="Plato_14"/>
    <s v="Descripción del Plato_14"/>
    <n v="14"/>
    <n v="23"/>
    <n v="3"/>
    <n v="35"/>
    <s v="Ninguna"/>
    <n v="27"/>
    <n v="69"/>
    <n v="39.130434782608695"/>
  </r>
  <r>
    <n v="229"/>
    <n v="14"/>
    <s v="Plato_1"/>
    <s v="Descripción del Plato_1"/>
    <n v="15"/>
    <n v="25"/>
    <n v="1"/>
    <n v="28"/>
    <s v="Sin cebolla"/>
    <n v="10"/>
    <n v="25"/>
    <n v="40"/>
  </r>
  <r>
    <n v="229"/>
    <n v="14"/>
    <s v="Plato_8"/>
    <s v="Descripción del Plato_8"/>
    <n v="21"/>
    <n v="35"/>
    <n v="1"/>
    <n v="43"/>
    <s v="Ninguna"/>
    <n v="14"/>
    <n v="35"/>
    <n v="40"/>
  </r>
  <r>
    <n v="229"/>
    <n v="14"/>
    <s v="Plato_19"/>
    <s v="Descripción del Plato_19"/>
    <n v="22"/>
    <n v="36"/>
    <n v="1"/>
    <n v="19"/>
    <s v="Sin cebolla"/>
    <n v="14"/>
    <n v="36"/>
    <n v="38.888888888888893"/>
  </r>
  <r>
    <n v="229"/>
    <n v="14"/>
    <s v="Plato_16"/>
    <s v="Descripción del Plato_16"/>
    <n v="16"/>
    <n v="28"/>
    <n v="1"/>
    <n v="27"/>
    <s v="Sin cebolla"/>
    <n v="12"/>
    <n v="28"/>
    <n v="42.857142857142854"/>
  </r>
  <r>
    <n v="230"/>
    <n v="5"/>
    <s v="Plato_15"/>
    <s v="Descripción del Plato_15"/>
    <n v="19"/>
    <n v="32"/>
    <n v="3"/>
    <n v="10"/>
    <s v="Sin cebolla"/>
    <n v="39"/>
    <n v="96"/>
    <n v="40.625"/>
  </r>
  <r>
    <n v="230"/>
    <n v="5"/>
    <s v="Plato_16"/>
    <s v="Descripción del Plato_16"/>
    <n v="16"/>
    <n v="28"/>
    <n v="2"/>
    <n v="24"/>
    <s v="Sin cebolla"/>
    <n v="24"/>
    <n v="56"/>
    <n v="42.857142857142854"/>
  </r>
  <r>
    <n v="230"/>
    <n v="5"/>
    <s v="Plato_17"/>
    <s v="Descripción del Plato_17"/>
    <n v="19"/>
    <n v="31"/>
    <n v="2"/>
    <n v="57"/>
    <s v="Sin cebolla"/>
    <n v="24"/>
    <n v="62"/>
    <n v="38.70967741935484"/>
  </r>
  <r>
    <n v="231"/>
    <n v="8"/>
    <s v="Plato_13"/>
    <s v="Descripción del Plato_13"/>
    <n v="13"/>
    <n v="21"/>
    <n v="2"/>
    <n v="29"/>
    <s v="Sin cebolla"/>
    <n v="16"/>
    <n v="42"/>
    <n v="38.095238095238095"/>
  </r>
  <r>
    <n v="231"/>
    <n v="8"/>
    <s v="Plato_18"/>
    <s v="Descripción del Plato_18"/>
    <n v="20"/>
    <n v="34"/>
    <n v="3"/>
    <n v="17"/>
    <s v="Sin cebolla"/>
    <n v="42"/>
    <n v="102"/>
    <n v="41.17647058823529"/>
  </r>
  <r>
    <n v="231"/>
    <n v="8"/>
    <s v="Plato_17"/>
    <s v="Descripción del Plato_17"/>
    <n v="19"/>
    <n v="31"/>
    <n v="1"/>
    <n v="53"/>
    <s v="Sin cebolla"/>
    <n v="12"/>
    <n v="31"/>
    <n v="38.70967741935484"/>
  </r>
  <r>
    <n v="231"/>
    <n v="8"/>
    <s v="Plato_11"/>
    <s v="Descripción del Plato_11"/>
    <n v="20"/>
    <n v="33"/>
    <n v="1"/>
    <n v="51"/>
    <s v="Ninguna"/>
    <n v="13"/>
    <n v="33"/>
    <n v="39.393939393939391"/>
  </r>
  <r>
    <n v="232"/>
    <n v="2"/>
    <s v="Plato_7"/>
    <s v="Descripción del Plato_7"/>
    <n v="14"/>
    <n v="24"/>
    <n v="1"/>
    <n v="50"/>
    <s v="Sin cebolla"/>
    <n v="10"/>
    <n v="24"/>
    <n v="41.666666666666671"/>
  </r>
  <r>
    <n v="232"/>
    <n v="2"/>
    <s v="Plato_6"/>
    <s v="Descripción del Plato_6"/>
    <n v="16"/>
    <n v="27"/>
    <n v="2"/>
    <n v="30"/>
    <s v="Sin cebolla"/>
    <n v="22"/>
    <n v="54"/>
    <n v="40.74074074074074"/>
  </r>
  <r>
    <n v="232"/>
    <n v="2"/>
    <s v="Plato_2"/>
    <s v="Descripción del Plato_2"/>
    <n v="18"/>
    <n v="30"/>
    <n v="2"/>
    <n v="40"/>
    <s v="Sin cebolla"/>
    <n v="24"/>
    <n v="60"/>
    <n v="40"/>
  </r>
  <r>
    <n v="232"/>
    <n v="2"/>
    <s v="Plato_10"/>
    <s v="Descripción del Plato_10"/>
    <n v="15"/>
    <n v="26"/>
    <n v="2"/>
    <n v="19"/>
    <s v="Ninguna"/>
    <n v="22"/>
    <n v="52"/>
    <n v="42.307692307692307"/>
  </r>
  <r>
    <n v="233"/>
    <n v="8"/>
    <s v="Plato_12"/>
    <s v="Descripción del Plato_12"/>
    <n v="11"/>
    <n v="19"/>
    <n v="2"/>
    <n v="31"/>
    <s v="Sin cebolla"/>
    <n v="16"/>
    <n v="38"/>
    <n v="42.105263157894733"/>
  </r>
  <r>
    <n v="234"/>
    <n v="17"/>
    <s v="Plato_2"/>
    <s v="Descripción del Plato_2"/>
    <n v="18"/>
    <n v="30"/>
    <n v="2"/>
    <n v="41"/>
    <s v="Sin cebolla"/>
    <n v="24"/>
    <n v="60"/>
    <n v="40"/>
  </r>
  <r>
    <n v="234"/>
    <n v="17"/>
    <s v="Plato_7"/>
    <s v="Descripción del Plato_7"/>
    <n v="14"/>
    <n v="24"/>
    <n v="3"/>
    <n v="35"/>
    <s v="Ninguna"/>
    <n v="30"/>
    <n v="72"/>
    <n v="41.666666666666671"/>
  </r>
  <r>
    <n v="234"/>
    <n v="17"/>
    <s v="Plato_17"/>
    <s v="Descripción del Plato_17"/>
    <n v="19"/>
    <n v="31"/>
    <n v="3"/>
    <n v="23"/>
    <s v="Sin cebolla"/>
    <n v="36"/>
    <n v="93"/>
    <n v="38.70967741935484"/>
  </r>
  <r>
    <n v="235"/>
    <n v="13"/>
    <s v="Plato_11"/>
    <s v="Descripción del Plato_11"/>
    <n v="20"/>
    <n v="33"/>
    <n v="1"/>
    <n v="25"/>
    <s v="Ninguna"/>
    <n v="13"/>
    <n v="33"/>
    <n v="39.393939393939391"/>
  </r>
  <r>
    <n v="236"/>
    <n v="12"/>
    <s v="Plato_11"/>
    <s v="Descripción del Plato_11"/>
    <n v="20"/>
    <n v="33"/>
    <n v="3"/>
    <n v="21"/>
    <s v="Ninguna"/>
    <n v="39"/>
    <n v="99"/>
    <n v="39.393939393939391"/>
  </r>
  <r>
    <n v="236"/>
    <n v="12"/>
    <s v="Plato_5"/>
    <s v="Descripción del Plato_5"/>
    <n v="13"/>
    <n v="22"/>
    <n v="1"/>
    <n v="7"/>
    <s v="Ninguna"/>
    <n v="9"/>
    <n v="22"/>
    <n v="40.909090909090914"/>
  </r>
  <r>
    <n v="236"/>
    <n v="12"/>
    <s v="Plato_8"/>
    <s v="Descripción del Plato_8"/>
    <n v="21"/>
    <n v="35"/>
    <n v="2"/>
    <n v="43"/>
    <s v="Sin cebolla"/>
    <n v="28"/>
    <n v="70"/>
    <n v="40"/>
  </r>
  <r>
    <n v="236"/>
    <n v="12"/>
    <s v="Plato_15"/>
    <s v="Descripción del Plato_15"/>
    <n v="19"/>
    <n v="32"/>
    <n v="2"/>
    <n v="30"/>
    <s v="Ninguna"/>
    <n v="26"/>
    <n v="64"/>
    <n v="40.625"/>
  </r>
  <r>
    <n v="237"/>
    <n v="4"/>
    <s v="Plato_14"/>
    <s v="Descripción del Plato_14"/>
    <n v="14"/>
    <n v="23"/>
    <n v="2"/>
    <n v="12"/>
    <s v="Ninguna"/>
    <n v="18"/>
    <n v="46"/>
    <n v="39.130434782608695"/>
  </r>
  <r>
    <n v="237"/>
    <n v="4"/>
    <s v="Plato_2"/>
    <s v="Descripción del Plato_2"/>
    <n v="18"/>
    <n v="30"/>
    <n v="2"/>
    <n v="25"/>
    <s v="Sin cebolla"/>
    <n v="24"/>
    <n v="60"/>
    <n v="40"/>
  </r>
  <r>
    <n v="238"/>
    <n v="13"/>
    <s v="Plato_19"/>
    <s v="Descripción del Plato_19"/>
    <n v="22"/>
    <n v="36"/>
    <n v="2"/>
    <n v="45"/>
    <s v="Sin cebolla"/>
    <n v="28"/>
    <n v="72"/>
    <n v="38.888888888888893"/>
  </r>
  <r>
    <n v="239"/>
    <n v="12"/>
    <s v="Plato_10"/>
    <s v="Descripción del Plato_10"/>
    <n v="15"/>
    <n v="26"/>
    <n v="1"/>
    <n v="36"/>
    <s v="Ninguna"/>
    <n v="11"/>
    <n v="26"/>
    <n v="42.307692307692307"/>
  </r>
  <r>
    <n v="239"/>
    <n v="12"/>
    <s v="Plato_7"/>
    <s v="Descripción del Plato_7"/>
    <n v="14"/>
    <n v="24"/>
    <n v="2"/>
    <n v="37"/>
    <s v="Ninguna"/>
    <n v="20"/>
    <n v="48"/>
    <n v="41.666666666666671"/>
  </r>
  <r>
    <n v="240"/>
    <n v="9"/>
    <s v="Plato_17"/>
    <s v="Descripción del Plato_17"/>
    <n v="19"/>
    <n v="31"/>
    <n v="3"/>
    <n v="32"/>
    <s v="Sin cebolla"/>
    <n v="36"/>
    <n v="93"/>
    <n v="38.70967741935484"/>
  </r>
  <r>
    <n v="240"/>
    <n v="9"/>
    <s v="Plato_14"/>
    <s v="Descripción del Plato_14"/>
    <n v="14"/>
    <n v="23"/>
    <n v="3"/>
    <n v="32"/>
    <s v="Sin cebolla"/>
    <n v="27"/>
    <n v="69"/>
    <n v="39.130434782608695"/>
  </r>
  <r>
    <n v="240"/>
    <n v="9"/>
    <s v="Plato_4"/>
    <s v="Descripción del Plato_4"/>
    <n v="10"/>
    <n v="18"/>
    <n v="2"/>
    <n v="46"/>
    <s v="Ninguna"/>
    <n v="16"/>
    <n v="36"/>
    <n v="44.444444444444443"/>
  </r>
  <r>
    <n v="240"/>
    <n v="9"/>
    <s v="Plato_15"/>
    <s v="Descripción del Plato_15"/>
    <n v="19"/>
    <n v="32"/>
    <n v="3"/>
    <n v="19"/>
    <s v="Ninguna"/>
    <n v="39"/>
    <n v="96"/>
    <n v="40.625"/>
  </r>
  <r>
    <n v="241"/>
    <n v="12"/>
    <s v="Plato_4"/>
    <s v="Descripción del Plato_4"/>
    <n v="10"/>
    <n v="18"/>
    <n v="1"/>
    <n v="11"/>
    <s v="Sin cebolla"/>
    <n v="8"/>
    <n v="18"/>
    <n v="44.444444444444443"/>
  </r>
  <r>
    <n v="242"/>
    <n v="12"/>
    <s v="Plato_10"/>
    <s v="Descripción del Plato_10"/>
    <n v="15"/>
    <n v="26"/>
    <n v="1"/>
    <n v="54"/>
    <s v="Ninguna"/>
    <n v="11"/>
    <n v="26"/>
    <n v="42.307692307692307"/>
  </r>
  <r>
    <n v="242"/>
    <n v="12"/>
    <s v="Plato_1"/>
    <s v="Descripción del Plato_1"/>
    <n v="15"/>
    <n v="25"/>
    <n v="3"/>
    <n v="40"/>
    <s v="Sin cebolla"/>
    <n v="30"/>
    <n v="75"/>
    <n v="40"/>
  </r>
  <r>
    <n v="242"/>
    <n v="12"/>
    <s v="Plato_11"/>
    <s v="Descripción del Plato_11"/>
    <n v="20"/>
    <n v="33"/>
    <n v="1"/>
    <n v="5"/>
    <s v="Ninguna"/>
    <n v="13"/>
    <n v="33"/>
    <n v="39.393939393939391"/>
  </r>
  <r>
    <n v="243"/>
    <n v="4"/>
    <s v="Plato_20"/>
    <s v="Descripción del Plato_20"/>
    <n v="25"/>
    <n v="40"/>
    <n v="3"/>
    <n v="22"/>
    <s v="Sin cebolla"/>
    <n v="45"/>
    <n v="120"/>
    <n v="37.5"/>
  </r>
  <r>
    <n v="244"/>
    <n v="17"/>
    <s v="Plato_20"/>
    <s v="Descripción del Plato_20"/>
    <n v="25"/>
    <n v="40"/>
    <n v="3"/>
    <n v="30"/>
    <s v="Ninguna"/>
    <n v="45"/>
    <n v="120"/>
    <n v="37.5"/>
  </r>
  <r>
    <n v="244"/>
    <n v="17"/>
    <s v="Plato_12"/>
    <s v="Descripción del Plato_12"/>
    <n v="11"/>
    <n v="19"/>
    <n v="2"/>
    <n v="59"/>
    <s v="Ninguna"/>
    <n v="16"/>
    <n v="38"/>
    <n v="42.105263157894733"/>
  </r>
  <r>
    <n v="245"/>
    <n v="11"/>
    <s v="Plato_4"/>
    <s v="Descripción del Plato_4"/>
    <n v="10"/>
    <n v="18"/>
    <n v="3"/>
    <n v="45"/>
    <s v="Sin cebolla"/>
    <n v="24"/>
    <n v="54"/>
    <n v="44.444444444444443"/>
  </r>
  <r>
    <n v="245"/>
    <n v="11"/>
    <s v="Plato_17"/>
    <s v="Descripción del Plato_17"/>
    <n v="19"/>
    <n v="31"/>
    <n v="1"/>
    <n v="23"/>
    <s v="Ninguna"/>
    <n v="12"/>
    <n v="31"/>
    <n v="38.70967741935484"/>
  </r>
  <r>
    <n v="245"/>
    <n v="11"/>
    <s v="Plato_20"/>
    <s v="Descripción del Plato_20"/>
    <n v="25"/>
    <n v="40"/>
    <n v="2"/>
    <n v="23"/>
    <s v="Ninguna"/>
    <n v="30"/>
    <n v="80"/>
    <n v="37.5"/>
  </r>
  <r>
    <n v="245"/>
    <n v="11"/>
    <s v="Plato_19"/>
    <s v="Descripción del Plato_19"/>
    <n v="22"/>
    <n v="36"/>
    <n v="3"/>
    <n v="25"/>
    <s v="Sin cebolla"/>
    <n v="42"/>
    <n v="108"/>
    <n v="38.888888888888893"/>
  </r>
  <r>
    <n v="246"/>
    <n v="2"/>
    <s v="Plato_6"/>
    <s v="Descripción del Plato_6"/>
    <n v="16"/>
    <n v="27"/>
    <n v="3"/>
    <n v="36"/>
    <s v="Sin cebolla"/>
    <n v="33"/>
    <n v="81"/>
    <n v="40.74074074074074"/>
  </r>
  <r>
    <n v="246"/>
    <n v="2"/>
    <s v="Plato_7"/>
    <s v="Descripción del Plato_7"/>
    <n v="14"/>
    <n v="24"/>
    <n v="2"/>
    <n v="10"/>
    <s v="Ninguna"/>
    <n v="20"/>
    <n v="48"/>
    <n v="41.666666666666671"/>
  </r>
  <r>
    <n v="246"/>
    <n v="2"/>
    <s v="Plato_8"/>
    <s v="Descripción del Plato_8"/>
    <n v="21"/>
    <n v="35"/>
    <n v="3"/>
    <n v="48"/>
    <s v="Ninguna"/>
    <n v="42"/>
    <n v="105"/>
    <n v="40"/>
  </r>
  <r>
    <n v="246"/>
    <n v="2"/>
    <s v="Plato_17"/>
    <s v="Descripción del Plato_17"/>
    <n v="19"/>
    <n v="31"/>
    <n v="3"/>
    <n v="52"/>
    <s v="Ninguna"/>
    <n v="36"/>
    <n v="93"/>
    <n v="38.70967741935484"/>
  </r>
  <r>
    <n v="247"/>
    <n v="11"/>
    <s v="Plato_11"/>
    <s v="Descripción del Plato_11"/>
    <n v="20"/>
    <n v="33"/>
    <n v="2"/>
    <n v="59"/>
    <s v="Sin cebolla"/>
    <n v="26"/>
    <n v="66"/>
    <n v="39.393939393939391"/>
  </r>
  <r>
    <n v="248"/>
    <n v="12"/>
    <s v="Plato_18"/>
    <s v="Descripción del Plato_18"/>
    <n v="20"/>
    <n v="34"/>
    <n v="1"/>
    <n v="32"/>
    <s v="Sin cebolla"/>
    <n v="14"/>
    <n v="34"/>
    <n v="41.17647058823529"/>
  </r>
  <r>
    <n v="248"/>
    <n v="12"/>
    <s v="Plato_9"/>
    <s v="Descripción del Plato_9"/>
    <n v="17"/>
    <n v="29"/>
    <n v="3"/>
    <n v="51"/>
    <s v="Sin cebolla"/>
    <n v="36"/>
    <n v="87"/>
    <n v="41.379310344827587"/>
  </r>
  <r>
    <n v="248"/>
    <n v="12"/>
    <s v="Plato_6"/>
    <s v="Descripción del Plato_6"/>
    <n v="16"/>
    <n v="27"/>
    <n v="2"/>
    <n v="6"/>
    <s v="Sin cebolla"/>
    <n v="22"/>
    <n v="54"/>
    <n v="40.74074074074074"/>
  </r>
  <r>
    <n v="248"/>
    <n v="12"/>
    <s v="Plato_1"/>
    <s v="Descripción del Plato_1"/>
    <n v="15"/>
    <n v="25"/>
    <n v="2"/>
    <n v="31"/>
    <s v="Ninguna"/>
    <n v="20"/>
    <n v="50"/>
    <n v="40"/>
  </r>
  <r>
    <n v="249"/>
    <n v="8"/>
    <s v="Plato_5"/>
    <s v="Descripción del Plato_5"/>
    <n v="13"/>
    <n v="22"/>
    <n v="2"/>
    <n v="51"/>
    <s v="Sin cebolla"/>
    <n v="18"/>
    <n v="44"/>
    <n v="40.909090909090914"/>
  </r>
  <r>
    <n v="249"/>
    <n v="8"/>
    <s v="Plato_4"/>
    <s v="Descripción del Plato_4"/>
    <n v="10"/>
    <n v="18"/>
    <n v="2"/>
    <n v="58"/>
    <s v="Ninguna"/>
    <n v="16"/>
    <n v="36"/>
    <n v="44.444444444444443"/>
  </r>
  <r>
    <n v="250"/>
    <n v="8"/>
    <s v="Plato_3"/>
    <s v="Descripción del Plato_3"/>
    <n v="12"/>
    <n v="20"/>
    <n v="1"/>
    <n v="29"/>
    <s v="Sin cebolla"/>
    <n v="8"/>
    <n v="20"/>
    <n v="40"/>
  </r>
  <r>
    <n v="251"/>
    <n v="12"/>
    <s v="Plato_10"/>
    <s v="Descripción del Plato_10"/>
    <n v="15"/>
    <n v="26"/>
    <n v="1"/>
    <n v="25"/>
    <s v="Sin cebolla"/>
    <n v="11"/>
    <n v="26"/>
    <n v="42.307692307692307"/>
  </r>
  <r>
    <n v="251"/>
    <n v="12"/>
    <s v="Plato_5"/>
    <s v="Descripción del Plato_5"/>
    <n v="13"/>
    <n v="22"/>
    <n v="1"/>
    <n v="34"/>
    <s v="Ninguna"/>
    <n v="9"/>
    <n v="22"/>
    <n v="40.909090909090914"/>
  </r>
  <r>
    <n v="251"/>
    <n v="12"/>
    <s v="Plato_14"/>
    <s v="Descripción del Plato_14"/>
    <n v="14"/>
    <n v="23"/>
    <n v="1"/>
    <n v="23"/>
    <s v="Sin cebolla"/>
    <n v="9"/>
    <n v="23"/>
    <n v="39.130434782608695"/>
  </r>
  <r>
    <n v="251"/>
    <n v="12"/>
    <s v="Plato_12"/>
    <s v="Descripción del Plato_12"/>
    <n v="11"/>
    <n v="19"/>
    <n v="2"/>
    <n v="40"/>
    <s v="Sin cebolla"/>
    <n v="16"/>
    <n v="38"/>
    <n v="42.105263157894733"/>
  </r>
  <r>
    <n v="252"/>
    <n v="4"/>
    <s v="Plato_1"/>
    <s v="Descripción del Plato_1"/>
    <n v="15"/>
    <n v="25"/>
    <n v="2"/>
    <n v="53"/>
    <s v="Sin cebolla"/>
    <n v="20"/>
    <n v="50"/>
    <n v="40"/>
  </r>
  <r>
    <n v="252"/>
    <n v="4"/>
    <s v="Plato_10"/>
    <s v="Descripción del Plato_10"/>
    <n v="15"/>
    <n v="26"/>
    <n v="2"/>
    <n v="31"/>
    <s v="Ninguna"/>
    <n v="22"/>
    <n v="52"/>
    <n v="42.307692307692307"/>
  </r>
  <r>
    <n v="253"/>
    <n v="8"/>
    <s v="Plato_1"/>
    <s v="Descripción del Plato_1"/>
    <n v="15"/>
    <n v="25"/>
    <n v="1"/>
    <n v="18"/>
    <s v="Ninguna"/>
    <n v="10"/>
    <n v="25"/>
    <n v="40"/>
  </r>
  <r>
    <n v="253"/>
    <n v="8"/>
    <s v="Plato_13"/>
    <s v="Descripción del Plato_13"/>
    <n v="13"/>
    <n v="21"/>
    <n v="2"/>
    <n v="8"/>
    <s v="Ninguna"/>
    <n v="16"/>
    <n v="42"/>
    <n v="38.095238095238095"/>
  </r>
  <r>
    <n v="253"/>
    <n v="8"/>
    <s v="Plato_9"/>
    <s v="Descripción del Plato_9"/>
    <n v="17"/>
    <n v="29"/>
    <n v="3"/>
    <n v="29"/>
    <s v="Sin cebolla"/>
    <n v="36"/>
    <n v="87"/>
    <n v="41.379310344827587"/>
  </r>
  <r>
    <n v="254"/>
    <n v="10"/>
    <s v="Plato_17"/>
    <s v="Descripción del Plato_17"/>
    <n v="19"/>
    <n v="31"/>
    <n v="3"/>
    <n v="33"/>
    <s v="Ninguna"/>
    <n v="36"/>
    <n v="93"/>
    <n v="38.70967741935484"/>
  </r>
  <r>
    <n v="254"/>
    <n v="10"/>
    <s v="Plato_10"/>
    <s v="Descripción del Plato_10"/>
    <n v="15"/>
    <n v="26"/>
    <n v="2"/>
    <n v="10"/>
    <s v="Sin cebolla"/>
    <n v="22"/>
    <n v="52"/>
    <n v="42.307692307692307"/>
  </r>
  <r>
    <n v="254"/>
    <n v="10"/>
    <s v="Plato_18"/>
    <s v="Descripción del Plato_18"/>
    <n v="20"/>
    <n v="34"/>
    <n v="2"/>
    <n v="56"/>
    <s v="Ninguna"/>
    <n v="28"/>
    <n v="68"/>
    <n v="41.17647058823529"/>
  </r>
  <r>
    <n v="254"/>
    <n v="10"/>
    <s v="Plato_16"/>
    <s v="Descripción del Plato_16"/>
    <n v="16"/>
    <n v="28"/>
    <n v="3"/>
    <n v="42"/>
    <s v="Sin cebolla"/>
    <n v="36"/>
    <n v="84"/>
    <n v="42.857142857142854"/>
  </r>
  <r>
    <n v="255"/>
    <n v="8"/>
    <s v="Plato_1"/>
    <s v="Descripción del Plato_1"/>
    <n v="15"/>
    <n v="25"/>
    <n v="1"/>
    <n v="37"/>
    <s v="Ninguna"/>
    <n v="10"/>
    <n v="25"/>
    <n v="40"/>
  </r>
  <r>
    <n v="256"/>
    <n v="5"/>
    <s v="Plato_13"/>
    <s v="Descripción del Plato_13"/>
    <n v="13"/>
    <n v="21"/>
    <n v="1"/>
    <n v="16"/>
    <s v="Ninguna"/>
    <n v="8"/>
    <n v="21"/>
    <n v="38.095238095238095"/>
  </r>
  <r>
    <n v="257"/>
    <n v="12"/>
    <s v="Plato_14"/>
    <s v="Descripción del Plato_14"/>
    <n v="14"/>
    <n v="23"/>
    <n v="2"/>
    <n v="28"/>
    <s v="Sin cebolla"/>
    <n v="18"/>
    <n v="46"/>
    <n v="39.130434782608695"/>
  </r>
  <r>
    <n v="258"/>
    <n v="12"/>
    <s v="Plato_1"/>
    <s v="Descripción del Plato_1"/>
    <n v="15"/>
    <n v="25"/>
    <n v="1"/>
    <n v="59"/>
    <s v="Ninguna"/>
    <n v="10"/>
    <n v="25"/>
    <n v="40"/>
  </r>
  <r>
    <n v="258"/>
    <n v="12"/>
    <s v="Plato_3"/>
    <s v="Descripción del Plato_3"/>
    <n v="12"/>
    <n v="20"/>
    <n v="1"/>
    <n v="31"/>
    <s v="Ninguna"/>
    <n v="8"/>
    <n v="20"/>
    <n v="40"/>
  </r>
  <r>
    <n v="258"/>
    <n v="12"/>
    <s v="Plato_15"/>
    <s v="Descripción del Plato_15"/>
    <n v="19"/>
    <n v="32"/>
    <n v="1"/>
    <n v="5"/>
    <s v="Ninguna"/>
    <n v="13"/>
    <n v="32"/>
    <n v="40.625"/>
  </r>
  <r>
    <n v="258"/>
    <n v="12"/>
    <s v="Plato_20"/>
    <s v="Descripción del Plato_20"/>
    <n v="25"/>
    <n v="40"/>
    <n v="1"/>
    <n v="10"/>
    <s v="Ninguna"/>
    <n v="15"/>
    <n v="40"/>
    <n v="37.5"/>
  </r>
  <r>
    <n v="259"/>
    <n v="10"/>
    <s v="Plato_6"/>
    <s v="Descripción del Plato_6"/>
    <n v="16"/>
    <n v="27"/>
    <n v="3"/>
    <n v="11"/>
    <s v="Sin cebolla"/>
    <n v="33"/>
    <n v="81"/>
    <n v="40.74074074074074"/>
  </r>
  <r>
    <n v="260"/>
    <n v="20"/>
    <s v="Plato_14"/>
    <s v="Descripción del Plato_14"/>
    <n v="14"/>
    <n v="23"/>
    <n v="3"/>
    <n v="49"/>
    <s v="Sin cebolla"/>
    <n v="27"/>
    <n v="69"/>
    <n v="39.130434782608695"/>
  </r>
  <r>
    <n v="261"/>
    <n v="8"/>
    <s v="Plato_15"/>
    <s v="Descripción del Plato_15"/>
    <n v="19"/>
    <n v="32"/>
    <n v="3"/>
    <n v="19"/>
    <s v="Sin cebolla"/>
    <n v="39"/>
    <n v="96"/>
    <n v="40.625"/>
  </r>
  <r>
    <n v="261"/>
    <n v="8"/>
    <s v="Plato_9"/>
    <s v="Descripción del Plato_9"/>
    <n v="17"/>
    <n v="29"/>
    <n v="2"/>
    <n v="36"/>
    <s v="Sin cebolla"/>
    <n v="24"/>
    <n v="58"/>
    <n v="41.379310344827587"/>
  </r>
  <r>
    <n v="262"/>
    <n v="18"/>
    <s v="Plato_5"/>
    <s v="Descripción del Plato_5"/>
    <n v="13"/>
    <n v="22"/>
    <n v="1"/>
    <n v="28"/>
    <s v="Sin cebolla"/>
    <n v="9"/>
    <n v="22"/>
    <n v="40.909090909090914"/>
  </r>
  <r>
    <n v="262"/>
    <n v="18"/>
    <s v="Plato_17"/>
    <s v="Descripción del Plato_17"/>
    <n v="19"/>
    <n v="31"/>
    <n v="3"/>
    <n v="20"/>
    <s v="Sin cebolla"/>
    <n v="36"/>
    <n v="93"/>
    <n v="38.70967741935484"/>
  </r>
  <r>
    <n v="263"/>
    <n v="5"/>
    <s v="Plato_15"/>
    <s v="Descripción del Plato_15"/>
    <n v="19"/>
    <n v="32"/>
    <n v="1"/>
    <n v="37"/>
    <s v="Sin cebolla"/>
    <n v="13"/>
    <n v="32"/>
    <n v="40.625"/>
  </r>
  <r>
    <n v="263"/>
    <n v="5"/>
    <s v="Plato_8"/>
    <s v="Descripción del Plato_8"/>
    <n v="21"/>
    <n v="35"/>
    <n v="1"/>
    <n v="30"/>
    <s v="Sin cebolla"/>
    <n v="14"/>
    <n v="35"/>
    <n v="40"/>
  </r>
  <r>
    <n v="263"/>
    <n v="5"/>
    <s v="Plato_2"/>
    <s v="Descripción del Plato_2"/>
    <n v="18"/>
    <n v="30"/>
    <n v="1"/>
    <n v="42"/>
    <s v="Ninguna"/>
    <n v="12"/>
    <n v="30"/>
    <n v="40"/>
  </r>
  <r>
    <n v="263"/>
    <n v="5"/>
    <s v="Plato_7"/>
    <s v="Descripción del Plato_7"/>
    <n v="14"/>
    <n v="24"/>
    <n v="1"/>
    <n v="40"/>
    <s v="Sin cebolla"/>
    <n v="10"/>
    <n v="24"/>
    <n v="41.666666666666671"/>
  </r>
  <r>
    <n v="264"/>
    <n v="2"/>
    <s v="Plato_8"/>
    <s v="Descripción del Plato_8"/>
    <n v="21"/>
    <n v="35"/>
    <n v="2"/>
    <n v="39"/>
    <s v="Sin cebolla"/>
    <n v="28"/>
    <n v="70"/>
    <n v="40"/>
  </r>
  <r>
    <n v="264"/>
    <n v="2"/>
    <s v="Plato_15"/>
    <s v="Descripción del Plato_15"/>
    <n v="19"/>
    <n v="32"/>
    <n v="1"/>
    <n v="27"/>
    <s v="Sin cebolla"/>
    <n v="13"/>
    <n v="32"/>
    <n v="40.625"/>
  </r>
  <r>
    <n v="264"/>
    <n v="2"/>
    <s v="Plato_2"/>
    <s v="Descripción del Plato_2"/>
    <n v="18"/>
    <n v="30"/>
    <n v="1"/>
    <n v="37"/>
    <s v="Ninguna"/>
    <n v="12"/>
    <n v="30"/>
    <n v="40"/>
  </r>
  <r>
    <n v="264"/>
    <n v="2"/>
    <s v="Plato_1"/>
    <s v="Descripción del Plato_1"/>
    <n v="15"/>
    <n v="25"/>
    <n v="2"/>
    <n v="14"/>
    <s v="Ninguna"/>
    <n v="20"/>
    <n v="50"/>
    <n v="40"/>
  </r>
  <r>
    <n v="265"/>
    <n v="6"/>
    <s v="Plato_14"/>
    <s v="Descripción del Plato_14"/>
    <n v="14"/>
    <n v="23"/>
    <n v="1"/>
    <n v="12"/>
    <s v="Ninguna"/>
    <n v="9"/>
    <n v="23"/>
    <n v="39.130434782608695"/>
  </r>
  <r>
    <n v="265"/>
    <n v="6"/>
    <s v="Plato_17"/>
    <s v="Descripción del Plato_17"/>
    <n v="19"/>
    <n v="31"/>
    <n v="1"/>
    <n v="17"/>
    <s v="Sin cebolla"/>
    <n v="12"/>
    <n v="31"/>
    <n v="38.70967741935484"/>
  </r>
  <r>
    <n v="265"/>
    <n v="6"/>
    <s v="Plato_6"/>
    <s v="Descripción del Plato_6"/>
    <n v="16"/>
    <n v="27"/>
    <n v="1"/>
    <n v="56"/>
    <s v="Ninguna"/>
    <n v="11"/>
    <n v="27"/>
    <n v="40.74074074074074"/>
  </r>
  <r>
    <n v="265"/>
    <n v="6"/>
    <s v="Plato_2"/>
    <s v="Descripción del Plato_2"/>
    <n v="18"/>
    <n v="30"/>
    <n v="3"/>
    <n v="50"/>
    <s v="Sin cebolla"/>
    <n v="36"/>
    <n v="90"/>
    <n v="40"/>
  </r>
  <r>
    <n v="266"/>
    <n v="4"/>
    <s v="Plato_7"/>
    <s v="Descripción del Plato_7"/>
    <n v="14"/>
    <n v="24"/>
    <n v="1"/>
    <n v="53"/>
    <s v="Ninguna"/>
    <n v="10"/>
    <n v="24"/>
    <n v="41.666666666666671"/>
  </r>
  <r>
    <n v="266"/>
    <n v="4"/>
    <s v="Plato_1"/>
    <s v="Descripción del Plato_1"/>
    <n v="15"/>
    <n v="25"/>
    <n v="3"/>
    <n v="53"/>
    <s v="Ninguna"/>
    <n v="30"/>
    <n v="75"/>
    <n v="40"/>
  </r>
  <r>
    <n v="267"/>
    <n v="7"/>
    <s v="Plato_15"/>
    <s v="Descripción del Plato_15"/>
    <n v="19"/>
    <n v="32"/>
    <n v="1"/>
    <n v="45"/>
    <s v="Sin cebolla"/>
    <n v="13"/>
    <n v="32"/>
    <n v="40.625"/>
  </r>
  <r>
    <n v="267"/>
    <n v="7"/>
    <s v="Plato_16"/>
    <s v="Descripción del Plato_16"/>
    <n v="16"/>
    <n v="28"/>
    <n v="2"/>
    <n v="23"/>
    <s v="Ninguna"/>
    <n v="24"/>
    <n v="56"/>
    <n v="42.857142857142854"/>
  </r>
  <r>
    <n v="267"/>
    <n v="7"/>
    <s v="Plato_2"/>
    <s v="Descripción del Plato_2"/>
    <n v="18"/>
    <n v="30"/>
    <n v="1"/>
    <n v="28"/>
    <s v="Sin cebolla"/>
    <n v="12"/>
    <n v="30"/>
    <n v="40"/>
  </r>
  <r>
    <n v="268"/>
    <n v="14"/>
    <s v="Plato_7"/>
    <s v="Descripción del Plato_7"/>
    <n v="14"/>
    <n v="24"/>
    <n v="1"/>
    <n v="39"/>
    <s v="Sin cebolla"/>
    <n v="10"/>
    <n v="24"/>
    <n v="41.666666666666671"/>
  </r>
  <r>
    <n v="268"/>
    <n v="14"/>
    <s v="Plato_5"/>
    <s v="Descripción del Plato_5"/>
    <n v="13"/>
    <n v="22"/>
    <n v="2"/>
    <n v="44"/>
    <s v="Sin cebolla"/>
    <n v="18"/>
    <n v="44"/>
    <n v="40.909090909090914"/>
  </r>
  <r>
    <n v="269"/>
    <n v="11"/>
    <s v="Plato_19"/>
    <s v="Descripción del Plato_19"/>
    <n v="22"/>
    <n v="36"/>
    <n v="3"/>
    <n v="13"/>
    <s v="Ninguna"/>
    <n v="42"/>
    <n v="108"/>
    <n v="38.888888888888893"/>
  </r>
  <r>
    <n v="269"/>
    <n v="11"/>
    <s v="Plato_20"/>
    <s v="Descripción del Plato_20"/>
    <n v="25"/>
    <n v="40"/>
    <n v="1"/>
    <n v="58"/>
    <s v="Sin cebolla"/>
    <n v="15"/>
    <n v="40"/>
    <n v="37.5"/>
  </r>
  <r>
    <n v="269"/>
    <n v="11"/>
    <s v="Plato_18"/>
    <s v="Descripción del Plato_18"/>
    <n v="20"/>
    <n v="34"/>
    <n v="3"/>
    <n v="30"/>
    <s v="Sin cebolla"/>
    <n v="42"/>
    <n v="102"/>
    <n v="41.17647058823529"/>
  </r>
  <r>
    <n v="270"/>
    <n v="10"/>
    <s v="Plato_18"/>
    <s v="Descripción del Plato_18"/>
    <n v="20"/>
    <n v="34"/>
    <n v="3"/>
    <n v="26"/>
    <s v="Ninguna"/>
    <n v="42"/>
    <n v="102"/>
    <n v="41.17647058823529"/>
  </r>
  <r>
    <n v="271"/>
    <n v="3"/>
    <s v="Plato_5"/>
    <s v="Descripción del Plato_5"/>
    <n v="13"/>
    <n v="22"/>
    <n v="2"/>
    <n v="55"/>
    <s v="Sin cebolla"/>
    <n v="18"/>
    <n v="44"/>
    <n v="40.909090909090914"/>
  </r>
  <r>
    <n v="272"/>
    <n v="7"/>
    <s v="Plato_7"/>
    <s v="Descripción del Plato_7"/>
    <n v="14"/>
    <n v="24"/>
    <n v="2"/>
    <n v="36"/>
    <s v="Ninguna"/>
    <n v="20"/>
    <n v="48"/>
    <n v="41.666666666666671"/>
  </r>
  <r>
    <n v="272"/>
    <n v="7"/>
    <s v="Plato_8"/>
    <s v="Descripción del Plato_8"/>
    <n v="21"/>
    <n v="35"/>
    <n v="1"/>
    <n v="47"/>
    <s v="Sin cebolla"/>
    <n v="14"/>
    <n v="35"/>
    <n v="40"/>
  </r>
  <r>
    <n v="273"/>
    <n v="20"/>
    <s v="Plato_15"/>
    <s v="Descripción del Plato_15"/>
    <n v="19"/>
    <n v="32"/>
    <n v="1"/>
    <n v="22"/>
    <s v="Sin cebolla"/>
    <n v="13"/>
    <n v="32"/>
    <n v="40.625"/>
  </r>
  <r>
    <n v="273"/>
    <n v="20"/>
    <s v="Plato_5"/>
    <s v="Descripción del Plato_5"/>
    <n v="13"/>
    <n v="22"/>
    <n v="3"/>
    <n v="40"/>
    <s v="Ninguna"/>
    <n v="27"/>
    <n v="66"/>
    <n v="40.909090909090914"/>
  </r>
  <r>
    <n v="273"/>
    <n v="20"/>
    <s v="Plato_1"/>
    <s v="Descripción del Plato_1"/>
    <n v="15"/>
    <n v="25"/>
    <n v="1"/>
    <n v="5"/>
    <s v="Sin cebolla"/>
    <n v="10"/>
    <n v="25"/>
    <n v="40"/>
  </r>
  <r>
    <n v="274"/>
    <n v="7"/>
    <s v="Plato_10"/>
    <s v="Descripción del Plato_10"/>
    <n v="15"/>
    <n v="26"/>
    <n v="3"/>
    <n v="33"/>
    <s v="Ninguna"/>
    <n v="33"/>
    <n v="78"/>
    <n v="42.307692307692307"/>
  </r>
  <r>
    <n v="274"/>
    <n v="7"/>
    <s v="Plato_12"/>
    <s v="Descripción del Plato_12"/>
    <n v="11"/>
    <n v="19"/>
    <n v="2"/>
    <n v="42"/>
    <s v="Sin cebolla"/>
    <n v="16"/>
    <n v="38"/>
    <n v="42.105263157894733"/>
  </r>
  <r>
    <n v="275"/>
    <n v="5"/>
    <s v="Plato_11"/>
    <s v="Descripción del Plato_11"/>
    <n v="20"/>
    <n v="33"/>
    <n v="1"/>
    <n v="32"/>
    <s v="Sin cebolla"/>
    <n v="13"/>
    <n v="33"/>
    <n v="39.393939393939391"/>
  </r>
  <r>
    <n v="275"/>
    <n v="5"/>
    <s v="Plato_17"/>
    <s v="Descripción del Plato_17"/>
    <n v="19"/>
    <n v="31"/>
    <n v="2"/>
    <n v="32"/>
    <s v="Ninguna"/>
    <n v="24"/>
    <n v="62"/>
    <n v="38.70967741935484"/>
  </r>
  <r>
    <n v="275"/>
    <n v="5"/>
    <s v="Plato_10"/>
    <s v="Descripción del Plato_10"/>
    <n v="15"/>
    <n v="26"/>
    <n v="1"/>
    <n v="58"/>
    <s v="Ninguna"/>
    <n v="11"/>
    <n v="26"/>
    <n v="42.307692307692307"/>
  </r>
  <r>
    <n v="276"/>
    <n v="15"/>
    <s v="Plato_5"/>
    <s v="Descripción del Plato_5"/>
    <n v="13"/>
    <n v="22"/>
    <n v="2"/>
    <n v="49"/>
    <s v="Ninguna"/>
    <n v="18"/>
    <n v="44"/>
    <n v="40.909090909090914"/>
  </r>
  <r>
    <n v="276"/>
    <n v="15"/>
    <s v="Plato_10"/>
    <s v="Descripción del Plato_10"/>
    <n v="15"/>
    <n v="26"/>
    <n v="1"/>
    <n v="36"/>
    <s v="Sin cebolla"/>
    <n v="11"/>
    <n v="26"/>
    <n v="42.307692307692307"/>
  </r>
  <r>
    <n v="277"/>
    <n v="4"/>
    <s v="Plato_17"/>
    <s v="Descripción del Plato_17"/>
    <n v="19"/>
    <n v="31"/>
    <n v="3"/>
    <n v="29"/>
    <s v="Ninguna"/>
    <n v="36"/>
    <n v="93"/>
    <n v="38.70967741935484"/>
  </r>
  <r>
    <n v="278"/>
    <n v="5"/>
    <s v="Plato_17"/>
    <s v="Descripción del Plato_17"/>
    <n v="19"/>
    <n v="31"/>
    <n v="3"/>
    <n v="33"/>
    <s v="Ninguna"/>
    <n v="36"/>
    <n v="93"/>
    <n v="38.70967741935484"/>
  </r>
  <r>
    <n v="278"/>
    <n v="5"/>
    <s v="Plato_7"/>
    <s v="Descripción del Plato_7"/>
    <n v="14"/>
    <n v="24"/>
    <n v="2"/>
    <n v="28"/>
    <s v="Sin cebolla"/>
    <n v="20"/>
    <n v="48"/>
    <n v="41.666666666666671"/>
  </r>
  <r>
    <n v="279"/>
    <n v="11"/>
    <s v="Plato_20"/>
    <s v="Descripción del Plato_20"/>
    <n v="25"/>
    <n v="40"/>
    <n v="3"/>
    <n v="48"/>
    <s v="Sin cebolla"/>
    <n v="45"/>
    <n v="120"/>
    <n v="37.5"/>
  </r>
  <r>
    <n v="279"/>
    <n v="11"/>
    <s v="Plato_8"/>
    <s v="Descripción del Plato_8"/>
    <n v="21"/>
    <n v="35"/>
    <n v="1"/>
    <n v="28"/>
    <s v="Ninguna"/>
    <n v="14"/>
    <n v="35"/>
    <n v="40"/>
  </r>
  <r>
    <n v="279"/>
    <n v="11"/>
    <s v="Plato_4"/>
    <s v="Descripción del Plato_4"/>
    <n v="10"/>
    <n v="18"/>
    <n v="1"/>
    <n v="58"/>
    <s v="Ninguna"/>
    <n v="8"/>
    <n v="18"/>
    <n v="44.444444444444443"/>
  </r>
  <r>
    <n v="279"/>
    <n v="11"/>
    <s v="Plato_16"/>
    <s v="Descripción del Plato_16"/>
    <n v="16"/>
    <n v="28"/>
    <n v="1"/>
    <n v="8"/>
    <s v="Ninguna"/>
    <n v="12"/>
    <n v="28"/>
    <n v="42.857142857142854"/>
  </r>
  <r>
    <n v="280"/>
    <n v="14"/>
    <s v="Plato_7"/>
    <s v="Descripción del Plato_7"/>
    <n v="14"/>
    <n v="24"/>
    <n v="2"/>
    <n v="52"/>
    <s v="Ninguna"/>
    <n v="20"/>
    <n v="48"/>
    <n v="41.666666666666671"/>
  </r>
  <r>
    <n v="280"/>
    <n v="14"/>
    <s v="Plato_14"/>
    <s v="Descripción del Plato_14"/>
    <n v="14"/>
    <n v="23"/>
    <n v="3"/>
    <n v="34"/>
    <s v="Ninguna"/>
    <n v="27"/>
    <n v="69"/>
    <n v="39.130434782608695"/>
  </r>
  <r>
    <n v="281"/>
    <n v="18"/>
    <s v="Plato_11"/>
    <s v="Descripción del Plato_11"/>
    <n v="20"/>
    <n v="33"/>
    <n v="2"/>
    <n v="9"/>
    <s v="Sin cebolla"/>
    <n v="26"/>
    <n v="66"/>
    <n v="39.393939393939391"/>
  </r>
  <r>
    <n v="282"/>
    <n v="6"/>
    <s v="Plato_4"/>
    <s v="Descripción del Plato_4"/>
    <n v="10"/>
    <n v="18"/>
    <n v="3"/>
    <n v="57"/>
    <s v="Sin cebolla"/>
    <n v="24"/>
    <n v="54"/>
    <n v="44.444444444444443"/>
  </r>
  <r>
    <n v="282"/>
    <n v="6"/>
    <s v="Plato_3"/>
    <s v="Descripción del Plato_3"/>
    <n v="12"/>
    <n v="20"/>
    <n v="1"/>
    <n v="57"/>
    <s v="Sin cebolla"/>
    <n v="8"/>
    <n v="20"/>
    <n v="40"/>
  </r>
  <r>
    <n v="283"/>
    <n v="19"/>
    <s v="Plato_10"/>
    <s v="Descripción del Plato_10"/>
    <n v="15"/>
    <n v="26"/>
    <n v="3"/>
    <n v="6"/>
    <s v="Ninguna"/>
    <n v="33"/>
    <n v="78"/>
    <n v="42.307692307692307"/>
  </r>
  <r>
    <n v="284"/>
    <n v="11"/>
    <s v="Plato_3"/>
    <s v="Descripción del Plato_3"/>
    <n v="12"/>
    <n v="20"/>
    <n v="3"/>
    <n v="45"/>
    <s v="Ninguna"/>
    <n v="24"/>
    <n v="60"/>
    <n v="40"/>
  </r>
  <r>
    <n v="284"/>
    <n v="11"/>
    <s v="Plato_6"/>
    <s v="Descripción del Plato_6"/>
    <n v="16"/>
    <n v="27"/>
    <n v="1"/>
    <n v="59"/>
    <s v="Ninguna"/>
    <n v="11"/>
    <n v="27"/>
    <n v="40.74074074074074"/>
  </r>
  <r>
    <n v="284"/>
    <n v="11"/>
    <s v="Plato_12"/>
    <s v="Descripción del Plato_12"/>
    <n v="11"/>
    <n v="19"/>
    <n v="2"/>
    <n v="41"/>
    <s v="Ninguna"/>
    <n v="16"/>
    <n v="38"/>
    <n v="42.105263157894733"/>
  </r>
  <r>
    <n v="284"/>
    <n v="11"/>
    <s v="Plato_11"/>
    <s v="Descripción del Plato_11"/>
    <n v="20"/>
    <n v="33"/>
    <n v="1"/>
    <n v="50"/>
    <s v="Sin cebolla"/>
    <n v="13"/>
    <n v="33"/>
    <n v="39.393939393939391"/>
  </r>
  <r>
    <n v="285"/>
    <n v="18"/>
    <s v="Plato_13"/>
    <s v="Descripción del Plato_13"/>
    <n v="13"/>
    <n v="21"/>
    <n v="2"/>
    <n v="12"/>
    <s v="Sin cebolla"/>
    <n v="16"/>
    <n v="42"/>
    <n v="38.095238095238095"/>
  </r>
  <r>
    <n v="286"/>
    <n v="15"/>
    <s v="Plato_18"/>
    <s v="Descripción del Plato_18"/>
    <n v="20"/>
    <n v="34"/>
    <n v="2"/>
    <n v="25"/>
    <s v="Ninguna"/>
    <n v="28"/>
    <n v="68"/>
    <n v="41.17647058823529"/>
  </r>
  <r>
    <n v="287"/>
    <n v="20"/>
    <s v="Plato_15"/>
    <s v="Descripción del Plato_15"/>
    <n v="19"/>
    <n v="32"/>
    <n v="3"/>
    <n v="46"/>
    <s v="Ninguna"/>
    <n v="39"/>
    <n v="96"/>
    <n v="40.625"/>
  </r>
  <r>
    <n v="287"/>
    <n v="20"/>
    <s v="Plato_14"/>
    <s v="Descripción del Plato_14"/>
    <n v="14"/>
    <n v="23"/>
    <n v="2"/>
    <n v="58"/>
    <s v="Ninguna"/>
    <n v="18"/>
    <n v="46"/>
    <n v="39.130434782608695"/>
  </r>
  <r>
    <n v="287"/>
    <n v="20"/>
    <s v="Plato_2"/>
    <s v="Descripción del Plato_2"/>
    <n v="18"/>
    <n v="30"/>
    <n v="2"/>
    <n v="17"/>
    <s v="Sin cebolla"/>
    <n v="24"/>
    <n v="60"/>
    <n v="40"/>
  </r>
  <r>
    <n v="288"/>
    <n v="15"/>
    <s v="Plato_7"/>
    <s v="Descripción del Plato_7"/>
    <n v="14"/>
    <n v="24"/>
    <n v="2"/>
    <n v="6"/>
    <s v="Sin cebolla"/>
    <n v="20"/>
    <n v="48"/>
    <n v="41.666666666666671"/>
  </r>
  <r>
    <n v="288"/>
    <n v="15"/>
    <s v="Plato_12"/>
    <s v="Descripción del Plato_12"/>
    <n v="11"/>
    <n v="19"/>
    <n v="2"/>
    <n v="32"/>
    <s v="Ninguna"/>
    <n v="16"/>
    <n v="38"/>
    <n v="42.105263157894733"/>
  </r>
  <r>
    <n v="289"/>
    <n v="15"/>
    <s v="Plato_3"/>
    <s v="Descripción del Plato_3"/>
    <n v="12"/>
    <n v="20"/>
    <n v="3"/>
    <n v="20"/>
    <s v="Ninguna"/>
    <n v="24"/>
    <n v="60"/>
    <n v="40"/>
  </r>
  <r>
    <n v="289"/>
    <n v="15"/>
    <s v="Plato_10"/>
    <s v="Descripción del Plato_10"/>
    <n v="15"/>
    <n v="26"/>
    <n v="3"/>
    <n v="48"/>
    <s v="Sin cebolla"/>
    <n v="33"/>
    <n v="78"/>
    <n v="42.307692307692307"/>
  </r>
  <r>
    <n v="290"/>
    <n v="19"/>
    <s v="Plato_20"/>
    <s v="Descripción del Plato_20"/>
    <n v="25"/>
    <n v="40"/>
    <n v="1"/>
    <n v="57"/>
    <s v="Ninguna"/>
    <n v="15"/>
    <n v="40"/>
    <n v="37.5"/>
  </r>
  <r>
    <n v="291"/>
    <n v="2"/>
    <s v="Plato_18"/>
    <s v="Descripción del Plato_18"/>
    <n v="20"/>
    <n v="34"/>
    <n v="2"/>
    <n v="28"/>
    <s v="Sin cebolla"/>
    <n v="28"/>
    <n v="68"/>
    <n v="41.17647058823529"/>
  </r>
  <r>
    <n v="291"/>
    <n v="2"/>
    <s v="Plato_1"/>
    <s v="Descripción del Plato_1"/>
    <n v="15"/>
    <n v="25"/>
    <n v="1"/>
    <n v="41"/>
    <s v="Ninguna"/>
    <n v="10"/>
    <n v="25"/>
    <n v="40"/>
  </r>
  <r>
    <n v="291"/>
    <n v="2"/>
    <s v="Plato_8"/>
    <s v="Descripción del Plato_8"/>
    <n v="21"/>
    <n v="35"/>
    <n v="3"/>
    <n v="12"/>
    <s v="Sin cebolla"/>
    <n v="42"/>
    <n v="105"/>
    <n v="40"/>
  </r>
  <r>
    <n v="291"/>
    <n v="2"/>
    <s v="Plato_17"/>
    <s v="Descripción del Plato_17"/>
    <n v="19"/>
    <n v="31"/>
    <n v="2"/>
    <n v="14"/>
    <s v="Ninguna"/>
    <n v="24"/>
    <n v="62"/>
    <n v="38.70967741935484"/>
  </r>
  <r>
    <n v="292"/>
    <n v="10"/>
    <s v="Plato_16"/>
    <s v="Descripción del Plato_16"/>
    <n v="16"/>
    <n v="28"/>
    <n v="3"/>
    <n v="23"/>
    <s v="Sin cebolla"/>
    <n v="36"/>
    <n v="84"/>
    <n v="42.857142857142854"/>
  </r>
  <r>
    <n v="293"/>
    <n v="16"/>
    <s v="Plato_16"/>
    <s v="Descripción del Plato_16"/>
    <n v="16"/>
    <n v="28"/>
    <n v="3"/>
    <n v="44"/>
    <s v="Ninguna"/>
    <n v="36"/>
    <n v="84"/>
    <n v="42.857142857142854"/>
  </r>
  <r>
    <n v="293"/>
    <n v="16"/>
    <s v="Plato_2"/>
    <s v="Descripción del Plato_2"/>
    <n v="18"/>
    <n v="30"/>
    <n v="2"/>
    <n v="29"/>
    <s v="Ninguna"/>
    <n v="24"/>
    <n v="60"/>
    <n v="40"/>
  </r>
  <r>
    <n v="293"/>
    <n v="16"/>
    <s v="Plato_19"/>
    <s v="Descripción del Plato_19"/>
    <n v="22"/>
    <n v="36"/>
    <n v="2"/>
    <n v="47"/>
    <s v="Ninguna"/>
    <n v="28"/>
    <n v="72"/>
    <n v="38.888888888888893"/>
  </r>
  <r>
    <n v="294"/>
    <n v="17"/>
    <s v="Plato_17"/>
    <s v="Descripción del Plato_17"/>
    <n v="19"/>
    <n v="31"/>
    <n v="2"/>
    <n v="31"/>
    <s v="Sin cebolla"/>
    <n v="24"/>
    <n v="62"/>
    <n v="38.70967741935484"/>
  </r>
  <r>
    <n v="294"/>
    <n v="17"/>
    <s v="Plato_19"/>
    <s v="Descripción del Plato_19"/>
    <n v="22"/>
    <n v="36"/>
    <n v="3"/>
    <n v="13"/>
    <s v="Ninguna"/>
    <n v="42"/>
    <n v="108"/>
    <n v="38.888888888888893"/>
  </r>
  <r>
    <n v="294"/>
    <n v="17"/>
    <s v="Plato_4"/>
    <s v="Descripción del Plato_4"/>
    <n v="10"/>
    <n v="18"/>
    <n v="3"/>
    <n v="33"/>
    <s v="Ninguna"/>
    <n v="24"/>
    <n v="54"/>
    <n v="44.444444444444443"/>
  </r>
  <r>
    <n v="294"/>
    <n v="17"/>
    <s v="Plato_18"/>
    <s v="Descripción del Plato_18"/>
    <n v="20"/>
    <n v="34"/>
    <n v="3"/>
    <n v="9"/>
    <s v="Sin cebolla"/>
    <n v="42"/>
    <n v="102"/>
    <n v="41.17647058823529"/>
  </r>
  <r>
    <n v="295"/>
    <n v="3"/>
    <s v="Plato_15"/>
    <s v="Descripción del Plato_15"/>
    <n v="19"/>
    <n v="32"/>
    <n v="1"/>
    <n v="44"/>
    <s v="Sin cebolla"/>
    <n v="13"/>
    <n v="32"/>
    <n v="40.625"/>
  </r>
  <r>
    <n v="295"/>
    <n v="3"/>
    <s v="Plato_2"/>
    <s v="Descripción del Plato_2"/>
    <n v="18"/>
    <n v="30"/>
    <n v="3"/>
    <n v="35"/>
    <s v="Ninguna"/>
    <n v="36"/>
    <n v="90"/>
    <n v="40"/>
  </r>
  <r>
    <n v="295"/>
    <n v="3"/>
    <s v="Plato_17"/>
    <s v="Descripción del Plato_17"/>
    <n v="19"/>
    <n v="31"/>
    <n v="2"/>
    <n v="39"/>
    <s v="Sin cebolla"/>
    <n v="24"/>
    <n v="62"/>
    <n v="38.70967741935484"/>
  </r>
  <r>
    <n v="295"/>
    <n v="3"/>
    <s v="Plato_13"/>
    <s v="Descripción del Plato_13"/>
    <n v="13"/>
    <n v="21"/>
    <n v="3"/>
    <n v="59"/>
    <s v="Ninguna"/>
    <n v="24"/>
    <n v="63"/>
    <n v="38.095238095238095"/>
  </r>
  <r>
    <n v="296"/>
    <n v="14"/>
    <s v="Plato_14"/>
    <s v="Descripción del Plato_14"/>
    <n v="14"/>
    <n v="23"/>
    <n v="1"/>
    <n v="20"/>
    <s v="Ninguna"/>
    <n v="9"/>
    <n v="23"/>
    <n v="39.130434782608695"/>
  </r>
  <r>
    <n v="296"/>
    <n v="14"/>
    <s v="Plato_19"/>
    <s v="Descripción del Plato_19"/>
    <n v="22"/>
    <n v="36"/>
    <n v="1"/>
    <n v="26"/>
    <s v="Sin cebolla"/>
    <n v="14"/>
    <n v="36"/>
    <n v="38.888888888888893"/>
  </r>
  <r>
    <n v="297"/>
    <n v="4"/>
    <s v="Plato_9"/>
    <s v="Descripción del Plato_9"/>
    <n v="17"/>
    <n v="29"/>
    <n v="2"/>
    <n v="59"/>
    <s v="Sin cebolla"/>
    <n v="24"/>
    <n v="58"/>
    <n v="41.379310344827587"/>
  </r>
  <r>
    <n v="297"/>
    <n v="4"/>
    <s v="Plato_4"/>
    <s v="Descripción del Plato_4"/>
    <n v="10"/>
    <n v="18"/>
    <n v="3"/>
    <n v="13"/>
    <s v="Sin cebolla"/>
    <n v="24"/>
    <n v="54"/>
    <n v="44.444444444444443"/>
  </r>
  <r>
    <n v="297"/>
    <n v="4"/>
    <s v="Plato_13"/>
    <s v="Descripción del Plato_13"/>
    <n v="13"/>
    <n v="21"/>
    <n v="3"/>
    <n v="40"/>
    <s v="Sin cebolla"/>
    <n v="24"/>
    <n v="63"/>
    <n v="38.095238095238095"/>
  </r>
  <r>
    <n v="298"/>
    <n v="11"/>
    <s v="Plato_6"/>
    <s v="Descripción del Plato_6"/>
    <n v="16"/>
    <n v="27"/>
    <n v="3"/>
    <n v="46"/>
    <s v="Ninguna"/>
    <n v="33"/>
    <n v="81"/>
    <n v="40.74074074074074"/>
  </r>
  <r>
    <n v="298"/>
    <n v="11"/>
    <s v="Plato_19"/>
    <s v="Descripción del Plato_19"/>
    <n v="22"/>
    <n v="36"/>
    <n v="3"/>
    <n v="49"/>
    <s v="Ninguna"/>
    <n v="42"/>
    <n v="108"/>
    <n v="38.888888888888893"/>
  </r>
  <r>
    <n v="298"/>
    <n v="11"/>
    <s v="Plato_5"/>
    <s v="Descripción del Plato_5"/>
    <n v="13"/>
    <n v="22"/>
    <n v="3"/>
    <n v="46"/>
    <s v="Sin cebolla"/>
    <n v="27"/>
    <n v="66"/>
    <n v="40.909090909090914"/>
  </r>
  <r>
    <n v="299"/>
    <n v="6"/>
    <s v="Plato_3"/>
    <s v="Descripción del Plato_3"/>
    <n v="12"/>
    <n v="20"/>
    <n v="1"/>
    <n v="17"/>
    <s v="Ninguna"/>
    <n v="8"/>
    <n v="20"/>
    <n v="40"/>
  </r>
  <r>
    <n v="299"/>
    <n v="6"/>
    <s v="Plato_19"/>
    <s v="Descripción del Plato_19"/>
    <n v="22"/>
    <n v="36"/>
    <n v="2"/>
    <n v="55"/>
    <s v="Ninguna"/>
    <n v="28"/>
    <n v="72"/>
    <n v="38.888888888888893"/>
  </r>
  <r>
    <n v="299"/>
    <n v="6"/>
    <s v="Plato_7"/>
    <s v="Descripción del Plato_7"/>
    <n v="14"/>
    <n v="24"/>
    <n v="3"/>
    <n v="15"/>
    <s v="Sin cebolla"/>
    <n v="30"/>
    <n v="72"/>
    <n v="41.666666666666671"/>
  </r>
  <r>
    <n v="299"/>
    <n v="6"/>
    <s v="Plato_4"/>
    <s v="Descripción del Plato_4"/>
    <n v="10"/>
    <n v="18"/>
    <n v="1"/>
    <n v="26"/>
    <s v="Ninguna"/>
    <n v="8"/>
    <n v="18"/>
    <n v="44.444444444444443"/>
  </r>
  <r>
    <n v="300"/>
    <n v="18"/>
    <s v="Plato_20"/>
    <s v="Descripción del Plato_20"/>
    <n v="25"/>
    <n v="40"/>
    <n v="3"/>
    <n v="54"/>
    <s v="Sin cebolla"/>
    <n v="45"/>
    <n v="120"/>
    <n v="37.5"/>
  </r>
  <r>
    <n v="300"/>
    <n v="18"/>
    <s v="Plato_4"/>
    <s v="Descripción del Plato_4"/>
    <n v="10"/>
    <n v="18"/>
    <n v="3"/>
    <n v="14"/>
    <s v="Ninguna"/>
    <n v="24"/>
    <n v="54"/>
    <n v="44.444444444444443"/>
  </r>
  <r>
    <n v="300"/>
    <n v="18"/>
    <s v="Plato_10"/>
    <s v="Descripción del Plato_10"/>
    <n v="15"/>
    <n v="26"/>
    <n v="1"/>
    <n v="22"/>
    <s v="Sin cebolla"/>
    <n v="11"/>
    <n v="26"/>
    <n v="42.307692307692307"/>
  </r>
  <r>
    <n v="300"/>
    <n v="18"/>
    <s v="Plato_2"/>
    <s v="Descripción del Plato_2"/>
    <n v="18"/>
    <n v="30"/>
    <n v="3"/>
    <n v="28"/>
    <s v="Ninguna"/>
    <n v="36"/>
    <n v="90"/>
    <n v="40"/>
  </r>
  <r>
    <n v="301"/>
    <n v="8"/>
    <s v="Plato_17"/>
    <s v="Descripción del Plato_17"/>
    <n v="19"/>
    <n v="31"/>
    <n v="3"/>
    <n v="23"/>
    <s v="Sin cebolla"/>
    <n v="36"/>
    <n v="93"/>
    <n v="38.70967741935484"/>
  </r>
  <r>
    <n v="301"/>
    <n v="8"/>
    <s v="Plato_10"/>
    <s v="Descripción del Plato_10"/>
    <n v="15"/>
    <n v="26"/>
    <n v="2"/>
    <n v="57"/>
    <s v="Sin cebolla"/>
    <n v="22"/>
    <n v="52"/>
    <n v="42.307692307692307"/>
  </r>
  <r>
    <n v="301"/>
    <n v="8"/>
    <s v="Plato_9"/>
    <s v="Descripción del Plato_9"/>
    <n v="17"/>
    <n v="29"/>
    <n v="2"/>
    <n v="49"/>
    <s v="Ninguna"/>
    <n v="24"/>
    <n v="58"/>
    <n v="41.379310344827587"/>
  </r>
  <r>
    <n v="301"/>
    <n v="8"/>
    <s v="Plato_3"/>
    <s v="Descripción del Plato_3"/>
    <n v="12"/>
    <n v="20"/>
    <n v="1"/>
    <n v="54"/>
    <s v="Ninguna"/>
    <n v="8"/>
    <n v="20"/>
    <n v="40"/>
  </r>
  <r>
    <n v="302"/>
    <n v="5"/>
    <s v="Plato_15"/>
    <s v="Descripción del Plato_15"/>
    <n v="19"/>
    <n v="32"/>
    <n v="3"/>
    <n v="15"/>
    <s v="Ninguna"/>
    <n v="39"/>
    <n v="96"/>
    <n v="40.625"/>
  </r>
  <r>
    <n v="303"/>
    <n v="14"/>
    <s v="Plato_3"/>
    <s v="Descripción del Plato_3"/>
    <n v="12"/>
    <n v="20"/>
    <n v="2"/>
    <n v="13"/>
    <s v="Ninguna"/>
    <n v="16"/>
    <n v="40"/>
    <n v="40"/>
  </r>
  <r>
    <n v="303"/>
    <n v="14"/>
    <s v="Plato_20"/>
    <s v="Descripción del Plato_20"/>
    <n v="25"/>
    <n v="40"/>
    <n v="3"/>
    <n v="16"/>
    <s v="Ninguna"/>
    <n v="45"/>
    <n v="120"/>
    <n v="37.5"/>
  </r>
  <r>
    <n v="303"/>
    <n v="14"/>
    <s v="Plato_10"/>
    <s v="Descripción del Plato_10"/>
    <n v="15"/>
    <n v="26"/>
    <n v="1"/>
    <n v="56"/>
    <s v="Sin cebolla"/>
    <n v="11"/>
    <n v="26"/>
    <n v="42.307692307692307"/>
  </r>
  <r>
    <n v="303"/>
    <n v="14"/>
    <s v="Plato_7"/>
    <s v="Descripción del Plato_7"/>
    <n v="14"/>
    <n v="24"/>
    <n v="1"/>
    <n v="7"/>
    <s v="Ninguna"/>
    <n v="10"/>
    <n v="24"/>
    <n v="41.666666666666671"/>
  </r>
  <r>
    <n v="304"/>
    <n v="6"/>
    <s v="Plato_15"/>
    <s v="Descripción del Plato_15"/>
    <n v="19"/>
    <n v="32"/>
    <n v="2"/>
    <n v="9"/>
    <s v="Ninguna"/>
    <n v="26"/>
    <n v="64"/>
    <n v="40.625"/>
  </r>
  <r>
    <n v="304"/>
    <n v="6"/>
    <s v="Plato_13"/>
    <s v="Descripción del Plato_13"/>
    <n v="13"/>
    <n v="21"/>
    <n v="2"/>
    <n v="7"/>
    <s v="Sin cebolla"/>
    <n v="16"/>
    <n v="42"/>
    <n v="38.095238095238095"/>
  </r>
  <r>
    <n v="304"/>
    <n v="6"/>
    <s v="Plato_20"/>
    <s v="Descripción del Plato_20"/>
    <n v="25"/>
    <n v="40"/>
    <n v="2"/>
    <n v="48"/>
    <s v="Ninguna"/>
    <n v="30"/>
    <n v="80"/>
    <n v="37.5"/>
  </r>
  <r>
    <n v="304"/>
    <n v="6"/>
    <s v="Plato_17"/>
    <s v="Descripción del Plato_17"/>
    <n v="19"/>
    <n v="31"/>
    <n v="3"/>
    <n v="21"/>
    <s v="Ninguna"/>
    <n v="36"/>
    <n v="93"/>
    <n v="38.70967741935484"/>
  </r>
  <r>
    <n v="305"/>
    <n v="1"/>
    <s v="Plato_8"/>
    <s v="Descripción del Plato_8"/>
    <n v="21"/>
    <n v="35"/>
    <n v="3"/>
    <n v="17"/>
    <s v="Ninguna"/>
    <n v="42"/>
    <n v="105"/>
    <n v="40"/>
  </r>
  <r>
    <n v="305"/>
    <n v="1"/>
    <s v="Plato_14"/>
    <s v="Descripción del Plato_14"/>
    <n v="14"/>
    <n v="23"/>
    <n v="1"/>
    <n v="48"/>
    <s v="Ninguna"/>
    <n v="9"/>
    <n v="23"/>
    <n v="39.130434782608695"/>
  </r>
  <r>
    <n v="306"/>
    <n v="7"/>
    <s v="Plato_15"/>
    <s v="Descripción del Plato_15"/>
    <n v="19"/>
    <n v="32"/>
    <n v="1"/>
    <n v="21"/>
    <s v="Sin cebolla"/>
    <n v="13"/>
    <n v="32"/>
    <n v="40.625"/>
  </r>
  <r>
    <n v="307"/>
    <n v="20"/>
    <s v="Plato_13"/>
    <s v="Descripción del Plato_13"/>
    <n v="13"/>
    <n v="21"/>
    <n v="3"/>
    <n v="39"/>
    <s v="Sin cebolla"/>
    <n v="24"/>
    <n v="63"/>
    <n v="38.095238095238095"/>
  </r>
  <r>
    <n v="308"/>
    <n v="14"/>
    <s v="Plato_18"/>
    <s v="Descripción del Plato_18"/>
    <n v="20"/>
    <n v="34"/>
    <n v="1"/>
    <n v="44"/>
    <s v="Sin cebolla"/>
    <n v="14"/>
    <n v="34"/>
    <n v="41.17647058823529"/>
  </r>
  <r>
    <n v="308"/>
    <n v="14"/>
    <s v="Plato_8"/>
    <s v="Descripción del Plato_8"/>
    <n v="21"/>
    <n v="35"/>
    <n v="2"/>
    <n v="41"/>
    <s v="Ninguna"/>
    <n v="28"/>
    <n v="70"/>
    <n v="40"/>
  </r>
  <r>
    <n v="308"/>
    <n v="14"/>
    <s v="Plato_17"/>
    <s v="Descripción del Plato_17"/>
    <n v="19"/>
    <n v="31"/>
    <n v="2"/>
    <n v="42"/>
    <s v="Ninguna"/>
    <n v="24"/>
    <n v="62"/>
    <n v="38.70967741935484"/>
  </r>
  <r>
    <n v="308"/>
    <n v="14"/>
    <s v="Plato_16"/>
    <s v="Descripción del Plato_16"/>
    <n v="16"/>
    <n v="28"/>
    <n v="2"/>
    <n v="59"/>
    <s v="Ninguna"/>
    <n v="24"/>
    <n v="56"/>
    <n v="42.857142857142854"/>
  </r>
  <r>
    <n v="309"/>
    <n v="9"/>
    <s v="Plato_20"/>
    <s v="Descripción del Plato_20"/>
    <n v="25"/>
    <n v="40"/>
    <n v="1"/>
    <n v="29"/>
    <s v="Ninguna"/>
    <n v="15"/>
    <n v="40"/>
    <n v="37.5"/>
  </r>
  <r>
    <n v="309"/>
    <n v="9"/>
    <s v="Plato_17"/>
    <s v="Descripción del Plato_17"/>
    <n v="19"/>
    <n v="31"/>
    <n v="2"/>
    <n v="43"/>
    <s v="Sin cebolla"/>
    <n v="24"/>
    <n v="62"/>
    <n v="38.70967741935484"/>
  </r>
  <r>
    <n v="309"/>
    <n v="9"/>
    <s v="Plato_8"/>
    <s v="Descripción del Plato_8"/>
    <n v="21"/>
    <n v="35"/>
    <n v="2"/>
    <n v="51"/>
    <s v="Sin cebolla"/>
    <n v="28"/>
    <n v="70"/>
    <n v="40"/>
  </r>
  <r>
    <n v="310"/>
    <n v="17"/>
    <s v="Plato_10"/>
    <s v="Descripción del Plato_10"/>
    <n v="15"/>
    <n v="26"/>
    <n v="3"/>
    <n v="43"/>
    <s v="Ninguna"/>
    <n v="33"/>
    <n v="78"/>
    <n v="42.307692307692307"/>
  </r>
  <r>
    <n v="310"/>
    <n v="17"/>
    <s v="Plato_2"/>
    <s v="Descripción del Plato_2"/>
    <n v="18"/>
    <n v="30"/>
    <n v="2"/>
    <n v="54"/>
    <s v="Sin cebolla"/>
    <n v="24"/>
    <n v="60"/>
    <n v="40"/>
  </r>
  <r>
    <n v="311"/>
    <n v="6"/>
    <s v="Plato_7"/>
    <s v="Descripción del Plato_7"/>
    <n v="14"/>
    <n v="24"/>
    <n v="1"/>
    <n v="46"/>
    <s v="Sin cebolla"/>
    <n v="10"/>
    <n v="24"/>
    <n v="41.666666666666671"/>
  </r>
  <r>
    <n v="311"/>
    <n v="6"/>
    <s v="Plato_9"/>
    <s v="Descripción del Plato_9"/>
    <n v="17"/>
    <n v="29"/>
    <n v="1"/>
    <n v="28"/>
    <s v="Sin cebolla"/>
    <n v="12"/>
    <n v="29"/>
    <n v="41.379310344827587"/>
  </r>
  <r>
    <n v="312"/>
    <n v="2"/>
    <s v="Plato_15"/>
    <s v="Descripción del Plato_15"/>
    <n v="19"/>
    <n v="32"/>
    <n v="2"/>
    <n v="45"/>
    <s v="Sin cebolla"/>
    <n v="26"/>
    <n v="64"/>
    <n v="40.625"/>
  </r>
  <r>
    <n v="312"/>
    <n v="2"/>
    <s v="Plato_8"/>
    <s v="Descripción del Plato_8"/>
    <n v="21"/>
    <n v="35"/>
    <n v="2"/>
    <n v="10"/>
    <s v="Sin cebolla"/>
    <n v="28"/>
    <n v="70"/>
    <n v="40"/>
  </r>
  <r>
    <n v="313"/>
    <n v="10"/>
    <s v="Plato_12"/>
    <s v="Descripción del Plato_12"/>
    <n v="11"/>
    <n v="19"/>
    <n v="2"/>
    <n v="27"/>
    <s v="Sin cebolla"/>
    <n v="16"/>
    <n v="38"/>
    <n v="42.105263157894733"/>
  </r>
  <r>
    <n v="313"/>
    <n v="10"/>
    <s v="Plato_17"/>
    <s v="Descripción del Plato_17"/>
    <n v="19"/>
    <n v="31"/>
    <n v="2"/>
    <n v="38"/>
    <s v="Ninguna"/>
    <n v="24"/>
    <n v="62"/>
    <n v="38.70967741935484"/>
  </r>
  <r>
    <n v="313"/>
    <n v="10"/>
    <s v="Plato_19"/>
    <s v="Descripción del Plato_19"/>
    <n v="22"/>
    <n v="36"/>
    <n v="3"/>
    <n v="26"/>
    <s v="Ninguna"/>
    <n v="42"/>
    <n v="108"/>
    <n v="38.888888888888893"/>
  </r>
  <r>
    <n v="313"/>
    <n v="10"/>
    <s v="Plato_7"/>
    <s v="Descripción del Plato_7"/>
    <n v="14"/>
    <n v="24"/>
    <n v="1"/>
    <n v="15"/>
    <s v="Sin cebolla"/>
    <n v="10"/>
    <n v="24"/>
    <n v="41.666666666666671"/>
  </r>
  <r>
    <n v="314"/>
    <n v="20"/>
    <s v="Plato_6"/>
    <s v="Descripción del Plato_6"/>
    <n v="16"/>
    <n v="27"/>
    <n v="1"/>
    <n v="5"/>
    <s v="Ninguna"/>
    <n v="11"/>
    <n v="27"/>
    <n v="40.74074074074074"/>
  </r>
  <r>
    <n v="315"/>
    <n v="14"/>
    <s v="Plato_1"/>
    <s v="Descripción del Plato_1"/>
    <n v="15"/>
    <n v="25"/>
    <n v="1"/>
    <n v="16"/>
    <s v="Sin cebolla"/>
    <n v="10"/>
    <n v="25"/>
    <n v="40"/>
  </r>
  <r>
    <n v="315"/>
    <n v="14"/>
    <s v="Plato_16"/>
    <s v="Descripción del Plato_16"/>
    <n v="16"/>
    <n v="28"/>
    <n v="1"/>
    <n v="7"/>
    <s v="Sin cebolla"/>
    <n v="12"/>
    <n v="28"/>
    <n v="42.857142857142854"/>
  </r>
  <r>
    <n v="315"/>
    <n v="14"/>
    <s v="Plato_9"/>
    <s v="Descripción del Plato_9"/>
    <n v="17"/>
    <n v="29"/>
    <n v="3"/>
    <n v="52"/>
    <s v="Sin cebolla"/>
    <n v="36"/>
    <n v="87"/>
    <n v="41.379310344827587"/>
  </r>
  <r>
    <n v="315"/>
    <n v="14"/>
    <s v="Plato_13"/>
    <s v="Descripción del Plato_13"/>
    <n v="13"/>
    <n v="21"/>
    <n v="1"/>
    <n v="51"/>
    <s v="Sin cebolla"/>
    <n v="8"/>
    <n v="21"/>
    <n v="38.095238095238095"/>
  </r>
  <r>
    <n v="316"/>
    <n v="2"/>
    <s v="Plato_4"/>
    <s v="Descripción del Plato_4"/>
    <n v="10"/>
    <n v="18"/>
    <n v="1"/>
    <n v="30"/>
    <s v="Ninguna"/>
    <n v="8"/>
    <n v="18"/>
    <n v="44.444444444444443"/>
  </r>
  <r>
    <n v="316"/>
    <n v="2"/>
    <s v="Plato_13"/>
    <s v="Descripción del Plato_13"/>
    <n v="13"/>
    <n v="21"/>
    <n v="1"/>
    <n v="23"/>
    <s v="Ninguna"/>
    <n v="8"/>
    <n v="21"/>
    <n v="38.095238095238095"/>
  </r>
  <r>
    <n v="316"/>
    <n v="2"/>
    <s v="Plato_6"/>
    <s v="Descripción del Plato_6"/>
    <n v="16"/>
    <n v="27"/>
    <n v="3"/>
    <n v="53"/>
    <s v="Sin cebolla"/>
    <n v="33"/>
    <n v="81"/>
    <n v="40.74074074074074"/>
  </r>
  <r>
    <n v="316"/>
    <n v="2"/>
    <s v="Plato_20"/>
    <s v="Descripción del Plato_20"/>
    <n v="25"/>
    <n v="40"/>
    <n v="1"/>
    <n v="52"/>
    <s v="Sin cebolla"/>
    <n v="15"/>
    <n v="40"/>
    <n v="37.5"/>
  </r>
  <r>
    <n v="317"/>
    <n v="17"/>
    <s v="Plato_5"/>
    <s v="Descripción del Plato_5"/>
    <n v="13"/>
    <n v="22"/>
    <n v="2"/>
    <n v="20"/>
    <s v="Sin cebolla"/>
    <n v="18"/>
    <n v="44"/>
    <n v="40.909090909090914"/>
  </r>
  <r>
    <n v="317"/>
    <n v="17"/>
    <s v="Plato_18"/>
    <s v="Descripción del Plato_18"/>
    <n v="20"/>
    <n v="34"/>
    <n v="3"/>
    <n v="37"/>
    <s v="Sin cebolla"/>
    <n v="42"/>
    <n v="102"/>
    <n v="41.17647058823529"/>
  </r>
  <r>
    <n v="317"/>
    <n v="17"/>
    <s v="Plato_15"/>
    <s v="Descripción del Plato_15"/>
    <n v="19"/>
    <n v="32"/>
    <n v="1"/>
    <n v="31"/>
    <s v="Sin cebolla"/>
    <n v="13"/>
    <n v="32"/>
    <n v="40.625"/>
  </r>
  <r>
    <n v="318"/>
    <n v="13"/>
    <s v="Plato_9"/>
    <s v="Descripción del Plato_9"/>
    <n v="17"/>
    <n v="29"/>
    <n v="1"/>
    <n v="39"/>
    <s v="Sin cebolla"/>
    <n v="12"/>
    <n v="29"/>
    <n v="41.379310344827587"/>
  </r>
  <r>
    <n v="319"/>
    <n v="1"/>
    <s v="Plato_15"/>
    <s v="Descripción del Plato_15"/>
    <n v="19"/>
    <n v="32"/>
    <n v="3"/>
    <n v="16"/>
    <s v="Sin cebolla"/>
    <n v="39"/>
    <n v="96"/>
    <n v="40.625"/>
  </r>
  <r>
    <n v="319"/>
    <n v="1"/>
    <s v="Plato_8"/>
    <s v="Descripción del Plato_8"/>
    <n v="21"/>
    <n v="35"/>
    <n v="2"/>
    <n v="17"/>
    <s v="Ninguna"/>
    <n v="28"/>
    <n v="70"/>
    <n v="40"/>
  </r>
  <r>
    <n v="319"/>
    <n v="1"/>
    <s v="Plato_20"/>
    <s v="Descripción del Plato_20"/>
    <n v="25"/>
    <n v="40"/>
    <n v="1"/>
    <n v="38"/>
    <s v="Sin cebolla"/>
    <n v="15"/>
    <n v="40"/>
    <n v="37.5"/>
  </r>
  <r>
    <n v="319"/>
    <n v="1"/>
    <s v="Plato_17"/>
    <s v="Descripción del Plato_17"/>
    <n v="19"/>
    <n v="31"/>
    <n v="2"/>
    <n v="55"/>
    <s v="Sin cebolla"/>
    <n v="24"/>
    <n v="62"/>
    <n v="38.70967741935484"/>
  </r>
  <r>
    <n v="320"/>
    <n v="9"/>
    <s v="Plato_13"/>
    <s v="Descripción del Plato_13"/>
    <n v="13"/>
    <n v="21"/>
    <n v="2"/>
    <n v="44"/>
    <s v="Sin cebolla"/>
    <n v="16"/>
    <n v="42"/>
    <n v="38.095238095238095"/>
  </r>
  <r>
    <n v="320"/>
    <n v="9"/>
    <s v="Plato_5"/>
    <s v="Descripción del Plato_5"/>
    <n v="13"/>
    <n v="22"/>
    <n v="1"/>
    <n v="44"/>
    <s v="Sin cebolla"/>
    <n v="9"/>
    <n v="22"/>
    <n v="40.909090909090914"/>
  </r>
  <r>
    <n v="320"/>
    <n v="9"/>
    <s v="Plato_18"/>
    <s v="Descripción del Plato_18"/>
    <n v="20"/>
    <n v="34"/>
    <n v="1"/>
    <n v="42"/>
    <s v="Ninguna"/>
    <n v="14"/>
    <n v="34"/>
    <n v="41.17647058823529"/>
  </r>
  <r>
    <n v="321"/>
    <n v="18"/>
    <s v="Plato_16"/>
    <s v="Descripción del Plato_16"/>
    <n v="16"/>
    <n v="28"/>
    <n v="1"/>
    <n v="34"/>
    <s v="Sin cebolla"/>
    <n v="12"/>
    <n v="28"/>
    <n v="42.857142857142854"/>
  </r>
  <r>
    <n v="321"/>
    <n v="18"/>
    <s v="Plato_5"/>
    <s v="Descripción del Plato_5"/>
    <n v="13"/>
    <n v="22"/>
    <n v="2"/>
    <n v="22"/>
    <s v="Sin cebolla"/>
    <n v="18"/>
    <n v="44"/>
    <n v="40.909090909090914"/>
  </r>
  <r>
    <n v="321"/>
    <n v="18"/>
    <s v="Plato_14"/>
    <s v="Descripción del Plato_14"/>
    <n v="14"/>
    <n v="23"/>
    <n v="3"/>
    <n v="39"/>
    <s v="Ninguna"/>
    <n v="27"/>
    <n v="69"/>
    <n v="39.130434782608695"/>
  </r>
  <r>
    <n v="322"/>
    <n v="12"/>
    <s v="Plato_15"/>
    <s v="Descripción del Plato_15"/>
    <n v="19"/>
    <n v="32"/>
    <n v="2"/>
    <n v="8"/>
    <s v="Ninguna"/>
    <n v="26"/>
    <n v="64"/>
    <n v="40.625"/>
  </r>
  <r>
    <n v="322"/>
    <n v="12"/>
    <s v="Plato_13"/>
    <s v="Descripción del Plato_13"/>
    <n v="13"/>
    <n v="21"/>
    <n v="1"/>
    <n v="52"/>
    <s v="Sin cebolla"/>
    <n v="8"/>
    <n v="21"/>
    <n v="38.095238095238095"/>
  </r>
  <r>
    <n v="323"/>
    <n v="8"/>
    <s v="Plato_5"/>
    <s v="Descripción del Plato_5"/>
    <n v="13"/>
    <n v="22"/>
    <n v="3"/>
    <n v="37"/>
    <s v="Sin cebolla"/>
    <n v="27"/>
    <n v="66"/>
    <n v="40.909090909090914"/>
  </r>
  <r>
    <n v="323"/>
    <n v="8"/>
    <s v="Plato_9"/>
    <s v="Descripción del Plato_9"/>
    <n v="17"/>
    <n v="29"/>
    <n v="2"/>
    <n v="33"/>
    <s v="Ninguna"/>
    <n v="24"/>
    <n v="58"/>
    <n v="41.379310344827587"/>
  </r>
  <r>
    <n v="323"/>
    <n v="8"/>
    <s v="Plato_7"/>
    <s v="Descripción del Plato_7"/>
    <n v="14"/>
    <n v="24"/>
    <n v="2"/>
    <n v="30"/>
    <s v="Ninguna"/>
    <n v="20"/>
    <n v="48"/>
    <n v="41.666666666666671"/>
  </r>
  <r>
    <n v="323"/>
    <n v="8"/>
    <s v="Plato_4"/>
    <s v="Descripción del Plato_4"/>
    <n v="10"/>
    <n v="18"/>
    <n v="2"/>
    <n v="22"/>
    <s v="Sin cebolla"/>
    <n v="16"/>
    <n v="36"/>
    <n v="44.444444444444443"/>
  </r>
  <r>
    <n v="324"/>
    <n v="9"/>
    <s v="Plato_2"/>
    <s v="Descripción del Plato_2"/>
    <n v="18"/>
    <n v="30"/>
    <n v="1"/>
    <n v="15"/>
    <s v="Sin cebolla"/>
    <n v="12"/>
    <n v="30"/>
    <n v="40"/>
  </r>
  <r>
    <n v="324"/>
    <n v="9"/>
    <s v="Plato_6"/>
    <s v="Descripción del Plato_6"/>
    <n v="16"/>
    <n v="27"/>
    <n v="3"/>
    <n v="58"/>
    <s v="Ninguna"/>
    <n v="33"/>
    <n v="81"/>
    <n v="40.74074074074074"/>
  </r>
  <r>
    <n v="324"/>
    <n v="9"/>
    <s v="Plato_10"/>
    <s v="Descripción del Plato_10"/>
    <n v="15"/>
    <n v="26"/>
    <n v="1"/>
    <n v="17"/>
    <s v="Ninguna"/>
    <n v="11"/>
    <n v="26"/>
    <n v="42.307692307692307"/>
  </r>
  <r>
    <n v="325"/>
    <n v="18"/>
    <s v="Plato_13"/>
    <s v="Descripción del Plato_13"/>
    <n v="13"/>
    <n v="21"/>
    <n v="1"/>
    <n v="26"/>
    <s v="Sin cebolla"/>
    <n v="8"/>
    <n v="21"/>
    <n v="38.095238095238095"/>
  </r>
  <r>
    <n v="325"/>
    <n v="18"/>
    <s v="Plato_17"/>
    <s v="Descripción del Plato_17"/>
    <n v="19"/>
    <n v="31"/>
    <n v="1"/>
    <n v="5"/>
    <s v="Sin cebolla"/>
    <n v="12"/>
    <n v="31"/>
    <n v="38.70967741935484"/>
  </r>
  <r>
    <n v="325"/>
    <n v="18"/>
    <s v="Plato_8"/>
    <s v="Descripción del Plato_8"/>
    <n v="21"/>
    <n v="35"/>
    <n v="2"/>
    <n v="13"/>
    <s v="Sin cebolla"/>
    <n v="28"/>
    <n v="70"/>
    <n v="40"/>
  </r>
  <r>
    <n v="325"/>
    <n v="18"/>
    <s v="Plato_15"/>
    <s v="Descripción del Plato_15"/>
    <n v="19"/>
    <n v="32"/>
    <n v="1"/>
    <n v="27"/>
    <s v="Ninguna"/>
    <n v="13"/>
    <n v="32"/>
    <n v="40.625"/>
  </r>
  <r>
    <n v="326"/>
    <n v="14"/>
    <s v="Plato_8"/>
    <s v="Descripción del Plato_8"/>
    <n v="21"/>
    <n v="35"/>
    <n v="1"/>
    <n v="14"/>
    <s v="Ninguna"/>
    <n v="14"/>
    <n v="35"/>
    <n v="40"/>
  </r>
  <r>
    <n v="326"/>
    <n v="14"/>
    <s v="Plato_4"/>
    <s v="Descripción del Plato_4"/>
    <n v="10"/>
    <n v="18"/>
    <n v="1"/>
    <n v="28"/>
    <s v="Ninguna"/>
    <n v="8"/>
    <n v="18"/>
    <n v="44.444444444444443"/>
  </r>
  <r>
    <n v="326"/>
    <n v="14"/>
    <s v="Plato_16"/>
    <s v="Descripción del Plato_16"/>
    <n v="16"/>
    <n v="28"/>
    <n v="1"/>
    <n v="49"/>
    <s v="Ninguna"/>
    <n v="12"/>
    <n v="28"/>
    <n v="42.857142857142854"/>
  </r>
  <r>
    <n v="327"/>
    <n v="12"/>
    <s v="Plato_18"/>
    <s v="Descripción del Plato_18"/>
    <n v="20"/>
    <n v="34"/>
    <n v="3"/>
    <n v="33"/>
    <s v="Ninguna"/>
    <n v="42"/>
    <n v="102"/>
    <n v="41.17647058823529"/>
  </r>
  <r>
    <n v="327"/>
    <n v="12"/>
    <s v="Plato_4"/>
    <s v="Descripción del Plato_4"/>
    <n v="10"/>
    <n v="18"/>
    <n v="1"/>
    <n v="7"/>
    <s v="Sin cebolla"/>
    <n v="8"/>
    <n v="18"/>
    <n v="44.444444444444443"/>
  </r>
  <r>
    <n v="327"/>
    <n v="12"/>
    <s v="Plato_6"/>
    <s v="Descripción del Plato_6"/>
    <n v="16"/>
    <n v="27"/>
    <n v="1"/>
    <n v="34"/>
    <s v="Ninguna"/>
    <n v="11"/>
    <n v="27"/>
    <n v="40.74074074074074"/>
  </r>
  <r>
    <n v="328"/>
    <n v="4"/>
    <s v="Plato_8"/>
    <s v="Descripción del Plato_8"/>
    <n v="21"/>
    <n v="35"/>
    <n v="1"/>
    <n v="21"/>
    <s v="Ninguna"/>
    <n v="14"/>
    <n v="35"/>
    <n v="40"/>
  </r>
  <r>
    <n v="329"/>
    <n v="13"/>
    <s v="Plato_13"/>
    <s v="Descripción del Plato_13"/>
    <n v="13"/>
    <n v="21"/>
    <n v="2"/>
    <n v="56"/>
    <s v="Ninguna"/>
    <n v="16"/>
    <n v="42"/>
    <n v="38.095238095238095"/>
  </r>
  <r>
    <n v="329"/>
    <n v="13"/>
    <s v="Plato_20"/>
    <s v="Descripción del Plato_20"/>
    <n v="25"/>
    <n v="40"/>
    <n v="2"/>
    <n v="17"/>
    <s v="Ninguna"/>
    <n v="30"/>
    <n v="80"/>
    <n v="37.5"/>
  </r>
  <r>
    <n v="329"/>
    <n v="13"/>
    <s v="Plato_17"/>
    <s v="Descripción del Plato_17"/>
    <n v="19"/>
    <n v="31"/>
    <n v="2"/>
    <n v="58"/>
    <s v="Ninguna"/>
    <n v="24"/>
    <n v="62"/>
    <n v="38.70967741935484"/>
  </r>
  <r>
    <n v="329"/>
    <n v="13"/>
    <s v="Plato_14"/>
    <s v="Descripción del Plato_14"/>
    <n v="14"/>
    <n v="23"/>
    <n v="1"/>
    <n v="8"/>
    <s v="Ninguna"/>
    <n v="9"/>
    <n v="23"/>
    <n v="39.130434782608695"/>
  </r>
  <r>
    <n v="330"/>
    <n v="10"/>
    <s v="Plato_1"/>
    <s v="Descripción del Plato_1"/>
    <n v="15"/>
    <n v="25"/>
    <n v="2"/>
    <n v="25"/>
    <s v="Sin cebolla"/>
    <n v="20"/>
    <n v="50"/>
    <n v="40"/>
  </r>
  <r>
    <n v="330"/>
    <n v="10"/>
    <s v="Plato_16"/>
    <s v="Descripción del Plato_16"/>
    <n v="16"/>
    <n v="28"/>
    <n v="2"/>
    <n v="43"/>
    <s v="Ninguna"/>
    <n v="24"/>
    <n v="56"/>
    <n v="42.857142857142854"/>
  </r>
  <r>
    <n v="330"/>
    <n v="10"/>
    <s v="Plato_14"/>
    <s v="Descripción del Plato_14"/>
    <n v="14"/>
    <n v="23"/>
    <n v="3"/>
    <n v="21"/>
    <s v="Ninguna"/>
    <n v="27"/>
    <n v="69"/>
    <n v="39.130434782608695"/>
  </r>
  <r>
    <n v="330"/>
    <n v="10"/>
    <s v="Plato_13"/>
    <s v="Descripción del Plato_13"/>
    <n v="13"/>
    <n v="21"/>
    <n v="2"/>
    <n v="51"/>
    <s v="Sin cebolla"/>
    <n v="16"/>
    <n v="42"/>
    <n v="38.095238095238095"/>
  </r>
  <r>
    <n v="331"/>
    <n v="20"/>
    <s v="Plato_12"/>
    <s v="Descripción del Plato_12"/>
    <n v="11"/>
    <n v="19"/>
    <n v="1"/>
    <n v="5"/>
    <s v="Ninguna"/>
    <n v="8"/>
    <n v="19"/>
    <n v="42.105263157894733"/>
  </r>
  <r>
    <n v="331"/>
    <n v="20"/>
    <s v="Plato_8"/>
    <s v="Descripción del Plato_8"/>
    <n v="21"/>
    <n v="35"/>
    <n v="3"/>
    <n v="26"/>
    <s v="Sin cebolla"/>
    <n v="42"/>
    <n v="105"/>
    <n v="40"/>
  </r>
  <r>
    <n v="331"/>
    <n v="20"/>
    <s v="Plato_7"/>
    <s v="Descripción del Plato_7"/>
    <n v="14"/>
    <n v="24"/>
    <n v="1"/>
    <n v="55"/>
    <s v="Ninguna"/>
    <n v="10"/>
    <n v="24"/>
    <n v="41.666666666666671"/>
  </r>
  <r>
    <n v="331"/>
    <n v="20"/>
    <s v="Plato_1"/>
    <s v="Descripción del Plato_1"/>
    <n v="15"/>
    <n v="25"/>
    <n v="1"/>
    <n v="35"/>
    <s v="Ninguna"/>
    <n v="10"/>
    <n v="25"/>
    <n v="40"/>
  </r>
  <r>
    <n v="332"/>
    <n v="6"/>
    <s v="Plato_20"/>
    <s v="Descripción del Plato_20"/>
    <n v="25"/>
    <n v="40"/>
    <n v="3"/>
    <n v="17"/>
    <s v="Ninguna"/>
    <n v="45"/>
    <n v="120"/>
    <n v="37.5"/>
  </r>
  <r>
    <n v="333"/>
    <n v="6"/>
    <s v="Plato_19"/>
    <s v="Descripción del Plato_19"/>
    <n v="22"/>
    <n v="36"/>
    <n v="1"/>
    <n v="38"/>
    <s v="Sin cebolla"/>
    <n v="14"/>
    <n v="36"/>
    <n v="38.888888888888893"/>
  </r>
  <r>
    <n v="333"/>
    <n v="6"/>
    <s v="Plato_4"/>
    <s v="Descripción del Plato_4"/>
    <n v="10"/>
    <n v="18"/>
    <n v="2"/>
    <n v="23"/>
    <s v="Sin cebolla"/>
    <n v="16"/>
    <n v="36"/>
    <n v="44.444444444444443"/>
  </r>
  <r>
    <n v="334"/>
    <n v="12"/>
    <s v="Plato_13"/>
    <s v="Descripción del Plato_13"/>
    <n v="13"/>
    <n v="21"/>
    <n v="2"/>
    <n v="36"/>
    <s v="Sin cebolla"/>
    <n v="16"/>
    <n v="42"/>
    <n v="38.095238095238095"/>
  </r>
  <r>
    <n v="334"/>
    <n v="12"/>
    <s v="Plato_14"/>
    <s v="Descripción del Plato_14"/>
    <n v="14"/>
    <n v="23"/>
    <n v="1"/>
    <n v="58"/>
    <s v="Ninguna"/>
    <n v="9"/>
    <n v="23"/>
    <n v="39.130434782608695"/>
  </r>
  <r>
    <n v="334"/>
    <n v="12"/>
    <s v="Plato_7"/>
    <s v="Descripción del Plato_7"/>
    <n v="14"/>
    <n v="24"/>
    <n v="2"/>
    <n v="31"/>
    <s v="Ninguna"/>
    <n v="20"/>
    <n v="48"/>
    <n v="41.666666666666671"/>
  </r>
  <r>
    <n v="334"/>
    <n v="12"/>
    <s v="Plato_2"/>
    <s v="Descripción del Plato_2"/>
    <n v="18"/>
    <n v="30"/>
    <n v="2"/>
    <n v="31"/>
    <s v="Ninguna"/>
    <n v="24"/>
    <n v="60"/>
    <n v="40"/>
  </r>
  <r>
    <n v="335"/>
    <n v="14"/>
    <s v="Plato_2"/>
    <s v="Descripción del Plato_2"/>
    <n v="18"/>
    <n v="30"/>
    <n v="1"/>
    <n v="33"/>
    <s v="Sin cebolla"/>
    <n v="12"/>
    <n v="30"/>
    <n v="40"/>
  </r>
  <r>
    <n v="335"/>
    <n v="14"/>
    <s v="Plato_16"/>
    <s v="Descripción del Plato_16"/>
    <n v="16"/>
    <n v="28"/>
    <n v="3"/>
    <n v="36"/>
    <s v="Sin cebolla"/>
    <n v="36"/>
    <n v="84"/>
    <n v="42.857142857142854"/>
  </r>
  <r>
    <n v="336"/>
    <n v="4"/>
    <s v="Plato_13"/>
    <s v="Descripción del Plato_13"/>
    <n v="13"/>
    <n v="21"/>
    <n v="2"/>
    <n v="12"/>
    <s v="Sin cebolla"/>
    <n v="16"/>
    <n v="42"/>
    <n v="38.095238095238095"/>
  </r>
  <r>
    <n v="336"/>
    <n v="4"/>
    <s v="Plato_12"/>
    <s v="Descripción del Plato_12"/>
    <n v="11"/>
    <n v="19"/>
    <n v="2"/>
    <n v="33"/>
    <s v="Sin cebolla"/>
    <n v="16"/>
    <n v="38"/>
    <n v="42.105263157894733"/>
  </r>
  <r>
    <n v="336"/>
    <n v="4"/>
    <s v="Plato_10"/>
    <s v="Descripción del Plato_10"/>
    <n v="15"/>
    <n v="26"/>
    <n v="3"/>
    <n v="20"/>
    <s v="Sin cebolla"/>
    <n v="33"/>
    <n v="78"/>
    <n v="42.307692307692307"/>
  </r>
  <r>
    <n v="337"/>
    <n v="11"/>
    <s v="Plato_7"/>
    <s v="Descripción del Plato_7"/>
    <n v="14"/>
    <n v="24"/>
    <n v="3"/>
    <n v="53"/>
    <s v="Ninguna"/>
    <n v="30"/>
    <n v="72"/>
    <n v="41.666666666666671"/>
  </r>
  <r>
    <n v="337"/>
    <n v="11"/>
    <s v="Plato_16"/>
    <s v="Descripción del Plato_16"/>
    <n v="16"/>
    <n v="28"/>
    <n v="1"/>
    <n v="5"/>
    <s v="Sin cebolla"/>
    <n v="12"/>
    <n v="28"/>
    <n v="42.857142857142854"/>
  </r>
  <r>
    <n v="338"/>
    <n v="18"/>
    <s v="Plato_18"/>
    <s v="Descripción del Plato_18"/>
    <n v="20"/>
    <n v="34"/>
    <n v="3"/>
    <n v="44"/>
    <s v="Ninguna"/>
    <n v="42"/>
    <n v="102"/>
    <n v="41.17647058823529"/>
  </r>
  <r>
    <n v="338"/>
    <n v="18"/>
    <s v="Plato_13"/>
    <s v="Descripción del Plato_13"/>
    <n v="13"/>
    <n v="21"/>
    <n v="1"/>
    <n v="10"/>
    <s v="Sin cebolla"/>
    <n v="8"/>
    <n v="21"/>
    <n v="38.095238095238095"/>
  </r>
  <r>
    <n v="338"/>
    <n v="18"/>
    <s v="Plato_15"/>
    <s v="Descripción del Plato_15"/>
    <n v="19"/>
    <n v="32"/>
    <n v="3"/>
    <n v="30"/>
    <s v="Sin cebolla"/>
    <n v="39"/>
    <n v="96"/>
    <n v="40.625"/>
  </r>
  <r>
    <n v="338"/>
    <n v="18"/>
    <s v="Plato_3"/>
    <s v="Descripción del Plato_3"/>
    <n v="12"/>
    <n v="20"/>
    <n v="3"/>
    <n v="59"/>
    <s v="Ninguna"/>
    <n v="24"/>
    <n v="60"/>
    <n v="40"/>
  </r>
  <r>
    <n v="339"/>
    <n v="13"/>
    <s v="Plato_9"/>
    <s v="Descripción del Plato_9"/>
    <n v="17"/>
    <n v="29"/>
    <n v="2"/>
    <n v="6"/>
    <s v="Sin cebolla"/>
    <n v="24"/>
    <n v="58"/>
    <n v="41.379310344827587"/>
  </r>
  <r>
    <n v="339"/>
    <n v="13"/>
    <s v="Plato_14"/>
    <s v="Descripción del Plato_14"/>
    <n v="14"/>
    <n v="23"/>
    <n v="2"/>
    <n v="40"/>
    <s v="Ninguna"/>
    <n v="18"/>
    <n v="46"/>
    <n v="39.130434782608695"/>
  </r>
  <r>
    <n v="340"/>
    <n v="15"/>
    <s v="Plato_20"/>
    <s v="Descripción del Plato_20"/>
    <n v="25"/>
    <n v="40"/>
    <n v="2"/>
    <n v="35"/>
    <s v="Sin cebolla"/>
    <n v="30"/>
    <n v="80"/>
    <n v="37.5"/>
  </r>
  <r>
    <n v="340"/>
    <n v="15"/>
    <s v="Plato_16"/>
    <s v="Descripción del Plato_16"/>
    <n v="16"/>
    <n v="28"/>
    <n v="3"/>
    <n v="56"/>
    <s v="Ninguna"/>
    <n v="36"/>
    <n v="84"/>
    <n v="42.857142857142854"/>
  </r>
  <r>
    <n v="341"/>
    <n v="14"/>
    <s v="Plato_16"/>
    <s v="Descripción del Plato_16"/>
    <n v="16"/>
    <n v="28"/>
    <n v="1"/>
    <n v="46"/>
    <s v="Ninguna"/>
    <n v="12"/>
    <n v="28"/>
    <n v="42.857142857142854"/>
  </r>
  <r>
    <n v="341"/>
    <n v="14"/>
    <s v="Plato_5"/>
    <s v="Descripción del Plato_5"/>
    <n v="13"/>
    <n v="22"/>
    <n v="2"/>
    <n v="34"/>
    <s v="Sin cebolla"/>
    <n v="18"/>
    <n v="44"/>
    <n v="40.909090909090914"/>
  </r>
  <r>
    <n v="341"/>
    <n v="14"/>
    <s v="Plato_8"/>
    <s v="Descripción del Plato_8"/>
    <n v="21"/>
    <n v="35"/>
    <n v="3"/>
    <n v="8"/>
    <s v="Sin cebolla"/>
    <n v="42"/>
    <n v="105"/>
    <n v="40"/>
  </r>
  <r>
    <n v="342"/>
    <n v="19"/>
    <s v="Plato_14"/>
    <s v="Descripción del Plato_14"/>
    <n v="14"/>
    <n v="23"/>
    <n v="2"/>
    <n v="23"/>
    <s v="Sin cebolla"/>
    <n v="18"/>
    <n v="46"/>
    <n v="39.130434782608695"/>
  </r>
  <r>
    <n v="342"/>
    <n v="19"/>
    <s v="Plato_16"/>
    <s v="Descripción del Plato_16"/>
    <n v="16"/>
    <n v="28"/>
    <n v="2"/>
    <n v="31"/>
    <s v="Sin cebolla"/>
    <n v="24"/>
    <n v="56"/>
    <n v="42.857142857142854"/>
  </r>
  <r>
    <n v="343"/>
    <n v="12"/>
    <s v="Plato_18"/>
    <s v="Descripción del Plato_18"/>
    <n v="20"/>
    <n v="34"/>
    <n v="2"/>
    <n v="58"/>
    <s v="Sin cebolla"/>
    <n v="28"/>
    <n v="68"/>
    <n v="41.17647058823529"/>
  </r>
  <r>
    <n v="343"/>
    <n v="12"/>
    <s v="Plato_14"/>
    <s v="Descripción del Plato_14"/>
    <n v="14"/>
    <n v="23"/>
    <n v="3"/>
    <n v="43"/>
    <s v="Ninguna"/>
    <n v="27"/>
    <n v="69"/>
    <n v="39.130434782608695"/>
  </r>
  <r>
    <n v="344"/>
    <n v="15"/>
    <s v="Plato_8"/>
    <s v="Descripción del Plato_8"/>
    <n v="21"/>
    <n v="35"/>
    <n v="1"/>
    <n v="11"/>
    <s v="Sin cebolla"/>
    <n v="14"/>
    <n v="35"/>
    <n v="40"/>
  </r>
  <r>
    <n v="344"/>
    <n v="15"/>
    <s v="Plato_17"/>
    <s v="Descripción del Plato_17"/>
    <n v="19"/>
    <n v="31"/>
    <n v="2"/>
    <n v="28"/>
    <s v="Sin cebolla"/>
    <n v="24"/>
    <n v="62"/>
    <n v="38.70967741935484"/>
  </r>
  <r>
    <n v="344"/>
    <n v="15"/>
    <s v="Plato_15"/>
    <s v="Descripción del Plato_15"/>
    <n v="19"/>
    <n v="32"/>
    <n v="2"/>
    <n v="19"/>
    <s v="Sin cebolla"/>
    <n v="26"/>
    <n v="64"/>
    <n v="40.625"/>
  </r>
  <r>
    <n v="344"/>
    <n v="15"/>
    <s v="Plato_5"/>
    <s v="Descripción del Plato_5"/>
    <n v="13"/>
    <n v="22"/>
    <n v="1"/>
    <n v="28"/>
    <s v="Ninguna"/>
    <n v="9"/>
    <n v="22"/>
    <n v="40.909090909090914"/>
  </r>
  <r>
    <n v="345"/>
    <n v="16"/>
    <s v="Plato_12"/>
    <s v="Descripción del Plato_12"/>
    <n v="11"/>
    <n v="19"/>
    <n v="2"/>
    <n v="18"/>
    <s v="Ninguna"/>
    <n v="16"/>
    <n v="38"/>
    <n v="42.105263157894733"/>
  </r>
  <r>
    <n v="346"/>
    <n v="1"/>
    <s v="Plato_19"/>
    <s v="Descripción del Plato_19"/>
    <n v="22"/>
    <n v="36"/>
    <n v="2"/>
    <n v="22"/>
    <s v="Sin cebolla"/>
    <n v="28"/>
    <n v="72"/>
    <n v="38.888888888888893"/>
  </r>
  <r>
    <n v="347"/>
    <n v="7"/>
    <s v="Plato_8"/>
    <s v="Descripción del Plato_8"/>
    <n v="21"/>
    <n v="35"/>
    <n v="2"/>
    <n v="44"/>
    <s v="Ninguna"/>
    <n v="28"/>
    <n v="70"/>
    <n v="40"/>
  </r>
  <r>
    <n v="348"/>
    <n v="16"/>
    <s v="Plato_10"/>
    <s v="Descripción del Plato_10"/>
    <n v="15"/>
    <n v="26"/>
    <n v="1"/>
    <n v="31"/>
    <s v="Sin cebolla"/>
    <n v="11"/>
    <n v="26"/>
    <n v="42.307692307692307"/>
  </r>
  <r>
    <n v="348"/>
    <n v="16"/>
    <s v="Plato_3"/>
    <s v="Descripción del Plato_3"/>
    <n v="12"/>
    <n v="20"/>
    <n v="3"/>
    <n v="57"/>
    <s v="Ninguna"/>
    <n v="24"/>
    <n v="60"/>
    <n v="40"/>
  </r>
  <r>
    <n v="349"/>
    <n v="13"/>
    <s v="Plato_2"/>
    <s v="Descripción del Plato_2"/>
    <n v="18"/>
    <n v="30"/>
    <n v="2"/>
    <n v="25"/>
    <s v="Sin cebolla"/>
    <n v="24"/>
    <n v="60"/>
    <n v="40"/>
  </r>
  <r>
    <n v="349"/>
    <n v="13"/>
    <s v="Plato_12"/>
    <s v="Descripción del Plato_12"/>
    <n v="11"/>
    <n v="19"/>
    <n v="3"/>
    <n v="7"/>
    <s v="Ninguna"/>
    <n v="24"/>
    <n v="57"/>
    <n v="42.105263157894733"/>
  </r>
  <r>
    <n v="349"/>
    <n v="13"/>
    <s v="Plato_8"/>
    <s v="Descripción del Plato_8"/>
    <n v="21"/>
    <n v="35"/>
    <n v="1"/>
    <n v="53"/>
    <s v="Ninguna"/>
    <n v="14"/>
    <n v="35"/>
    <n v="40"/>
  </r>
  <r>
    <n v="350"/>
    <n v="2"/>
    <s v="Plato_17"/>
    <s v="Descripción del Plato_17"/>
    <n v="19"/>
    <n v="31"/>
    <n v="2"/>
    <n v="52"/>
    <s v="Sin cebolla"/>
    <n v="24"/>
    <n v="62"/>
    <n v="38.70967741935484"/>
  </r>
  <r>
    <n v="350"/>
    <n v="2"/>
    <s v="Plato_6"/>
    <s v="Descripción del Plato_6"/>
    <n v="16"/>
    <n v="27"/>
    <n v="3"/>
    <n v="57"/>
    <s v="Sin cebolla"/>
    <n v="33"/>
    <n v="81"/>
    <n v="40.74074074074074"/>
  </r>
  <r>
    <n v="351"/>
    <n v="1"/>
    <s v="Plato_15"/>
    <s v="Descripción del Plato_15"/>
    <n v="19"/>
    <n v="32"/>
    <n v="3"/>
    <n v="18"/>
    <s v="Sin cebolla"/>
    <n v="39"/>
    <n v="96"/>
    <n v="40.625"/>
  </r>
  <r>
    <n v="351"/>
    <n v="1"/>
    <s v="Plato_8"/>
    <s v="Descripción del Plato_8"/>
    <n v="21"/>
    <n v="35"/>
    <n v="3"/>
    <n v="7"/>
    <s v="Sin cebolla"/>
    <n v="42"/>
    <n v="105"/>
    <n v="40"/>
  </r>
  <r>
    <n v="352"/>
    <n v="1"/>
    <s v="Plato_11"/>
    <s v="Descripción del Plato_11"/>
    <n v="20"/>
    <n v="33"/>
    <n v="3"/>
    <n v="7"/>
    <s v="Sin cebolla"/>
    <n v="39"/>
    <n v="99"/>
    <n v="39.393939393939391"/>
  </r>
  <r>
    <n v="353"/>
    <n v="7"/>
    <s v="Plato_5"/>
    <s v="Descripción del Plato_5"/>
    <n v="13"/>
    <n v="22"/>
    <n v="2"/>
    <n v="50"/>
    <s v="Sin cebolla"/>
    <n v="18"/>
    <n v="44"/>
    <n v="40.909090909090914"/>
  </r>
  <r>
    <n v="353"/>
    <n v="7"/>
    <s v="Plato_2"/>
    <s v="Descripción del Plato_2"/>
    <n v="18"/>
    <n v="30"/>
    <n v="1"/>
    <n v="16"/>
    <s v="Ninguna"/>
    <n v="12"/>
    <n v="30"/>
    <n v="40"/>
  </r>
  <r>
    <n v="353"/>
    <n v="7"/>
    <s v="Plato_8"/>
    <s v="Descripción del Plato_8"/>
    <n v="21"/>
    <n v="35"/>
    <n v="2"/>
    <n v="37"/>
    <s v="Ninguna"/>
    <n v="28"/>
    <n v="70"/>
    <n v="40"/>
  </r>
  <r>
    <n v="353"/>
    <n v="7"/>
    <s v="Plato_18"/>
    <s v="Descripción del Plato_18"/>
    <n v="20"/>
    <n v="34"/>
    <n v="2"/>
    <n v="25"/>
    <s v="Sin cebolla"/>
    <n v="28"/>
    <n v="68"/>
    <n v="41.17647058823529"/>
  </r>
  <r>
    <n v="354"/>
    <n v="12"/>
    <s v="Plato_12"/>
    <s v="Descripción del Plato_12"/>
    <n v="11"/>
    <n v="19"/>
    <n v="3"/>
    <n v="32"/>
    <s v="Sin cebolla"/>
    <n v="24"/>
    <n v="57"/>
    <n v="42.105263157894733"/>
  </r>
  <r>
    <n v="354"/>
    <n v="12"/>
    <s v="Plato_15"/>
    <s v="Descripción del Plato_15"/>
    <n v="19"/>
    <n v="32"/>
    <n v="2"/>
    <n v="49"/>
    <s v="Sin cebolla"/>
    <n v="26"/>
    <n v="64"/>
    <n v="40.625"/>
  </r>
  <r>
    <n v="354"/>
    <n v="12"/>
    <s v="Plato_4"/>
    <s v="Descripción del Plato_4"/>
    <n v="10"/>
    <n v="18"/>
    <n v="2"/>
    <n v="7"/>
    <s v="Sin cebolla"/>
    <n v="16"/>
    <n v="36"/>
    <n v="44.444444444444443"/>
  </r>
  <r>
    <n v="354"/>
    <n v="12"/>
    <s v="Plato_7"/>
    <s v="Descripción del Plato_7"/>
    <n v="14"/>
    <n v="24"/>
    <n v="1"/>
    <n v="49"/>
    <s v="Sin cebolla"/>
    <n v="10"/>
    <n v="24"/>
    <n v="41.666666666666671"/>
  </r>
  <r>
    <n v="355"/>
    <n v="4"/>
    <s v="Plato_10"/>
    <s v="Descripción del Plato_10"/>
    <n v="15"/>
    <n v="26"/>
    <n v="1"/>
    <n v="7"/>
    <s v="Sin cebolla"/>
    <n v="11"/>
    <n v="26"/>
    <n v="42.307692307692307"/>
  </r>
  <r>
    <n v="356"/>
    <n v="1"/>
    <s v="Plato_4"/>
    <s v="Descripción del Plato_4"/>
    <n v="10"/>
    <n v="18"/>
    <n v="2"/>
    <n v="7"/>
    <s v="Ninguna"/>
    <n v="16"/>
    <n v="36"/>
    <n v="44.444444444444443"/>
  </r>
  <r>
    <n v="357"/>
    <n v="17"/>
    <s v="Plato_1"/>
    <s v="Descripción del Plato_1"/>
    <n v="15"/>
    <n v="25"/>
    <n v="1"/>
    <n v="12"/>
    <s v="Ninguna"/>
    <n v="10"/>
    <n v="25"/>
    <n v="40"/>
  </r>
  <r>
    <n v="357"/>
    <n v="17"/>
    <s v="Plato_3"/>
    <s v="Descripción del Plato_3"/>
    <n v="12"/>
    <n v="20"/>
    <n v="2"/>
    <n v="5"/>
    <s v="Sin cebolla"/>
    <n v="16"/>
    <n v="40"/>
    <n v="40"/>
  </r>
  <r>
    <n v="357"/>
    <n v="17"/>
    <s v="Plato_6"/>
    <s v="Descripción del Plato_6"/>
    <n v="16"/>
    <n v="27"/>
    <n v="3"/>
    <n v="31"/>
    <s v="Sin cebolla"/>
    <n v="33"/>
    <n v="81"/>
    <n v="40.74074074074074"/>
  </r>
  <r>
    <n v="357"/>
    <n v="17"/>
    <s v="Plato_5"/>
    <s v="Descripción del Plato_5"/>
    <n v="13"/>
    <n v="22"/>
    <n v="1"/>
    <n v="48"/>
    <s v="Ninguna"/>
    <n v="9"/>
    <n v="22"/>
    <n v="40.909090909090914"/>
  </r>
  <r>
    <n v="358"/>
    <n v="13"/>
    <s v="Plato_10"/>
    <s v="Descripción del Plato_10"/>
    <n v="15"/>
    <n v="26"/>
    <n v="2"/>
    <n v="50"/>
    <s v="Ninguna"/>
    <n v="22"/>
    <n v="52"/>
    <n v="42.307692307692307"/>
  </r>
  <r>
    <n v="358"/>
    <n v="13"/>
    <s v="Plato_4"/>
    <s v="Descripción del Plato_4"/>
    <n v="10"/>
    <n v="18"/>
    <n v="3"/>
    <n v="50"/>
    <s v="Sin cebolla"/>
    <n v="24"/>
    <n v="54"/>
    <n v="44.444444444444443"/>
  </r>
  <r>
    <n v="358"/>
    <n v="13"/>
    <s v="Plato_3"/>
    <s v="Descripción del Plato_3"/>
    <n v="12"/>
    <n v="20"/>
    <n v="3"/>
    <n v="52"/>
    <s v="Ninguna"/>
    <n v="24"/>
    <n v="60"/>
    <n v="40"/>
  </r>
  <r>
    <n v="359"/>
    <n v="11"/>
    <s v="Plato_5"/>
    <s v="Descripción del Plato_5"/>
    <n v="13"/>
    <n v="22"/>
    <n v="1"/>
    <n v="26"/>
    <s v="Sin cebolla"/>
    <n v="9"/>
    <n v="22"/>
    <n v="40.909090909090914"/>
  </r>
  <r>
    <n v="359"/>
    <n v="11"/>
    <s v="Plato_16"/>
    <s v="Descripción del Plato_16"/>
    <n v="16"/>
    <n v="28"/>
    <n v="3"/>
    <n v="57"/>
    <s v="Sin cebolla"/>
    <n v="36"/>
    <n v="84"/>
    <n v="42.857142857142854"/>
  </r>
  <r>
    <n v="359"/>
    <n v="11"/>
    <s v="Plato_9"/>
    <s v="Descripción del Plato_9"/>
    <n v="17"/>
    <n v="29"/>
    <n v="2"/>
    <n v="12"/>
    <s v="Sin cebolla"/>
    <n v="24"/>
    <n v="58"/>
    <n v="41.379310344827587"/>
  </r>
  <r>
    <n v="359"/>
    <n v="11"/>
    <s v="Plato_10"/>
    <s v="Descripción del Plato_10"/>
    <n v="15"/>
    <n v="26"/>
    <n v="1"/>
    <n v="50"/>
    <s v="Sin cebolla"/>
    <n v="11"/>
    <n v="26"/>
    <n v="42.307692307692307"/>
  </r>
  <r>
    <n v="360"/>
    <n v="16"/>
    <s v="Plato_13"/>
    <s v="Descripción del Plato_13"/>
    <n v="13"/>
    <n v="21"/>
    <n v="1"/>
    <n v="42"/>
    <s v="Ninguna"/>
    <n v="8"/>
    <n v="21"/>
    <n v="38.095238095238095"/>
  </r>
  <r>
    <n v="360"/>
    <n v="16"/>
    <s v="Plato_2"/>
    <s v="Descripción del Plato_2"/>
    <n v="18"/>
    <n v="30"/>
    <n v="3"/>
    <n v="36"/>
    <s v="Sin cebolla"/>
    <n v="36"/>
    <n v="90"/>
    <n v="40"/>
  </r>
  <r>
    <n v="360"/>
    <n v="16"/>
    <s v="Plato_10"/>
    <s v="Descripción del Plato_10"/>
    <n v="15"/>
    <n v="26"/>
    <n v="1"/>
    <n v="51"/>
    <s v="Sin cebolla"/>
    <n v="11"/>
    <n v="26"/>
    <n v="42.307692307692307"/>
  </r>
  <r>
    <n v="360"/>
    <n v="16"/>
    <s v="Plato_15"/>
    <s v="Descripción del Plato_15"/>
    <n v="19"/>
    <n v="32"/>
    <n v="3"/>
    <n v="30"/>
    <s v="Sin cebolla"/>
    <n v="39"/>
    <n v="96"/>
    <n v="40.625"/>
  </r>
  <r>
    <n v="361"/>
    <n v="16"/>
    <s v="Plato_9"/>
    <s v="Descripción del Plato_9"/>
    <n v="17"/>
    <n v="29"/>
    <n v="1"/>
    <n v="58"/>
    <s v="Ninguna"/>
    <n v="12"/>
    <n v="29"/>
    <n v="41.379310344827587"/>
  </r>
  <r>
    <n v="361"/>
    <n v="16"/>
    <s v="Plato_7"/>
    <s v="Descripción del Plato_7"/>
    <n v="14"/>
    <n v="24"/>
    <n v="3"/>
    <n v="54"/>
    <s v="Sin cebolla"/>
    <n v="30"/>
    <n v="72"/>
    <n v="41.666666666666671"/>
  </r>
  <r>
    <n v="362"/>
    <n v="15"/>
    <s v="Plato_3"/>
    <s v="Descripción del Plato_3"/>
    <n v="12"/>
    <n v="20"/>
    <n v="1"/>
    <n v="41"/>
    <s v="Ninguna"/>
    <n v="8"/>
    <n v="20"/>
    <n v="40"/>
  </r>
  <r>
    <n v="362"/>
    <n v="15"/>
    <s v="Plato_7"/>
    <s v="Descripción del Plato_7"/>
    <n v="14"/>
    <n v="24"/>
    <n v="1"/>
    <n v="58"/>
    <s v="Ninguna"/>
    <n v="10"/>
    <n v="24"/>
    <n v="41.666666666666671"/>
  </r>
  <r>
    <n v="362"/>
    <n v="15"/>
    <s v="Plato_4"/>
    <s v="Descripción del Plato_4"/>
    <n v="10"/>
    <n v="18"/>
    <n v="1"/>
    <n v="24"/>
    <s v="Ninguna"/>
    <n v="8"/>
    <n v="18"/>
    <n v="44.444444444444443"/>
  </r>
  <r>
    <n v="363"/>
    <n v="5"/>
    <s v="Plato_2"/>
    <s v="Descripción del Plato_2"/>
    <n v="18"/>
    <n v="30"/>
    <n v="1"/>
    <n v="48"/>
    <s v="Ninguna"/>
    <n v="12"/>
    <n v="30"/>
    <n v="40"/>
  </r>
  <r>
    <n v="363"/>
    <n v="5"/>
    <s v="Plato_7"/>
    <s v="Descripción del Plato_7"/>
    <n v="14"/>
    <n v="24"/>
    <n v="3"/>
    <n v="41"/>
    <s v="Sin cebolla"/>
    <n v="30"/>
    <n v="72"/>
    <n v="41.666666666666671"/>
  </r>
  <r>
    <n v="363"/>
    <n v="5"/>
    <s v="Plato_19"/>
    <s v="Descripción del Plato_19"/>
    <n v="22"/>
    <n v="36"/>
    <n v="2"/>
    <n v="42"/>
    <s v="Ninguna"/>
    <n v="28"/>
    <n v="72"/>
    <n v="38.888888888888893"/>
  </r>
  <r>
    <n v="363"/>
    <n v="5"/>
    <s v="Plato_11"/>
    <s v="Descripción del Plato_11"/>
    <n v="20"/>
    <n v="33"/>
    <n v="2"/>
    <n v="18"/>
    <s v="Ninguna"/>
    <n v="26"/>
    <n v="66"/>
    <n v="39.393939393939391"/>
  </r>
  <r>
    <n v="364"/>
    <n v="15"/>
    <s v="Plato_16"/>
    <s v="Descripción del Plato_16"/>
    <n v="16"/>
    <n v="28"/>
    <n v="2"/>
    <n v="52"/>
    <s v="Ninguna"/>
    <n v="24"/>
    <n v="56"/>
    <n v="42.857142857142854"/>
  </r>
  <r>
    <n v="364"/>
    <n v="15"/>
    <s v="Plato_5"/>
    <s v="Descripción del Plato_5"/>
    <n v="13"/>
    <n v="22"/>
    <n v="1"/>
    <n v="20"/>
    <s v="Ninguna"/>
    <n v="9"/>
    <n v="22"/>
    <n v="40.909090909090914"/>
  </r>
  <r>
    <n v="364"/>
    <n v="15"/>
    <s v="Plato_1"/>
    <s v="Descripción del Plato_1"/>
    <n v="15"/>
    <n v="25"/>
    <n v="2"/>
    <n v="14"/>
    <s v="Ninguna"/>
    <n v="20"/>
    <n v="50"/>
    <n v="40"/>
  </r>
  <r>
    <n v="364"/>
    <n v="15"/>
    <s v="Plato_9"/>
    <s v="Descripción del Plato_9"/>
    <n v="17"/>
    <n v="29"/>
    <n v="1"/>
    <n v="26"/>
    <s v="Ninguna"/>
    <n v="12"/>
    <n v="29"/>
    <n v="41.379310344827587"/>
  </r>
  <r>
    <n v="365"/>
    <n v="4"/>
    <s v="Plato_19"/>
    <s v="Descripción del Plato_19"/>
    <n v="22"/>
    <n v="36"/>
    <n v="3"/>
    <n v="25"/>
    <s v="Sin cebolla"/>
    <n v="42"/>
    <n v="108"/>
    <n v="38.888888888888893"/>
  </r>
  <r>
    <n v="366"/>
    <n v="17"/>
    <s v="Plato_6"/>
    <s v="Descripción del Plato_6"/>
    <n v="16"/>
    <n v="27"/>
    <n v="2"/>
    <n v="30"/>
    <s v="Ninguna"/>
    <n v="22"/>
    <n v="54"/>
    <n v="40.74074074074074"/>
  </r>
  <r>
    <n v="366"/>
    <n v="17"/>
    <s v="Plato_8"/>
    <s v="Descripción del Plato_8"/>
    <n v="21"/>
    <n v="35"/>
    <n v="3"/>
    <n v="51"/>
    <s v="Sin cebolla"/>
    <n v="42"/>
    <n v="105"/>
    <n v="40"/>
  </r>
  <r>
    <n v="366"/>
    <n v="17"/>
    <s v="Plato_20"/>
    <s v="Descripción del Plato_20"/>
    <n v="25"/>
    <n v="40"/>
    <n v="2"/>
    <n v="9"/>
    <s v="Ninguna"/>
    <n v="30"/>
    <n v="80"/>
    <n v="37.5"/>
  </r>
  <r>
    <n v="367"/>
    <n v="12"/>
    <s v="Plato_10"/>
    <s v="Descripción del Plato_10"/>
    <n v="15"/>
    <n v="26"/>
    <n v="2"/>
    <n v="34"/>
    <s v="Sin cebolla"/>
    <n v="22"/>
    <n v="52"/>
    <n v="42.307692307692307"/>
  </r>
  <r>
    <n v="367"/>
    <n v="12"/>
    <s v="Plato_9"/>
    <s v="Descripción del Plato_9"/>
    <n v="17"/>
    <n v="29"/>
    <n v="1"/>
    <n v="26"/>
    <s v="Sin cebolla"/>
    <n v="12"/>
    <n v="29"/>
    <n v="41.379310344827587"/>
  </r>
  <r>
    <n v="367"/>
    <n v="12"/>
    <s v="Plato_3"/>
    <s v="Descripción del Plato_3"/>
    <n v="12"/>
    <n v="20"/>
    <n v="1"/>
    <n v="13"/>
    <s v="Sin cebolla"/>
    <n v="8"/>
    <n v="20"/>
    <n v="40"/>
  </r>
  <r>
    <n v="368"/>
    <n v="13"/>
    <s v="Plato_11"/>
    <s v="Descripción del Plato_11"/>
    <n v="20"/>
    <n v="33"/>
    <n v="3"/>
    <n v="45"/>
    <s v="Ninguna"/>
    <n v="39"/>
    <n v="99"/>
    <n v="39.393939393939391"/>
  </r>
  <r>
    <n v="368"/>
    <n v="13"/>
    <s v="Plato_7"/>
    <s v="Descripción del Plato_7"/>
    <n v="14"/>
    <n v="24"/>
    <n v="1"/>
    <n v="40"/>
    <s v="Sin cebolla"/>
    <n v="10"/>
    <n v="24"/>
    <n v="41.666666666666671"/>
  </r>
  <r>
    <n v="369"/>
    <n v="20"/>
    <s v="Plato_17"/>
    <s v="Descripción del Plato_17"/>
    <n v="19"/>
    <n v="31"/>
    <n v="2"/>
    <n v="7"/>
    <s v="Sin cebolla"/>
    <n v="24"/>
    <n v="62"/>
    <n v="38.70967741935484"/>
  </r>
  <r>
    <n v="369"/>
    <n v="20"/>
    <s v="Plato_14"/>
    <s v="Descripción del Plato_14"/>
    <n v="14"/>
    <n v="23"/>
    <n v="2"/>
    <n v="7"/>
    <s v="Sin cebolla"/>
    <n v="18"/>
    <n v="46"/>
    <n v="39.130434782608695"/>
  </r>
  <r>
    <n v="369"/>
    <n v="20"/>
    <s v="Plato_16"/>
    <s v="Descripción del Plato_16"/>
    <n v="16"/>
    <n v="28"/>
    <n v="2"/>
    <n v="8"/>
    <s v="Sin cebolla"/>
    <n v="24"/>
    <n v="56"/>
    <n v="42.857142857142854"/>
  </r>
  <r>
    <n v="369"/>
    <n v="20"/>
    <s v="Plato_10"/>
    <s v="Descripción del Plato_10"/>
    <n v="15"/>
    <n v="26"/>
    <n v="3"/>
    <n v="20"/>
    <s v="Sin cebolla"/>
    <n v="33"/>
    <n v="78"/>
    <n v="42.307692307692307"/>
  </r>
  <r>
    <n v="370"/>
    <n v="13"/>
    <s v="Plato_19"/>
    <s v="Descripción del Plato_19"/>
    <n v="22"/>
    <n v="36"/>
    <n v="2"/>
    <n v="33"/>
    <s v="Sin cebolla"/>
    <n v="28"/>
    <n v="72"/>
    <n v="38.888888888888893"/>
  </r>
  <r>
    <n v="371"/>
    <n v="4"/>
    <s v="Plato_17"/>
    <s v="Descripción del Plato_17"/>
    <n v="19"/>
    <n v="31"/>
    <n v="2"/>
    <n v="11"/>
    <s v="Sin cebolla"/>
    <n v="24"/>
    <n v="62"/>
    <n v="38.70967741935484"/>
  </r>
  <r>
    <n v="371"/>
    <n v="4"/>
    <s v="Plato_19"/>
    <s v="Descripción del Plato_19"/>
    <n v="22"/>
    <n v="36"/>
    <n v="1"/>
    <n v="13"/>
    <s v="Ninguna"/>
    <n v="14"/>
    <n v="36"/>
    <n v="38.888888888888893"/>
  </r>
  <r>
    <n v="371"/>
    <n v="4"/>
    <s v="Plato_16"/>
    <s v="Descripción del Plato_16"/>
    <n v="16"/>
    <n v="28"/>
    <n v="2"/>
    <n v="11"/>
    <s v="Ninguna"/>
    <n v="24"/>
    <n v="56"/>
    <n v="42.857142857142854"/>
  </r>
  <r>
    <n v="371"/>
    <n v="4"/>
    <s v="Plato_14"/>
    <s v="Descripción del Plato_14"/>
    <n v="14"/>
    <n v="23"/>
    <n v="2"/>
    <n v="14"/>
    <s v="Sin cebolla"/>
    <n v="18"/>
    <n v="46"/>
    <n v="39.130434782608695"/>
  </r>
  <r>
    <n v="372"/>
    <n v="14"/>
    <s v="Plato_4"/>
    <s v="Descripción del Plato_4"/>
    <n v="10"/>
    <n v="18"/>
    <n v="2"/>
    <n v="22"/>
    <s v="Ninguna"/>
    <n v="16"/>
    <n v="36"/>
    <n v="44.444444444444443"/>
  </r>
  <r>
    <n v="373"/>
    <n v="19"/>
    <s v="Plato_13"/>
    <s v="Descripción del Plato_13"/>
    <n v="13"/>
    <n v="21"/>
    <n v="1"/>
    <n v="41"/>
    <s v="Sin cebolla"/>
    <n v="8"/>
    <n v="21"/>
    <n v="38.095238095238095"/>
  </r>
  <r>
    <n v="373"/>
    <n v="19"/>
    <s v="Plato_8"/>
    <s v="Descripción del Plato_8"/>
    <n v="21"/>
    <n v="35"/>
    <n v="1"/>
    <n v="49"/>
    <s v="Ninguna"/>
    <n v="14"/>
    <n v="35"/>
    <n v="40"/>
  </r>
  <r>
    <n v="373"/>
    <n v="19"/>
    <s v="Plato_5"/>
    <s v="Descripción del Plato_5"/>
    <n v="13"/>
    <n v="22"/>
    <n v="2"/>
    <n v="17"/>
    <s v="Sin cebolla"/>
    <n v="18"/>
    <n v="44"/>
    <n v="40.909090909090914"/>
  </r>
  <r>
    <n v="373"/>
    <n v="19"/>
    <s v="Plato_3"/>
    <s v="Descripción del Plato_3"/>
    <n v="12"/>
    <n v="20"/>
    <n v="3"/>
    <n v="9"/>
    <s v="Sin cebolla"/>
    <n v="24"/>
    <n v="60"/>
    <n v="40"/>
  </r>
  <r>
    <n v="374"/>
    <n v="18"/>
    <s v="Plato_8"/>
    <s v="Descripción del Plato_8"/>
    <n v="21"/>
    <n v="35"/>
    <n v="1"/>
    <n v="9"/>
    <s v="Sin cebolla"/>
    <n v="14"/>
    <n v="35"/>
    <n v="40"/>
  </r>
  <r>
    <n v="375"/>
    <n v="18"/>
    <s v="Plato_17"/>
    <s v="Descripción del Plato_17"/>
    <n v="19"/>
    <n v="31"/>
    <n v="3"/>
    <n v="27"/>
    <s v="Ninguna"/>
    <n v="36"/>
    <n v="93"/>
    <n v="38.70967741935484"/>
  </r>
  <r>
    <n v="376"/>
    <n v="16"/>
    <s v="Plato_14"/>
    <s v="Descripción del Plato_14"/>
    <n v="14"/>
    <n v="23"/>
    <n v="2"/>
    <n v="5"/>
    <s v="Sin cebolla"/>
    <n v="18"/>
    <n v="46"/>
    <n v="39.130434782608695"/>
  </r>
  <r>
    <n v="377"/>
    <n v="5"/>
    <s v="Plato_18"/>
    <s v="Descripción del Plato_18"/>
    <n v="20"/>
    <n v="34"/>
    <n v="2"/>
    <n v="13"/>
    <s v="Ninguna"/>
    <n v="28"/>
    <n v="68"/>
    <n v="41.17647058823529"/>
  </r>
  <r>
    <n v="377"/>
    <n v="5"/>
    <s v="Plato_15"/>
    <s v="Descripción del Plato_15"/>
    <n v="19"/>
    <n v="32"/>
    <n v="1"/>
    <n v="33"/>
    <s v="Ninguna"/>
    <n v="13"/>
    <n v="32"/>
    <n v="40.625"/>
  </r>
  <r>
    <n v="378"/>
    <n v="3"/>
    <s v="Plato_2"/>
    <s v="Descripción del Plato_2"/>
    <n v="18"/>
    <n v="30"/>
    <n v="1"/>
    <n v="14"/>
    <s v="Sin cebolla"/>
    <n v="12"/>
    <n v="30"/>
    <n v="40"/>
  </r>
  <r>
    <n v="378"/>
    <n v="3"/>
    <s v="Plato_12"/>
    <s v="Descripción del Plato_12"/>
    <n v="11"/>
    <n v="19"/>
    <n v="1"/>
    <n v="7"/>
    <s v="Sin cebolla"/>
    <n v="8"/>
    <n v="19"/>
    <n v="42.105263157894733"/>
  </r>
  <r>
    <n v="379"/>
    <n v="4"/>
    <s v="Plato_8"/>
    <s v="Descripción del Plato_8"/>
    <n v="21"/>
    <n v="35"/>
    <n v="2"/>
    <n v="6"/>
    <s v="Ninguna"/>
    <n v="28"/>
    <n v="70"/>
    <n v="40"/>
  </r>
  <r>
    <n v="380"/>
    <n v="5"/>
    <s v="Plato_11"/>
    <s v="Descripción del Plato_11"/>
    <n v="20"/>
    <n v="33"/>
    <n v="3"/>
    <n v="58"/>
    <s v="Ninguna"/>
    <n v="39"/>
    <n v="99"/>
    <n v="39.393939393939391"/>
  </r>
  <r>
    <n v="380"/>
    <n v="5"/>
    <s v="Plato_12"/>
    <s v="Descripción del Plato_12"/>
    <n v="11"/>
    <n v="19"/>
    <n v="2"/>
    <n v="35"/>
    <s v="Ninguna"/>
    <n v="16"/>
    <n v="38"/>
    <n v="42.105263157894733"/>
  </r>
  <r>
    <n v="381"/>
    <n v="4"/>
    <s v="Plato_10"/>
    <s v="Descripción del Plato_10"/>
    <n v="15"/>
    <n v="26"/>
    <n v="3"/>
    <n v="35"/>
    <s v="Ninguna"/>
    <n v="33"/>
    <n v="78"/>
    <n v="42.307692307692307"/>
  </r>
  <r>
    <n v="381"/>
    <n v="4"/>
    <s v="Plato_11"/>
    <s v="Descripción del Plato_11"/>
    <n v="20"/>
    <n v="33"/>
    <n v="2"/>
    <n v="12"/>
    <s v="Ninguna"/>
    <n v="26"/>
    <n v="66"/>
    <n v="39.393939393939391"/>
  </r>
  <r>
    <n v="382"/>
    <n v="20"/>
    <s v="Plato_9"/>
    <s v="Descripción del Plato_9"/>
    <n v="17"/>
    <n v="29"/>
    <n v="3"/>
    <n v="54"/>
    <s v="Sin cebolla"/>
    <n v="36"/>
    <n v="87"/>
    <n v="41.379310344827587"/>
  </r>
  <r>
    <n v="383"/>
    <n v="6"/>
    <s v="Plato_19"/>
    <s v="Descripción del Plato_19"/>
    <n v="22"/>
    <n v="36"/>
    <n v="3"/>
    <n v="9"/>
    <s v="Sin cebolla"/>
    <n v="42"/>
    <n v="108"/>
    <n v="38.888888888888893"/>
  </r>
  <r>
    <n v="384"/>
    <n v="1"/>
    <s v="Plato_4"/>
    <s v="Descripción del Plato_4"/>
    <n v="10"/>
    <n v="18"/>
    <n v="2"/>
    <n v="26"/>
    <s v="Ninguna"/>
    <n v="16"/>
    <n v="36"/>
    <n v="44.444444444444443"/>
  </r>
  <r>
    <n v="384"/>
    <n v="1"/>
    <s v="Plato_12"/>
    <s v="Descripción del Plato_12"/>
    <n v="11"/>
    <n v="19"/>
    <n v="3"/>
    <n v="35"/>
    <s v="Sin cebolla"/>
    <n v="24"/>
    <n v="57"/>
    <n v="42.105263157894733"/>
  </r>
  <r>
    <n v="384"/>
    <n v="1"/>
    <s v="Plato_6"/>
    <s v="Descripción del Plato_6"/>
    <n v="16"/>
    <n v="27"/>
    <n v="1"/>
    <n v="49"/>
    <s v="Sin cebolla"/>
    <n v="11"/>
    <n v="27"/>
    <n v="40.74074074074074"/>
  </r>
  <r>
    <n v="385"/>
    <n v="6"/>
    <s v="Plato_2"/>
    <s v="Descripción del Plato_2"/>
    <n v="18"/>
    <n v="30"/>
    <n v="2"/>
    <n v="22"/>
    <s v="Ninguna"/>
    <n v="24"/>
    <n v="60"/>
    <n v="40"/>
  </r>
  <r>
    <n v="386"/>
    <n v="5"/>
    <s v="Plato_11"/>
    <s v="Descripción del Plato_11"/>
    <n v="20"/>
    <n v="33"/>
    <n v="3"/>
    <n v="40"/>
    <s v="Sin cebolla"/>
    <n v="39"/>
    <n v="99"/>
    <n v="39.393939393939391"/>
  </r>
  <r>
    <n v="387"/>
    <n v="6"/>
    <s v="Plato_17"/>
    <s v="Descripción del Plato_17"/>
    <n v="19"/>
    <n v="31"/>
    <n v="3"/>
    <n v="18"/>
    <s v="Sin cebolla"/>
    <n v="36"/>
    <n v="93"/>
    <n v="38.70967741935484"/>
  </r>
  <r>
    <n v="388"/>
    <n v="18"/>
    <s v="Plato_17"/>
    <s v="Descripción del Plato_17"/>
    <n v="19"/>
    <n v="31"/>
    <n v="2"/>
    <n v="52"/>
    <s v="Sin cebolla"/>
    <n v="24"/>
    <n v="62"/>
    <n v="38.70967741935484"/>
  </r>
  <r>
    <n v="388"/>
    <n v="18"/>
    <s v="Plato_19"/>
    <s v="Descripción del Plato_19"/>
    <n v="22"/>
    <n v="36"/>
    <n v="2"/>
    <n v="37"/>
    <s v="Ninguna"/>
    <n v="28"/>
    <n v="72"/>
    <n v="38.888888888888893"/>
  </r>
  <r>
    <n v="388"/>
    <n v="18"/>
    <s v="Plato_9"/>
    <s v="Descripción del Plato_9"/>
    <n v="17"/>
    <n v="29"/>
    <n v="2"/>
    <n v="31"/>
    <s v="Sin cebolla"/>
    <n v="24"/>
    <n v="58"/>
    <n v="41.379310344827587"/>
  </r>
  <r>
    <n v="388"/>
    <n v="18"/>
    <s v="Plato_11"/>
    <s v="Descripción del Plato_11"/>
    <n v="20"/>
    <n v="33"/>
    <n v="3"/>
    <n v="51"/>
    <s v="Sin cebolla"/>
    <n v="39"/>
    <n v="99"/>
    <n v="39.393939393939391"/>
  </r>
  <r>
    <n v="389"/>
    <n v="19"/>
    <s v="Plato_11"/>
    <s v="Descripción del Plato_11"/>
    <n v="20"/>
    <n v="33"/>
    <n v="1"/>
    <n v="24"/>
    <s v="Ninguna"/>
    <n v="13"/>
    <n v="33"/>
    <n v="39.393939393939391"/>
  </r>
  <r>
    <n v="390"/>
    <n v="9"/>
    <s v="Plato_5"/>
    <s v="Descripción del Plato_5"/>
    <n v="13"/>
    <n v="22"/>
    <n v="2"/>
    <n v="52"/>
    <s v="Sin cebolla"/>
    <n v="18"/>
    <n v="44"/>
    <n v="40.909090909090914"/>
  </r>
  <r>
    <n v="390"/>
    <n v="9"/>
    <s v="Plato_10"/>
    <s v="Descripción del Plato_10"/>
    <n v="15"/>
    <n v="26"/>
    <n v="3"/>
    <n v="13"/>
    <s v="Sin cebolla"/>
    <n v="33"/>
    <n v="78"/>
    <n v="42.307692307692307"/>
  </r>
  <r>
    <n v="390"/>
    <n v="9"/>
    <s v="Plato_13"/>
    <s v="Descripción del Plato_13"/>
    <n v="13"/>
    <n v="21"/>
    <n v="1"/>
    <n v="28"/>
    <s v="Sin cebolla"/>
    <n v="8"/>
    <n v="21"/>
    <n v="38.095238095238095"/>
  </r>
  <r>
    <n v="391"/>
    <n v="15"/>
    <s v="Plato_5"/>
    <s v="Descripción del Plato_5"/>
    <n v="13"/>
    <n v="22"/>
    <n v="1"/>
    <n v="35"/>
    <s v="Ninguna"/>
    <n v="9"/>
    <n v="22"/>
    <n v="40.909090909090914"/>
  </r>
  <r>
    <n v="392"/>
    <n v="14"/>
    <s v="Plato_15"/>
    <s v="Descripción del Plato_15"/>
    <n v="19"/>
    <n v="32"/>
    <n v="3"/>
    <n v="17"/>
    <s v="Ninguna"/>
    <n v="39"/>
    <n v="96"/>
    <n v="40.625"/>
  </r>
  <r>
    <n v="392"/>
    <n v="14"/>
    <s v="Plato_7"/>
    <s v="Descripción del Plato_7"/>
    <n v="14"/>
    <n v="24"/>
    <n v="1"/>
    <n v="37"/>
    <s v="Sin cebolla"/>
    <n v="10"/>
    <n v="24"/>
    <n v="41.666666666666671"/>
  </r>
  <r>
    <n v="393"/>
    <n v="13"/>
    <s v="Plato_12"/>
    <s v="Descripción del Plato_12"/>
    <n v="11"/>
    <n v="19"/>
    <n v="2"/>
    <n v="40"/>
    <s v="Ninguna"/>
    <n v="16"/>
    <n v="38"/>
    <n v="42.105263157894733"/>
  </r>
  <r>
    <n v="393"/>
    <n v="13"/>
    <s v="Plato_8"/>
    <s v="Descripción del Plato_8"/>
    <n v="21"/>
    <n v="35"/>
    <n v="3"/>
    <n v="23"/>
    <s v="Ninguna"/>
    <n v="42"/>
    <n v="105"/>
    <n v="40"/>
  </r>
  <r>
    <n v="393"/>
    <n v="13"/>
    <s v="Plato_13"/>
    <s v="Descripción del Plato_13"/>
    <n v="13"/>
    <n v="21"/>
    <n v="1"/>
    <n v="20"/>
    <s v="Sin cebolla"/>
    <n v="8"/>
    <n v="21"/>
    <n v="38.095238095238095"/>
  </r>
  <r>
    <n v="393"/>
    <n v="13"/>
    <s v="Plato_5"/>
    <s v="Descripción del Plato_5"/>
    <n v="13"/>
    <n v="22"/>
    <n v="2"/>
    <n v="26"/>
    <s v="Sin cebolla"/>
    <n v="18"/>
    <n v="44"/>
    <n v="40.909090909090914"/>
  </r>
  <r>
    <n v="394"/>
    <n v="17"/>
    <s v="Plato_7"/>
    <s v="Descripción del Plato_7"/>
    <n v="14"/>
    <n v="24"/>
    <n v="2"/>
    <n v="5"/>
    <s v="Ninguna"/>
    <n v="20"/>
    <n v="48"/>
    <n v="41.666666666666671"/>
  </r>
  <r>
    <n v="394"/>
    <n v="17"/>
    <s v="Plato_9"/>
    <s v="Descripción del Plato_9"/>
    <n v="17"/>
    <n v="29"/>
    <n v="1"/>
    <n v="42"/>
    <s v="Sin cebolla"/>
    <n v="12"/>
    <n v="29"/>
    <n v="41.379310344827587"/>
  </r>
  <r>
    <n v="395"/>
    <n v="2"/>
    <s v="Plato_12"/>
    <s v="Descripción del Plato_12"/>
    <n v="11"/>
    <n v="19"/>
    <n v="2"/>
    <n v="8"/>
    <s v="Ninguna"/>
    <n v="16"/>
    <n v="38"/>
    <n v="42.105263157894733"/>
  </r>
  <r>
    <n v="396"/>
    <n v="11"/>
    <s v="Plato_3"/>
    <s v="Descripción del Plato_3"/>
    <n v="12"/>
    <n v="20"/>
    <n v="1"/>
    <n v="31"/>
    <s v="Sin cebolla"/>
    <n v="8"/>
    <n v="20"/>
    <n v="40"/>
  </r>
  <r>
    <n v="396"/>
    <n v="11"/>
    <s v="Plato_13"/>
    <s v="Descripción del Plato_13"/>
    <n v="13"/>
    <n v="21"/>
    <n v="3"/>
    <n v="26"/>
    <s v="Sin cebolla"/>
    <n v="24"/>
    <n v="63"/>
    <n v="38.095238095238095"/>
  </r>
  <r>
    <n v="397"/>
    <n v="4"/>
    <s v="Plato_6"/>
    <s v="Descripción del Plato_6"/>
    <n v="16"/>
    <n v="27"/>
    <n v="2"/>
    <n v="10"/>
    <s v="Sin cebolla"/>
    <n v="22"/>
    <n v="54"/>
    <n v="40.74074074074074"/>
  </r>
  <r>
    <n v="397"/>
    <n v="4"/>
    <s v="Plato_17"/>
    <s v="Descripción del Plato_17"/>
    <n v="19"/>
    <n v="31"/>
    <n v="3"/>
    <n v="59"/>
    <s v="Sin cebolla"/>
    <n v="36"/>
    <n v="93"/>
    <n v="38.70967741935484"/>
  </r>
  <r>
    <n v="398"/>
    <n v="9"/>
    <s v="Plato_16"/>
    <s v="Descripción del Plato_16"/>
    <n v="16"/>
    <n v="28"/>
    <n v="2"/>
    <n v="50"/>
    <s v="Ninguna"/>
    <n v="24"/>
    <n v="56"/>
    <n v="42.857142857142854"/>
  </r>
  <r>
    <n v="398"/>
    <n v="9"/>
    <s v="Plato_11"/>
    <s v="Descripción del Plato_11"/>
    <n v="20"/>
    <n v="33"/>
    <n v="2"/>
    <n v="21"/>
    <s v="Sin cebolla"/>
    <n v="26"/>
    <n v="66"/>
    <n v="39.393939393939391"/>
  </r>
  <r>
    <n v="399"/>
    <n v="7"/>
    <s v="Plato_11"/>
    <s v="Descripción del Plato_11"/>
    <n v="20"/>
    <n v="33"/>
    <n v="3"/>
    <n v="45"/>
    <s v="Ninguna"/>
    <n v="39"/>
    <n v="99"/>
    <n v="39.393939393939391"/>
  </r>
  <r>
    <n v="399"/>
    <n v="7"/>
    <s v="Plato_19"/>
    <s v="Descripción del Plato_19"/>
    <n v="22"/>
    <n v="36"/>
    <n v="3"/>
    <n v="46"/>
    <s v="Sin cebolla"/>
    <n v="42"/>
    <n v="108"/>
    <n v="38.888888888888893"/>
  </r>
  <r>
    <n v="400"/>
    <n v="9"/>
    <s v="Plato_20"/>
    <s v="Descripción del Plato_20"/>
    <n v="25"/>
    <n v="40"/>
    <n v="2"/>
    <n v="28"/>
    <s v="Ninguna"/>
    <n v="30"/>
    <n v="80"/>
    <n v="37.5"/>
  </r>
  <r>
    <n v="400"/>
    <n v="9"/>
    <s v="Plato_16"/>
    <s v="Descripción del Plato_16"/>
    <n v="16"/>
    <n v="28"/>
    <n v="2"/>
    <n v="13"/>
    <s v="Ninguna"/>
    <n v="24"/>
    <n v="56"/>
    <n v="42.857142857142854"/>
  </r>
  <r>
    <n v="400"/>
    <n v="9"/>
    <s v="Plato_17"/>
    <s v="Descripción del Plato_17"/>
    <n v="19"/>
    <n v="31"/>
    <n v="2"/>
    <n v="38"/>
    <s v="Sin cebolla"/>
    <n v="24"/>
    <n v="62"/>
    <n v="38.70967741935484"/>
  </r>
  <r>
    <n v="401"/>
    <n v="16"/>
    <s v="Plato_13"/>
    <s v="Descripción del Plato_13"/>
    <n v="13"/>
    <n v="21"/>
    <n v="2"/>
    <n v="20"/>
    <s v="Ninguna"/>
    <n v="16"/>
    <n v="42"/>
    <n v="38.095238095238095"/>
  </r>
  <r>
    <n v="402"/>
    <n v="18"/>
    <s v="Plato_1"/>
    <s v="Descripción del Plato_1"/>
    <n v="15"/>
    <n v="25"/>
    <n v="2"/>
    <n v="16"/>
    <s v="Sin cebolla"/>
    <n v="20"/>
    <n v="50"/>
    <n v="40"/>
  </r>
  <r>
    <n v="402"/>
    <n v="18"/>
    <s v="Plato_12"/>
    <s v="Descripción del Plato_12"/>
    <n v="11"/>
    <n v="19"/>
    <n v="3"/>
    <n v="29"/>
    <s v="Sin cebolla"/>
    <n v="24"/>
    <n v="57"/>
    <n v="42.105263157894733"/>
  </r>
  <r>
    <n v="402"/>
    <n v="18"/>
    <s v="Plato_5"/>
    <s v="Descripción del Plato_5"/>
    <n v="13"/>
    <n v="22"/>
    <n v="2"/>
    <n v="21"/>
    <s v="Ninguna"/>
    <n v="18"/>
    <n v="44"/>
    <n v="40.909090909090914"/>
  </r>
  <r>
    <n v="403"/>
    <n v="14"/>
    <s v="Plato_5"/>
    <s v="Descripción del Plato_5"/>
    <n v="13"/>
    <n v="22"/>
    <n v="3"/>
    <n v="17"/>
    <s v="Ninguna"/>
    <n v="27"/>
    <n v="66"/>
    <n v="40.909090909090914"/>
  </r>
  <r>
    <n v="403"/>
    <n v="14"/>
    <s v="Plato_4"/>
    <s v="Descripción del Plato_4"/>
    <n v="10"/>
    <n v="18"/>
    <n v="2"/>
    <n v="5"/>
    <s v="Sin cebolla"/>
    <n v="16"/>
    <n v="36"/>
    <n v="44.444444444444443"/>
  </r>
  <r>
    <n v="403"/>
    <n v="14"/>
    <s v="Plato_15"/>
    <s v="Descripción del Plato_15"/>
    <n v="19"/>
    <n v="32"/>
    <n v="2"/>
    <n v="8"/>
    <s v="Sin cebolla"/>
    <n v="26"/>
    <n v="64"/>
    <n v="40.625"/>
  </r>
  <r>
    <n v="403"/>
    <n v="14"/>
    <s v="Plato_7"/>
    <s v="Descripción del Plato_7"/>
    <n v="14"/>
    <n v="24"/>
    <n v="1"/>
    <n v="55"/>
    <s v="Sin cebolla"/>
    <n v="10"/>
    <n v="24"/>
    <n v="41.666666666666671"/>
  </r>
  <r>
    <n v="404"/>
    <n v="17"/>
    <s v="Plato_13"/>
    <s v="Descripción del Plato_13"/>
    <n v="13"/>
    <n v="21"/>
    <n v="2"/>
    <n v="20"/>
    <s v="Ninguna"/>
    <n v="16"/>
    <n v="42"/>
    <n v="38.095238095238095"/>
  </r>
  <r>
    <n v="404"/>
    <n v="17"/>
    <s v="Plato_3"/>
    <s v="Descripción del Plato_3"/>
    <n v="12"/>
    <n v="20"/>
    <n v="1"/>
    <n v="53"/>
    <s v="Sin cebolla"/>
    <n v="8"/>
    <n v="20"/>
    <n v="40"/>
  </r>
  <r>
    <n v="404"/>
    <n v="17"/>
    <s v="Plato_20"/>
    <s v="Descripción del Plato_20"/>
    <n v="25"/>
    <n v="40"/>
    <n v="3"/>
    <n v="29"/>
    <s v="Sin cebolla"/>
    <n v="45"/>
    <n v="120"/>
    <n v="37.5"/>
  </r>
  <r>
    <n v="405"/>
    <n v="5"/>
    <s v="Plato_10"/>
    <s v="Descripción del Plato_10"/>
    <n v="15"/>
    <n v="26"/>
    <n v="1"/>
    <n v="41"/>
    <s v="Sin cebolla"/>
    <n v="11"/>
    <n v="26"/>
    <n v="42.307692307692307"/>
  </r>
  <r>
    <n v="405"/>
    <n v="5"/>
    <s v="Plato_20"/>
    <s v="Descripción del Plato_20"/>
    <n v="25"/>
    <n v="40"/>
    <n v="1"/>
    <n v="44"/>
    <s v="Ninguna"/>
    <n v="15"/>
    <n v="40"/>
    <n v="37.5"/>
  </r>
  <r>
    <n v="405"/>
    <n v="5"/>
    <s v="Plato_3"/>
    <s v="Descripción del Plato_3"/>
    <n v="12"/>
    <n v="20"/>
    <n v="2"/>
    <n v="13"/>
    <s v="Sin cebolla"/>
    <n v="16"/>
    <n v="40"/>
    <n v="40"/>
  </r>
  <r>
    <n v="406"/>
    <n v="14"/>
    <s v="Plato_3"/>
    <s v="Descripción del Plato_3"/>
    <n v="12"/>
    <n v="20"/>
    <n v="3"/>
    <n v="6"/>
    <s v="Ninguna"/>
    <n v="24"/>
    <n v="60"/>
    <n v="40"/>
  </r>
  <r>
    <n v="406"/>
    <n v="14"/>
    <s v="Plato_8"/>
    <s v="Descripción del Plato_8"/>
    <n v="21"/>
    <n v="35"/>
    <n v="2"/>
    <n v="56"/>
    <s v="Ninguna"/>
    <n v="28"/>
    <n v="70"/>
    <n v="40"/>
  </r>
  <r>
    <n v="406"/>
    <n v="14"/>
    <s v="Plato_1"/>
    <s v="Descripción del Plato_1"/>
    <n v="15"/>
    <n v="25"/>
    <n v="1"/>
    <n v="55"/>
    <s v="Sin cebolla"/>
    <n v="10"/>
    <n v="25"/>
    <n v="40"/>
  </r>
  <r>
    <n v="407"/>
    <n v="4"/>
    <s v="Plato_3"/>
    <s v="Descripción del Plato_3"/>
    <n v="12"/>
    <n v="20"/>
    <n v="3"/>
    <n v="32"/>
    <s v="Ninguna"/>
    <n v="24"/>
    <n v="60"/>
    <n v="40"/>
  </r>
  <r>
    <n v="407"/>
    <n v="4"/>
    <s v="Plato_8"/>
    <s v="Descripción del Plato_8"/>
    <n v="21"/>
    <n v="35"/>
    <n v="1"/>
    <n v="18"/>
    <s v="Sin cebolla"/>
    <n v="14"/>
    <n v="35"/>
    <n v="40"/>
  </r>
  <r>
    <n v="408"/>
    <n v="17"/>
    <s v="Plato_1"/>
    <s v="Descripción del Plato_1"/>
    <n v="15"/>
    <n v="25"/>
    <n v="1"/>
    <n v="58"/>
    <s v="Sin cebolla"/>
    <n v="10"/>
    <n v="25"/>
    <n v="40"/>
  </r>
  <r>
    <n v="408"/>
    <n v="17"/>
    <s v="Plato_7"/>
    <s v="Descripción del Plato_7"/>
    <n v="14"/>
    <n v="24"/>
    <n v="3"/>
    <n v="11"/>
    <s v="Ninguna"/>
    <n v="30"/>
    <n v="72"/>
    <n v="41.666666666666671"/>
  </r>
  <r>
    <n v="408"/>
    <n v="17"/>
    <s v="Plato_18"/>
    <s v="Descripción del Plato_18"/>
    <n v="20"/>
    <n v="34"/>
    <n v="1"/>
    <n v="37"/>
    <s v="Sin cebolla"/>
    <n v="14"/>
    <n v="34"/>
    <n v="41.17647058823529"/>
  </r>
  <r>
    <n v="409"/>
    <n v="15"/>
    <s v="Plato_13"/>
    <s v="Descripción del Plato_13"/>
    <n v="13"/>
    <n v="21"/>
    <n v="3"/>
    <n v="44"/>
    <s v="Sin cebolla"/>
    <n v="24"/>
    <n v="63"/>
    <n v="38.095238095238095"/>
  </r>
  <r>
    <n v="409"/>
    <n v="15"/>
    <s v="Plato_20"/>
    <s v="Descripción del Plato_20"/>
    <n v="25"/>
    <n v="40"/>
    <n v="1"/>
    <n v="43"/>
    <s v="Ninguna"/>
    <n v="15"/>
    <n v="40"/>
    <n v="37.5"/>
  </r>
  <r>
    <n v="409"/>
    <n v="15"/>
    <s v="Plato_16"/>
    <s v="Descripción del Plato_16"/>
    <n v="16"/>
    <n v="28"/>
    <n v="1"/>
    <n v="47"/>
    <s v="Ninguna"/>
    <n v="12"/>
    <n v="28"/>
    <n v="42.857142857142854"/>
  </r>
  <r>
    <n v="409"/>
    <n v="15"/>
    <s v="Plato_7"/>
    <s v="Descripción del Plato_7"/>
    <n v="14"/>
    <n v="24"/>
    <n v="3"/>
    <n v="29"/>
    <s v="Ninguna"/>
    <n v="30"/>
    <n v="72"/>
    <n v="41.666666666666671"/>
  </r>
  <r>
    <n v="410"/>
    <n v="1"/>
    <s v="Plato_3"/>
    <s v="Descripción del Plato_3"/>
    <n v="12"/>
    <n v="20"/>
    <n v="1"/>
    <n v="50"/>
    <s v="Sin cebolla"/>
    <n v="8"/>
    <n v="20"/>
    <n v="40"/>
  </r>
  <r>
    <n v="410"/>
    <n v="1"/>
    <s v="Plato_19"/>
    <s v="Descripción del Plato_19"/>
    <n v="22"/>
    <n v="36"/>
    <n v="1"/>
    <n v="41"/>
    <s v="Ninguna"/>
    <n v="14"/>
    <n v="36"/>
    <n v="38.888888888888893"/>
  </r>
  <r>
    <n v="411"/>
    <n v="3"/>
    <s v="Plato_20"/>
    <s v="Descripción del Plato_20"/>
    <n v="25"/>
    <n v="40"/>
    <n v="3"/>
    <n v="36"/>
    <s v="Sin cebolla"/>
    <n v="45"/>
    <n v="120"/>
    <n v="37.5"/>
  </r>
  <r>
    <n v="411"/>
    <n v="3"/>
    <s v="Plato_4"/>
    <s v="Descripción del Plato_4"/>
    <n v="10"/>
    <n v="18"/>
    <n v="1"/>
    <n v="33"/>
    <s v="Ninguna"/>
    <n v="8"/>
    <n v="18"/>
    <n v="44.444444444444443"/>
  </r>
  <r>
    <n v="411"/>
    <n v="3"/>
    <s v="Plato_6"/>
    <s v="Descripción del Plato_6"/>
    <n v="16"/>
    <n v="27"/>
    <n v="3"/>
    <n v="9"/>
    <s v="Ninguna"/>
    <n v="33"/>
    <n v="81"/>
    <n v="40.74074074074074"/>
  </r>
  <r>
    <n v="412"/>
    <n v="11"/>
    <s v="Plato_17"/>
    <s v="Descripción del Plato_17"/>
    <n v="19"/>
    <n v="31"/>
    <n v="3"/>
    <n v="57"/>
    <s v="Sin cebolla"/>
    <n v="36"/>
    <n v="93"/>
    <n v="38.70967741935484"/>
  </r>
  <r>
    <n v="413"/>
    <n v="13"/>
    <s v="Plato_8"/>
    <s v="Descripción del Plato_8"/>
    <n v="21"/>
    <n v="35"/>
    <n v="1"/>
    <n v="12"/>
    <s v="Sin cebolla"/>
    <n v="14"/>
    <n v="35"/>
    <n v="40"/>
  </r>
  <r>
    <n v="414"/>
    <n v="14"/>
    <s v="Plato_11"/>
    <s v="Descripción del Plato_11"/>
    <n v="20"/>
    <n v="33"/>
    <n v="1"/>
    <n v="38"/>
    <s v="Ninguna"/>
    <n v="13"/>
    <n v="33"/>
    <n v="39.393939393939391"/>
  </r>
  <r>
    <n v="415"/>
    <n v="14"/>
    <s v="Plato_6"/>
    <s v="Descripción del Plato_6"/>
    <n v="16"/>
    <n v="27"/>
    <n v="2"/>
    <n v="32"/>
    <s v="Ninguna"/>
    <n v="22"/>
    <n v="54"/>
    <n v="40.74074074074074"/>
  </r>
  <r>
    <n v="415"/>
    <n v="14"/>
    <s v="Plato_18"/>
    <s v="Descripción del Plato_18"/>
    <n v="20"/>
    <n v="34"/>
    <n v="2"/>
    <n v="16"/>
    <s v="Sin cebolla"/>
    <n v="28"/>
    <n v="68"/>
    <n v="41.17647058823529"/>
  </r>
  <r>
    <n v="415"/>
    <n v="14"/>
    <s v="Plato_19"/>
    <s v="Descripción del Plato_19"/>
    <n v="22"/>
    <n v="36"/>
    <n v="1"/>
    <n v="39"/>
    <s v="Ninguna"/>
    <n v="14"/>
    <n v="36"/>
    <n v="38.888888888888893"/>
  </r>
  <r>
    <n v="416"/>
    <n v="20"/>
    <s v="Plato_1"/>
    <s v="Descripción del Plato_1"/>
    <n v="15"/>
    <n v="25"/>
    <n v="1"/>
    <n v="9"/>
    <s v="Sin cebolla"/>
    <n v="10"/>
    <n v="25"/>
    <n v="40"/>
  </r>
  <r>
    <n v="417"/>
    <n v="7"/>
    <s v="Plato_9"/>
    <s v="Descripción del Plato_9"/>
    <n v="17"/>
    <n v="29"/>
    <n v="1"/>
    <n v="23"/>
    <s v="Ninguna"/>
    <n v="12"/>
    <n v="29"/>
    <n v="41.379310344827587"/>
  </r>
  <r>
    <n v="417"/>
    <n v="7"/>
    <s v="Plato_20"/>
    <s v="Descripción del Plato_20"/>
    <n v="25"/>
    <n v="40"/>
    <n v="1"/>
    <n v="17"/>
    <s v="Ninguna"/>
    <n v="15"/>
    <n v="40"/>
    <n v="37.5"/>
  </r>
  <r>
    <n v="417"/>
    <n v="7"/>
    <s v="Plato_12"/>
    <s v="Descripción del Plato_12"/>
    <n v="11"/>
    <n v="19"/>
    <n v="1"/>
    <n v="16"/>
    <s v="Sin cebolla"/>
    <n v="8"/>
    <n v="19"/>
    <n v="42.105263157894733"/>
  </r>
  <r>
    <n v="417"/>
    <n v="7"/>
    <s v="Plato_6"/>
    <s v="Descripción del Plato_6"/>
    <n v="16"/>
    <n v="27"/>
    <n v="2"/>
    <n v="34"/>
    <s v="Sin cebolla"/>
    <n v="22"/>
    <n v="54"/>
    <n v="40.74074074074074"/>
  </r>
  <r>
    <n v="418"/>
    <n v="17"/>
    <s v="Plato_1"/>
    <s v="Descripción del Plato_1"/>
    <n v="15"/>
    <n v="25"/>
    <n v="1"/>
    <n v="45"/>
    <s v="Ninguna"/>
    <n v="10"/>
    <n v="25"/>
    <n v="40"/>
  </r>
  <r>
    <n v="418"/>
    <n v="17"/>
    <s v="Plato_17"/>
    <s v="Descripción del Plato_17"/>
    <n v="19"/>
    <n v="31"/>
    <n v="3"/>
    <n v="55"/>
    <s v="Sin cebolla"/>
    <n v="36"/>
    <n v="93"/>
    <n v="38.70967741935484"/>
  </r>
  <r>
    <n v="419"/>
    <n v="11"/>
    <s v="Plato_18"/>
    <s v="Descripción del Plato_18"/>
    <n v="20"/>
    <n v="34"/>
    <n v="1"/>
    <n v="7"/>
    <s v="Sin cebolla"/>
    <n v="14"/>
    <n v="34"/>
    <n v="41.17647058823529"/>
  </r>
  <r>
    <n v="419"/>
    <n v="11"/>
    <s v="Plato_11"/>
    <s v="Descripción del Plato_11"/>
    <n v="20"/>
    <n v="33"/>
    <n v="1"/>
    <n v="57"/>
    <s v="Ninguna"/>
    <n v="13"/>
    <n v="33"/>
    <n v="39.393939393939391"/>
  </r>
  <r>
    <n v="420"/>
    <n v="18"/>
    <s v="Plato_18"/>
    <s v="Descripción del Plato_18"/>
    <n v="20"/>
    <n v="34"/>
    <n v="2"/>
    <n v="33"/>
    <s v="Ninguna"/>
    <n v="28"/>
    <n v="68"/>
    <n v="41.17647058823529"/>
  </r>
  <r>
    <n v="420"/>
    <n v="18"/>
    <s v="Plato_3"/>
    <s v="Descripción del Plato_3"/>
    <n v="12"/>
    <n v="20"/>
    <n v="3"/>
    <n v="10"/>
    <s v="Ninguna"/>
    <n v="24"/>
    <n v="60"/>
    <n v="40"/>
  </r>
  <r>
    <n v="420"/>
    <n v="18"/>
    <s v="Plato_1"/>
    <s v="Descripción del Plato_1"/>
    <n v="15"/>
    <n v="25"/>
    <n v="2"/>
    <n v="28"/>
    <s v="Ninguna"/>
    <n v="20"/>
    <n v="50"/>
    <n v="40"/>
  </r>
  <r>
    <n v="420"/>
    <n v="18"/>
    <s v="Plato_15"/>
    <s v="Descripción del Plato_15"/>
    <n v="19"/>
    <n v="32"/>
    <n v="2"/>
    <n v="34"/>
    <s v="Ninguna"/>
    <n v="26"/>
    <n v="64"/>
    <n v="40.625"/>
  </r>
  <r>
    <n v="421"/>
    <n v="10"/>
    <s v="Plato_17"/>
    <s v="Descripción del Plato_17"/>
    <n v="19"/>
    <n v="31"/>
    <n v="1"/>
    <n v="18"/>
    <s v="Sin cebolla"/>
    <n v="12"/>
    <n v="31"/>
    <n v="38.70967741935484"/>
  </r>
  <r>
    <n v="421"/>
    <n v="10"/>
    <s v="Plato_4"/>
    <s v="Descripción del Plato_4"/>
    <n v="10"/>
    <n v="18"/>
    <n v="3"/>
    <n v="53"/>
    <s v="Sin cebolla"/>
    <n v="24"/>
    <n v="54"/>
    <n v="44.444444444444443"/>
  </r>
  <r>
    <n v="422"/>
    <n v="12"/>
    <s v="Plato_10"/>
    <s v="Descripción del Plato_10"/>
    <n v="15"/>
    <n v="26"/>
    <n v="2"/>
    <n v="7"/>
    <s v="Sin cebolla"/>
    <n v="22"/>
    <n v="52"/>
    <n v="42.307692307692307"/>
  </r>
  <r>
    <n v="422"/>
    <n v="12"/>
    <s v="Plato_19"/>
    <s v="Descripción del Plato_19"/>
    <n v="22"/>
    <n v="36"/>
    <n v="1"/>
    <n v="27"/>
    <s v="Ninguna"/>
    <n v="14"/>
    <n v="36"/>
    <n v="38.888888888888893"/>
  </r>
  <r>
    <n v="423"/>
    <n v="4"/>
    <s v="Plato_16"/>
    <s v="Descripción del Plato_16"/>
    <n v="16"/>
    <n v="28"/>
    <n v="2"/>
    <n v="24"/>
    <s v="Ninguna"/>
    <n v="24"/>
    <n v="56"/>
    <n v="42.857142857142854"/>
  </r>
  <r>
    <n v="423"/>
    <n v="4"/>
    <s v="Plato_15"/>
    <s v="Descripción del Plato_15"/>
    <n v="19"/>
    <n v="32"/>
    <n v="3"/>
    <n v="7"/>
    <s v="Sin cebolla"/>
    <n v="39"/>
    <n v="96"/>
    <n v="40.625"/>
  </r>
  <r>
    <n v="424"/>
    <n v="13"/>
    <s v="Plato_5"/>
    <s v="Descripción del Plato_5"/>
    <n v="13"/>
    <n v="22"/>
    <n v="3"/>
    <n v="43"/>
    <s v="Ninguna"/>
    <n v="27"/>
    <n v="66"/>
    <n v="40.909090909090914"/>
  </r>
  <r>
    <n v="424"/>
    <n v="13"/>
    <s v="Plato_6"/>
    <s v="Descripción del Plato_6"/>
    <n v="16"/>
    <n v="27"/>
    <n v="3"/>
    <n v="45"/>
    <s v="Sin cebolla"/>
    <n v="33"/>
    <n v="81"/>
    <n v="40.74074074074074"/>
  </r>
  <r>
    <n v="425"/>
    <n v="18"/>
    <s v="Plato_12"/>
    <s v="Descripción del Plato_12"/>
    <n v="11"/>
    <n v="19"/>
    <n v="1"/>
    <n v="28"/>
    <s v="Sin cebolla"/>
    <n v="8"/>
    <n v="19"/>
    <n v="42.105263157894733"/>
  </r>
  <r>
    <n v="426"/>
    <n v="5"/>
    <s v="Plato_11"/>
    <s v="Descripción del Plato_11"/>
    <n v="20"/>
    <n v="33"/>
    <n v="1"/>
    <n v="8"/>
    <s v="Sin cebolla"/>
    <n v="13"/>
    <n v="33"/>
    <n v="39.393939393939391"/>
  </r>
  <r>
    <n v="426"/>
    <n v="5"/>
    <s v="Plato_16"/>
    <s v="Descripción del Plato_16"/>
    <n v="16"/>
    <n v="28"/>
    <n v="2"/>
    <n v="38"/>
    <s v="Sin cebolla"/>
    <n v="24"/>
    <n v="56"/>
    <n v="42.857142857142854"/>
  </r>
  <r>
    <n v="426"/>
    <n v="5"/>
    <s v="Plato_1"/>
    <s v="Descripción del Plato_1"/>
    <n v="15"/>
    <n v="25"/>
    <n v="2"/>
    <n v="23"/>
    <s v="Ninguna"/>
    <n v="20"/>
    <n v="50"/>
    <n v="40"/>
  </r>
  <r>
    <n v="426"/>
    <n v="5"/>
    <s v="Plato_19"/>
    <s v="Descripción del Plato_19"/>
    <n v="22"/>
    <n v="36"/>
    <n v="3"/>
    <n v="47"/>
    <s v="Sin cebolla"/>
    <n v="42"/>
    <n v="108"/>
    <n v="38.888888888888893"/>
  </r>
  <r>
    <n v="427"/>
    <n v="2"/>
    <s v="Plato_1"/>
    <s v="Descripción del Plato_1"/>
    <n v="15"/>
    <n v="25"/>
    <n v="3"/>
    <n v="34"/>
    <s v="Sin cebolla"/>
    <n v="30"/>
    <n v="75"/>
    <n v="40"/>
  </r>
  <r>
    <n v="427"/>
    <n v="2"/>
    <s v="Plato_8"/>
    <s v="Descripción del Plato_8"/>
    <n v="21"/>
    <n v="35"/>
    <n v="2"/>
    <n v="52"/>
    <s v="Ninguna"/>
    <n v="28"/>
    <n v="70"/>
    <n v="40"/>
  </r>
  <r>
    <n v="427"/>
    <n v="2"/>
    <s v="Plato_14"/>
    <s v="Descripción del Plato_14"/>
    <n v="14"/>
    <n v="23"/>
    <n v="1"/>
    <n v="24"/>
    <s v="Sin cebolla"/>
    <n v="9"/>
    <n v="23"/>
    <n v="39.130434782608695"/>
  </r>
  <r>
    <n v="427"/>
    <n v="2"/>
    <s v="Plato_12"/>
    <s v="Descripción del Plato_12"/>
    <n v="11"/>
    <n v="19"/>
    <n v="2"/>
    <n v="56"/>
    <s v="Ninguna"/>
    <n v="16"/>
    <n v="38"/>
    <n v="42.105263157894733"/>
  </r>
  <r>
    <n v="428"/>
    <n v="7"/>
    <s v="Plato_20"/>
    <s v="Descripción del Plato_20"/>
    <n v="25"/>
    <n v="40"/>
    <n v="1"/>
    <n v="38"/>
    <s v="Ninguna"/>
    <n v="15"/>
    <n v="40"/>
    <n v="37.5"/>
  </r>
  <r>
    <n v="428"/>
    <n v="7"/>
    <s v="Plato_14"/>
    <s v="Descripción del Plato_14"/>
    <n v="14"/>
    <n v="23"/>
    <n v="1"/>
    <n v="46"/>
    <s v="Ninguna"/>
    <n v="9"/>
    <n v="23"/>
    <n v="39.130434782608695"/>
  </r>
  <r>
    <n v="428"/>
    <n v="7"/>
    <s v="Plato_1"/>
    <s v="Descripción del Plato_1"/>
    <n v="15"/>
    <n v="25"/>
    <n v="2"/>
    <n v="48"/>
    <s v="Ninguna"/>
    <n v="20"/>
    <n v="50"/>
    <n v="40"/>
  </r>
  <r>
    <n v="428"/>
    <n v="7"/>
    <s v="Plato_17"/>
    <s v="Descripción del Plato_17"/>
    <n v="19"/>
    <n v="31"/>
    <n v="2"/>
    <n v="47"/>
    <s v="Ninguna"/>
    <n v="24"/>
    <n v="62"/>
    <n v="38.70967741935484"/>
  </r>
  <r>
    <n v="429"/>
    <n v="8"/>
    <s v="Plato_10"/>
    <s v="Descripción del Plato_10"/>
    <n v="15"/>
    <n v="26"/>
    <n v="3"/>
    <n v="27"/>
    <s v="Ninguna"/>
    <n v="33"/>
    <n v="78"/>
    <n v="42.307692307692307"/>
  </r>
  <r>
    <n v="430"/>
    <n v="7"/>
    <s v="Plato_1"/>
    <s v="Descripción del Plato_1"/>
    <n v="15"/>
    <n v="25"/>
    <n v="1"/>
    <n v="49"/>
    <s v="Ninguna"/>
    <n v="10"/>
    <n v="25"/>
    <n v="40"/>
  </r>
  <r>
    <n v="431"/>
    <n v="15"/>
    <s v="Plato_2"/>
    <s v="Descripción del Plato_2"/>
    <n v="18"/>
    <n v="30"/>
    <n v="2"/>
    <n v="20"/>
    <s v="Ninguna"/>
    <n v="24"/>
    <n v="60"/>
    <n v="40"/>
  </r>
  <r>
    <n v="432"/>
    <n v="10"/>
    <s v="Plato_3"/>
    <s v="Descripción del Plato_3"/>
    <n v="12"/>
    <n v="20"/>
    <n v="3"/>
    <n v="16"/>
    <s v="Sin cebolla"/>
    <n v="24"/>
    <n v="60"/>
    <n v="40"/>
  </r>
  <r>
    <n v="432"/>
    <n v="10"/>
    <s v="Plato_13"/>
    <s v="Descripción del Plato_13"/>
    <n v="13"/>
    <n v="21"/>
    <n v="1"/>
    <n v="27"/>
    <s v="Ninguna"/>
    <n v="8"/>
    <n v="21"/>
    <n v="38.095238095238095"/>
  </r>
  <r>
    <n v="432"/>
    <n v="10"/>
    <s v="Plato_16"/>
    <s v="Descripción del Plato_16"/>
    <n v="16"/>
    <n v="28"/>
    <n v="1"/>
    <n v="31"/>
    <s v="Ninguna"/>
    <n v="12"/>
    <n v="28"/>
    <n v="42.857142857142854"/>
  </r>
  <r>
    <n v="433"/>
    <n v="10"/>
    <s v="Plato_2"/>
    <s v="Descripción del Plato_2"/>
    <n v="18"/>
    <n v="30"/>
    <n v="1"/>
    <n v="56"/>
    <s v="Sin cebolla"/>
    <n v="12"/>
    <n v="30"/>
    <n v="40"/>
  </r>
  <r>
    <n v="433"/>
    <n v="10"/>
    <s v="Plato_7"/>
    <s v="Descripción del Plato_7"/>
    <n v="14"/>
    <n v="24"/>
    <n v="3"/>
    <n v="18"/>
    <s v="Ninguna"/>
    <n v="30"/>
    <n v="72"/>
    <n v="41.666666666666671"/>
  </r>
  <r>
    <n v="434"/>
    <n v="15"/>
    <s v="Plato_10"/>
    <s v="Descripción del Plato_10"/>
    <n v="15"/>
    <n v="26"/>
    <n v="2"/>
    <n v="26"/>
    <s v="Ninguna"/>
    <n v="22"/>
    <n v="52"/>
    <n v="42.307692307692307"/>
  </r>
  <r>
    <n v="434"/>
    <n v="15"/>
    <s v="Plato_5"/>
    <s v="Descripción del Plato_5"/>
    <n v="13"/>
    <n v="22"/>
    <n v="2"/>
    <n v="32"/>
    <s v="Sin cebolla"/>
    <n v="18"/>
    <n v="44"/>
    <n v="40.909090909090914"/>
  </r>
  <r>
    <n v="435"/>
    <n v="17"/>
    <s v="Plato_10"/>
    <s v="Descripción del Plato_10"/>
    <n v="15"/>
    <n v="26"/>
    <n v="2"/>
    <n v="14"/>
    <s v="Ninguna"/>
    <n v="22"/>
    <n v="52"/>
    <n v="42.307692307692307"/>
  </r>
  <r>
    <n v="435"/>
    <n v="17"/>
    <s v="Plato_13"/>
    <s v="Descripción del Plato_13"/>
    <n v="13"/>
    <n v="21"/>
    <n v="2"/>
    <n v="42"/>
    <s v="Ninguna"/>
    <n v="16"/>
    <n v="42"/>
    <n v="38.095238095238095"/>
  </r>
  <r>
    <n v="435"/>
    <n v="17"/>
    <s v="Plato_2"/>
    <s v="Descripción del Plato_2"/>
    <n v="18"/>
    <n v="30"/>
    <n v="2"/>
    <n v="55"/>
    <s v="Sin cebolla"/>
    <n v="24"/>
    <n v="60"/>
    <n v="40"/>
  </r>
  <r>
    <n v="436"/>
    <n v="10"/>
    <s v="Plato_16"/>
    <s v="Descripción del Plato_16"/>
    <n v="16"/>
    <n v="28"/>
    <n v="2"/>
    <n v="45"/>
    <s v="Sin cebolla"/>
    <n v="24"/>
    <n v="56"/>
    <n v="42.857142857142854"/>
  </r>
  <r>
    <n v="437"/>
    <n v="16"/>
    <s v="Plato_8"/>
    <s v="Descripción del Plato_8"/>
    <n v="21"/>
    <n v="35"/>
    <n v="2"/>
    <n v="51"/>
    <s v="Sin cebolla"/>
    <n v="28"/>
    <n v="70"/>
    <n v="40"/>
  </r>
  <r>
    <n v="438"/>
    <n v="2"/>
    <s v="Plato_11"/>
    <s v="Descripción del Plato_11"/>
    <n v="20"/>
    <n v="33"/>
    <n v="1"/>
    <n v="51"/>
    <s v="Sin cebolla"/>
    <n v="13"/>
    <n v="33"/>
    <n v="39.393939393939391"/>
  </r>
  <r>
    <n v="439"/>
    <n v="15"/>
    <s v="Plato_11"/>
    <s v="Descripción del Plato_11"/>
    <n v="20"/>
    <n v="33"/>
    <n v="3"/>
    <n v="35"/>
    <s v="Ninguna"/>
    <n v="39"/>
    <n v="99"/>
    <n v="39.393939393939391"/>
  </r>
  <r>
    <n v="439"/>
    <n v="15"/>
    <s v="Plato_10"/>
    <s v="Descripción del Plato_10"/>
    <n v="15"/>
    <n v="26"/>
    <n v="3"/>
    <n v="29"/>
    <s v="Sin cebolla"/>
    <n v="33"/>
    <n v="78"/>
    <n v="42.307692307692307"/>
  </r>
  <r>
    <n v="440"/>
    <n v="13"/>
    <s v="Plato_14"/>
    <s v="Descripción del Plato_14"/>
    <n v="14"/>
    <n v="23"/>
    <n v="2"/>
    <n v="36"/>
    <s v="Ninguna"/>
    <n v="18"/>
    <n v="46"/>
    <n v="39.130434782608695"/>
  </r>
  <r>
    <n v="440"/>
    <n v="13"/>
    <s v="Plato_12"/>
    <s v="Descripción del Plato_12"/>
    <n v="11"/>
    <n v="19"/>
    <n v="2"/>
    <n v="9"/>
    <s v="Ninguna"/>
    <n v="16"/>
    <n v="38"/>
    <n v="42.105263157894733"/>
  </r>
  <r>
    <n v="441"/>
    <n v="13"/>
    <s v="Plato_8"/>
    <s v="Descripción del Plato_8"/>
    <n v="21"/>
    <n v="35"/>
    <n v="3"/>
    <n v="54"/>
    <s v="Ninguna"/>
    <n v="42"/>
    <n v="105"/>
    <n v="40"/>
  </r>
  <r>
    <n v="441"/>
    <n v="13"/>
    <s v="Plato_10"/>
    <s v="Descripción del Plato_10"/>
    <n v="15"/>
    <n v="26"/>
    <n v="3"/>
    <n v="36"/>
    <s v="Sin cebolla"/>
    <n v="33"/>
    <n v="78"/>
    <n v="42.307692307692307"/>
  </r>
  <r>
    <n v="442"/>
    <n v="15"/>
    <s v="Plato_18"/>
    <s v="Descripción del Plato_18"/>
    <n v="20"/>
    <n v="34"/>
    <n v="3"/>
    <n v="29"/>
    <s v="Sin cebolla"/>
    <n v="42"/>
    <n v="102"/>
    <n v="41.17647058823529"/>
  </r>
  <r>
    <n v="442"/>
    <n v="15"/>
    <s v="Plato_1"/>
    <s v="Descripción del Plato_1"/>
    <n v="15"/>
    <n v="25"/>
    <n v="1"/>
    <n v="57"/>
    <s v="Ninguna"/>
    <n v="10"/>
    <n v="25"/>
    <n v="40"/>
  </r>
  <r>
    <n v="442"/>
    <n v="15"/>
    <s v="Plato_19"/>
    <s v="Descripción del Plato_19"/>
    <n v="22"/>
    <n v="36"/>
    <n v="3"/>
    <n v="45"/>
    <s v="Ninguna"/>
    <n v="42"/>
    <n v="108"/>
    <n v="38.888888888888893"/>
  </r>
  <r>
    <n v="443"/>
    <n v="4"/>
    <s v="Plato_14"/>
    <s v="Descripción del Plato_14"/>
    <n v="14"/>
    <n v="23"/>
    <n v="1"/>
    <n v="30"/>
    <s v="Ninguna"/>
    <n v="9"/>
    <n v="23"/>
    <n v="39.130434782608695"/>
  </r>
  <r>
    <n v="443"/>
    <n v="4"/>
    <s v="Plato_15"/>
    <s v="Descripción del Plato_15"/>
    <n v="19"/>
    <n v="32"/>
    <n v="1"/>
    <n v="52"/>
    <s v="Ninguna"/>
    <n v="13"/>
    <n v="32"/>
    <n v="40.625"/>
  </r>
  <r>
    <n v="443"/>
    <n v="4"/>
    <s v="Plato_10"/>
    <s v="Descripción del Plato_10"/>
    <n v="15"/>
    <n v="26"/>
    <n v="3"/>
    <n v="55"/>
    <s v="Ninguna"/>
    <n v="33"/>
    <n v="78"/>
    <n v="42.307692307692307"/>
  </r>
  <r>
    <n v="443"/>
    <n v="4"/>
    <s v="Plato_16"/>
    <s v="Descripción del Plato_16"/>
    <n v="16"/>
    <n v="28"/>
    <n v="3"/>
    <n v="18"/>
    <s v="Ninguna"/>
    <n v="36"/>
    <n v="84"/>
    <n v="42.857142857142854"/>
  </r>
  <r>
    <n v="444"/>
    <n v="8"/>
    <s v="Plato_14"/>
    <s v="Descripción del Plato_14"/>
    <n v="14"/>
    <n v="23"/>
    <n v="1"/>
    <n v="32"/>
    <s v="Sin cebolla"/>
    <n v="9"/>
    <n v="23"/>
    <n v="39.130434782608695"/>
  </r>
  <r>
    <n v="444"/>
    <n v="8"/>
    <s v="Plato_7"/>
    <s v="Descripción del Plato_7"/>
    <n v="14"/>
    <n v="24"/>
    <n v="3"/>
    <n v="49"/>
    <s v="Sin cebolla"/>
    <n v="30"/>
    <n v="72"/>
    <n v="41.666666666666671"/>
  </r>
  <r>
    <n v="445"/>
    <n v="6"/>
    <s v="Plato_6"/>
    <s v="Descripción del Plato_6"/>
    <n v="16"/>
    <n v="27"/>
    <n v="3"/>
    <n v="26"/>
    <s v="Ninguna"/>
    <n v="33"/>
    <n v="81"/>
    <n v="40.74074074074074"/>
  </r>
  <r>
    <n v="446"/>
    <n v="12"/>
    <s v="Plato_13"/>
    <s v="Descripción del Plato_13"/>
    <n v="13"/>
    <n v="21"/>
    <n v="1"/>
    <n v="8"/>
    <s v="Sin cebolla"/>
    <n v="8"/>
    <n v="21"/>
    <n v="38.095238095238095"/>
  </r>
  <r>
    <n v="447"/>
    <n v="8"/>
    <s v="Plato_3"/>
    <s v="Descripción del Plato_3"/>
    <n v="12"/>
    <n v="20"/>
    <n v="2"/>
    <n v="29"/>
    <s v="Sin cebolla"/>
    <n v="16"/>
    <n v="40"/>
    <n v="40"/>
  </r>
  <r>
    <n v="447"/>
    <n v="8"/>
    <s v="Plato_12"/>
    <s v="Descripción del Plato_12"/>
    <n v="11"/>
    <n v="19"/>
    <n v="3"/>
    <n v="50"/>
    <s v="Sin cebolla"/>
    <n v="24"/>
    <n v="57"/>
    <n v="42.105263157894733"/>
  </r>
  <r>
    <n v="447"/>
    <n v="8"/>
    <s v="Plato_16"/>
    <s v="Descripción del Plato_16"/>
    <n v="16"/>
    <n v="28"/>
    <n v="3"/>
    <n v="7"/>
    <s v="Ninguna"/>
    <n v="36"/>
    <n v="84"/>
    <n v="42.857142857142854"/>
  </r>
  <r>
    <n v="448"/>
    <n v="4"/>
    <s v="Plato_12"/>
    <s v="Descripción del Plato_12"/>
    <n v="11"/>
    <n v="19"/>
    <n v="2"/>
    <n v="26"/>
    <s v="Sin cebolla"/>
    <n v="16"/>
    <n v="38"/>
    <n v="42.105263157894733"/>
  </r>
  <r>
    <n v="448"/>
    <n v="4"/>
    <s v="Plato_11"/>
    <s v="Descripción del Plato_11"/>
    <n v="20"/>
    <n v="33"/>
    <n v="3"/>
    <n v="40"/>
    <s v="Sin cebolla"/>
    <n v="39"/>
    <n v="99"/>
    <n v="39.393939393939391"/>
  </r>
  <r>
    <n v="449"/>
    <n v="3"/>
    <s v="Plato_15"/>
    <s v="Descripción del Plato_15"/>
    <n v="19"/>
    <n v="32"/>
    <n v="2"/>
    <n v="33"/>
    <s v="Sin cebolla"/>
    <n v="26"/>
    <n v="64"/>
    <n v="40.625"/>
  </r>
  <r>
    <n v="450"/>
    <n v="9"/>
    <s v="Plato_4"/>
    <s v="Descripción del Plato_4"/>
    <n v="10"/>
    <n v="18"/>
    <n v="2"/>
    <n v="13"/>
    <s v="Sin cebolla"/>
    <n v="16"/>
    <n v="36"/>
    <n v="44.444444444444443"/>
  </r>
  <r>
    <n v="450"/>
    <n v="9"/>
    <s v="Plato_19"/>
    <s v="Descripción del Plato_19"/>
    <n v="22"/>
    <n v="36"/>
    <n v="1"/>
    <n v="21"/>
    <s v="Ninguna"/>
    <n v="14"/>
    <n v="36"/>
    <n v="38.888888888888893"/>
  </r>
  <r>
    <n v="451"/>
    <n v="3"/>
    <s v="Plato_8"/>
    <s v="Descripción del Plato_8"/>
    <n v="21"/>
    <n v="35"/>
    <n v="1"/>
    <n v="23"/>
    <s v="Sin cebolla"/>
    <n v="14"/>
    <n v="35"/>
    <n v="40"/>
  </r>
  <r>
    <n v="451"/>
    <n v="3"/>
    <s v="Plato_14"/>
    <s v="Descripción del Plato_14"/>
    <n v="14"/>
    <n v="23"/>
    <n v="1"/>
    <n v="41"/>
    <s v="Sin cebolla"/>
    <n v="9"/>
    <n v="23"/>
    <n v="39.130434782608695"/>
  </r>
  <r>
    <n v="451"/>
    <n v="3"/>
    <s v="Plato_18"/>
    <s v="Descripción del Plato_18"/>
    <n v="20"/>
    <n v="34"/>
    <n v="1"/>
    <n v="39"/>
    <s v="Ninguna"/>
    <n v="14"/>
    <n v="34"/>
    <n v="41.17647058823529"/>
  </r>
  <r>
    <n v="452"/>
    <n v="9"/>
    <s v="Plato_17"/>
    <s v="Descripción del Plato_17"/>
    <n v="19"/>
    <n v="31"/>
    <n v="3"/>
    <n v="53"/>
    <s v="Ninguna"/>
    <n v="36"/>
    <n v="93"/>
    <n v="38.70967741935484"/>
  </r>
  <r>
    <n v="452"/>
    <n v="9"/>
    <s v="Plato_5"/>
    <s v="Descripción del Plato_5"/>
    <n v="13"/>
    <n v="22"/>
    <n v="2"/>
    <n v="28"/>
    <s v="Ninguna"/>
    <n v="18"/>
    <n v="44"/>
    <n v="40.909090909090914"/>
  </r>
  <r>
    <n v="452"/>
    <n v="9"/>
    <s v="Plato_13"/>
    <s v="Descripción del Plato_13"/>
    <n v="13"/>
    <n v="21"/>
    <n v="1"/>
    <n v="42"/>
    <s v="Sin cebolla"/>
    <n v="8"/>
    <n v="21"/>
    <n v="38.095238095238095"/>
  </r>
  <r>
    <n v="453"/>
    <n v="6"/>
    <s v="Plato_18"/>
    <s v="Descripción del Plato_18"/>
    <n v="20"/>
    <n v="34"/>
    <n v="1"/>
    <n v="42"/>
    <s v="Ninguna"/>
    <n v="14"/>
    <n v="34"/>
    <n v="41.17647058823529"/>
  </r>
  <r>
    <n v="453"/>
    <n v="6"/>
    <s v="Plato_15"/>
    <s v="Descripción del Plato_15"/>
    <n v="19"/>
    <n v="32"/>
    <n v="3"/>
    <n v="58"/>
    <s v="Ninguna"/>
    <n v="39"/>
    <n v="96"/>
    <n v="40.625"/>
  </r>
  <r>
    <n v="454"/>
    <n v="1"/>
    <s v="Plato_6"/>
    <s v="Descripción del Plato_6"/>
    <n v="16"/>
    <n v="27"/>
    <n v="2"/>
    <n v="49"/>
    <s v="Ninguna"/>
    <n v="22"/>
    <n v="54"/>
    <n v="40.74074074074074"/>
  </r>
  <r>
    <n v="454"/>
    <n v="1"/>
    <s v="Plato_12"/>
    <s v="Descripción del Plato_12"/>
    <n v="11"/>
    <n v="19"/>
    <n v="3"/>
    <n v="18"/>
    <s v="Sin cebolla"/>
    <n v="24"/>
    <n v="57"/>
    <n v="42.105263157894733"/>
  </r>
  <r>
    <n v="454"/>
    <n v="1"/>
    <s v="Plato_19"/>
    <s v="Descripción del Plato_19"/>
    <n v="22"/>
    <n v="36"/>
    <n v="2"/>
    <n v="42"/>
    <s v="Sin cebolla"/>
    <n v="28"/>
    <n v="72"/>
    <n v="38.888888888888893"/>
  </r>
  <r>
    <n v="454"/>
    <n v="1"/>
    <s v="Plato_1"/>
    <s v="Descripción del Plato_1"/>
    <n v="15"/>
    <n v="25"/>
    <n v="2"/>
    <n v="44"/>
    <s v="Ninguna"/>
    <n v="20"/>
    <n v="50"/>
    <n v="40"/>
  </r>
  <r>
    <n v="455"/>
    <n v="12"/>
    <s v="Plato_7"/>
    <s v="Descripción del Plato_7"/>
    <n v="14"/>
    <n v="24"/>
    <n v="2"/>
    <n v="11"/>
    <s v="Ninguna"/>
    <n v="20"/>
    <n v="48"/>
    <n v="41.666666666666671"/>
  </r>
  <r>
    <n v="456"/>
    <n v="13"/>
    <s v="Plato_20"/>
    <s v="Descripción del Plato_20"/>
    <n v="25"/>
    <n v="40"/>
    <n v="2"/>
    <n v="47"/>
    <s v="Sin cebolla"/>
    <n v="30"/>
    <n v="80"/>
    <n v="37.5"/>
  </r>
  <r>
    <n v="456"/>
    <n v="13"/>
    <s v="Plato_18"/>
    <s v="Descripción del Plato_18"/>
    <n v="20"/>
    <n v="34"/>
    <n v="2"/>
    <n v="24"/>
    <s v="Ninguna"/>
    <n v="28"/>
    <n v="68"/>
    <n v="41.17647058823529"/>
  </r>
  <r>
    <n v="457"/>
    <n v="18"/>
    <s v="Plato_11"/>
    <s v="Descripción del Plato_11"/>
    <n v="20"/>
    <n v="33"/>
    <n v="3"/>
    <n v="43"/>
    <s v="Sin cebolla"/>
    <n v="39"/>
    <n v="99"/>
    <n v="39.393939393939391"/>
  </r>
  <r>
    <n v="457"/>
    <n v="18"/>
    <s v="Plato_12"/>
    <s v="Descripción del Plato_12"/>
    <n v="11"/>
    <n v="19"/>
    <n v="2"/>
    <n v="15"/>
    <s v="Sin cebolla"/>
    <n v="16"/>
    <n v="38"/>
    <n v="42.105263157894733"/>
  </r>
  <r>
    <n v="458"/>
    <n v="4"/>
    <s v="Plato_16"/>
    <s v="Descripción del Plato_16"/>
    <n v="16"/>
    <n v="28"/>
    <n v="2"/>
    <n v="11"/>
    <s v="Sin cebolla"/>
    <n v="24"/>
    <n v="56"/>
    <n v="42.857142857142854"/>
  </r>
  <r>
    <n v="458"/>
    <n v="4"/>
    <s v="Plato_18"/>
    <s v="Descripción del Plato_18"/>
    <n v="20"/>
    <n v="34"/>
    <n v="3"/>
    <n v="28"/>
    <s v="Ninguna"/>
    <n v="42"/>
    <n v="102"/>
    <n v="41.17647058823529"/>
  </r>
  <r>
    <n v="458"/>
    <n v="4"/>
    <s v="Plato_11"/>
    <s v="Descripción del Plato_11"/>
    <n v="20"/>
    <n v="33"/>
    <n v="2"/>
    <n v="6"/>
    <s v="Ninguna"/>
    <n v="26"/>
    <n v="66"/>
    <n v="39.393939393939391"/>
  </r>
  <r>
    <n v="458"/>
    <n v="4"/>
    <s v="Plato_5"/>
    <s v="Descripción del Plato_5"/>
    <n v="13"/>
    <n v="22"/>
    <n v="2"/>
    <n v="44"/>
    <s v="Ninguna"/>
    <n v="18"/>
    <n v="44"/>
    <n v="40.909090909090914"/>
  </r>
  <r>
    <n v="459"/>
    <n v="20"/>
    <s v="Plato_16"/>
    <s v="Descripción del Plato_16"/>
    <n v="16"/>
    <n v="28"/>
    <n v="3"/>
    <n v="30"/>
    <s v="Ninguna"/>
    <n v="36"/>
    <n v="84"/>
    <n v="42.857142857142854"/>
  </r>
  <r>
    <n v="460"/>
    <n v="19"/>
    <s v="Plato_16"/>
    <s v="Descripción del Plato_16"/>
    <n v="16"/>
    <n v="28"/>
    <n v="1"/>
    <n v="40"/>
    <s v="Sin cebolla"/>
    <n v="12"/>
    <n v="28"/>
    <n v="42.857142857142854"/>
  </r>
  <r>
    <n v="460"/>
    <n v="19"/>
    <s v="Plato_10"/>
    <s v="Descripción del Plato_10"/>
    <n v="15"/>
    <n v="26"/>
    <n v="1"/>
    <n v="8"/>
    <s v="Sin cebolla"/>
    <n v="11"/>
    <n v="26"/>
    <n v="42.307692307692307"/>
  </r>
  <r>
    <n v="460"/>
    <n v="19"/>
    <s v="Plato_1"/>
    <s v="Descripción del Plato_1"/>
    <n v="15"/>
    <n v="25"/>
    <n v="2"/>
    <n v="43"/>
    <s v="Ninguna"/>
    <n v="20"/>
    <n v="50"/>
    <n v="40"/>
  </r>
  <r>
    <n v="460"/>
    <n v="19"/>
    <s v="Plato_7"/>
    <s v="Descripción del Plato_7"/>
    <n v="14"/>
    <n v="24"/>
    <n v="3"/>
    <n v="33"/>
    <s v="Ninguna"/>
    <n v="30"/>
    <n v="72"/>
    <n v="41.666666666666671"/>
  </r>
  <r>
    <n v="461"/>
    <n v="4"/>
    <s v="Plato_8"/>
    <s v="Descripción del Plato_8"/>
    <n v="21"/>
    <n v="35"/>
    <n v="2"/>
    <n v="38"/>
    <s v="Sin cebolla"/>
    <n v="28"/>
    <n v="70"/>
    <n v="40"/>
  </r>
  <r>
    <n v="461"/>
    <n v="4"/>
    <s v="Plato_9"/>
    <s v="Descripción del Plato_9"/>
    <n v="17"/>
    <n v="29"/>
    <n v="1"/>
    <n v="28"/>
    <s v="Ninguna"/>
    <n v="12"/>
    <n v="29"/>
    <n v="41.379310344827587"/>
  </r>
  <r>
    <n v="462"/>
    <n v="9"/>
    <s v="Plato_11"/>
    <s v="Descripción del Plato_11"/>
    <n v="20"/>
    <n v="33"/>
    <n v="3"/>
    <n v="11"/>
    <s v="Ninguna"/>
    <n v="39"/>
    <n v="99"/>
    <n v="39.393939393939391"/>
  </r>
  <r>
    <n v="463"/>
    <n v="7"/>
    <s v="Plato_17"/>
    <s v="Descripción del Plato_17"/>
    <n v="19"/>
    <n v="31"/>
    <n v="3"/>
    <n v="14"/>
    <s v="Sin cebolla"/>
    <n v="36"/>
    <n v="93"/>
    <n v="38.70967741935484"/>
  </r>
  <r>
    <n v="464"/>
    <n v="16"/>
    <s v="Plato_10"/>
    <s v="Descripción del Plato_10"/>
    <n v="15"/>
    <n v="26"/>
    <n v="3"/>
    <n v="50"/>
    <s v="Sin cebolla"/>
    <n v="33"/>
    <n v="78"/>
    <n v="42.307692307692307"/>
  </r>
  <r>
    <n v="464"/>
    <n v="16"/>
    <s v="Plato_6"/>
    <s v="Descripción del Plato_6"/>
    <n v="16"/>
    <n v="27"/>
    <n v="2"/>
    <n v="24"/>
    <s v="Ninguna"/>
    <n v="22"/>
    <n v="54"/>
    <n v="40.74074074074074"/>
  </r>
  <r>
    <n v="464"/>
    <n v="16"/>
    <s v="Plato_5"/>
    <s v="Descripción del Plato_5"/>
    <n v="13"/>
    <n v="22"/>
    <n v="1"/>
    <n v="10"/>
    <s v="Ninguna"/>
    <n v="9"/>
    <n v="22"/>
    <n v="40.909090909090914"/>
  </r>
  <r>
    <n v="465"/>
    <n v="4"/>
    <s v="Plato_1"/>
    <s v="Descripción del Plato_1"/>
    <n v="15"/>
    <n v="25"/>
    <n v="3"/>
    <n v="37"/>
    <s v="Ninguna"/>
    <n v="30"/>
    <n v="75"/>
    <n v="40"/>
  </r>
  <r>
    <n v="465"/>
    <n v="4"/>
    <s v="Plato_14"/>
    <s v="Descripción del Plato_14"/>
    <n v="14"/>
    <n v="23"/>
    <n v="2"/>
    <n v="23"/>
    <s v="Sin cebolla"/>
    <n v="18"/>
    <n v="46"/>
    <n v="39.130434782608695"/>
  </r>
  <r>
    <n v="466"/>
    <n v="4"/>
    <s v="Plato_5"/>
    <s v="Descripción del Plato_5"/>
    <n v="13"/>
    <n v="22"/>
    <n v="1"/>
    <n v="50"/>
    <s v="Sin cebolla"/>
    <n v="9"/>
    <n v="22"/>
    <n v="40.909090909090914"/>
  </r>
  <r>
    <n v="466"/>
    <n v="4"/>
    <s v="Plato_2"/>
    <s v="Descripción del Plato_2"/>
    <n v="18"/>
    <n v="30"/>
    <n v="3"/>
    <n v="52"/>
    <s v="Ninguna"/>
    <n v="36"/>
    <n v="90"/>
    <n v="40"/>
  </r>
  <r>
    <n v="466"/>
    <n v="4"/>
    <s v="Plato_16"/>
    <s v="Descripción del Plato_16"/>
    <n v="16"/>
    <n v="28"/>
    <n v="1"/>
    <n v="43"/>
    <s v="Ninguna"/>
    <n v="12"/>
    <n v="28"/>
    <n v="42.857142857142854"/>
  </r>
  <r>
    <n v="467"/>
    <n v="15"/>
    <s v="Plato_11"/>
    <s v="Descripción del Plato_11"/>
    <n v="20"/>
    <n v="33"/>
    <n v="3"/>
    <n v="13"/>
    <s v="Ninguna"/>
    <n v="39"/>
    <n v="99"/>
    <n v="39.393939393939391"/>
  </r>
  <r>
    <n v="467"/>
    <n v="15"/>
    <s v="Plato_5"/>
    <s v="Descripción del Plato_5"/>
    <n v="13"/>
    <n v="22"/>
    <n v="2"/>
    <n v="59"/>
    <s v="Ninguna"/>
    <n v="18"/>
    <n v="44"/>
    <n v="40.909090909090914"/>
  </r>
  <r>
    <n v="468"/>
    <n v="14"/>
    <s v="Plato_12"/>
    <s v="Descripción del Plato_12"/>
    <n v="11"/>
    <n v="19"/>
    <n v="2"/>
    <n v="38"/>
    <s v="Sin cebolla"/>
    <n v="16"/>
    <n v="38"/>
    <n v="42.105263157894733"/>
  </r>
  <r>
    <n v="468"/>
    <n v="14"/>
    <s v="Plato_3"/>
    <s v="Descripción del Plato_3"/>
    <n v="12"/>
    <n v="20"/>
    <n v="2"/>
    <n v="16"/>
    <s v="Sin cebolla"/>
    <n v="16"/>
    <n v="40"/>
    <n v="40"/>
  </r>
  <r>
    <n v="468"/>
    <n v="14"/>
    <s v="Plato_16"/>
    <s v="Descripción del Plato_16"/>
    <n v="16"/>
    <n v="28"/>
    <n v="1"/>
    <n v="9"/>
    <s v="Sin cebolla"/>
    <n v="12"/>
    <n v="28"/>
    <n v="42.857142857142854"/>
  </r>
  <r>
    <n v="469"/>
    <n v="1"/>
    <s v="Plato_8"/>
    <s v="Descripción del Plato_8"/>
    <n v="21"/>
    <n v="35"/>
    <n v="3"/>
    <n v="22"/>
    <s v="Sin cebolla"/>
    <n v="42"/>
    <n v="105"/>
    <n v="40"/>
  </r>
  <r>
    <n v="469"/>
    <n v="1"/>
    <s v="Plato_15"/>
    <s v="Descripción del Plato_15"/>
    <n v="19"/>
    <n v="32"/>
    <n v="1"/>
    <n v="44"/>
    <s v="Ninguna"/>
    <n v="13"/>
    <n v="32"/>
    <n v="40.625"/>
  </r>
  <r>
    <n v="470"/>
    <n v="17"/>
    <s v="Plato_7"/>
    <s v="Descripción del Plato_7"/>
    <n v="14"/>
    <n v="24"/>
    <n v="1"/>
    <n v="44"/>
    <s v="Ninguna"/>
    <n v="10"/>
    <n v="24"/>
    <n v="41.666666666666671"/>
  </r>
  <r>
    <n v="470"/>
    <n v="17"/>
    <s v="Plato_4"/>
    <s v="Descripción del Plato_4"/>
    <n v="10"/>
    <n v="18"/>
    <n v="3"/>
    <n v="28"/>
    <s v="Ninguna"/>
    <n v="24"/>
    <n v="54"/>
    <n v="44.444444444444443"/>
  </r>
  <r>
    <n v="471"/>
    <n v="7"/>
    <s v="Plato_8"/>
    <s v="Descripción del Plato_8"/>
    <n v="21"/>
    <n v="35"/>
    <n v="3"/>
    <n v="57"/>
    <s v="Ninguna"/>
    <n v="42"/>
    <n v="105"/>
    <n v="40"/>
  </r>
  <r>
    <n v="472"/>
    <n v="20"/>
    <s v="Plato_8"/>
    <s v="Descripción del Plato_8"/>
    <n v="21"/>
    <n v="35"/>
    <n v="2"/>
    <n v="42"/>
    <s v="Ninguna"/>
    <n v="28"/>
    <n v="70"/>
    <n v="40"/>
  </r>
  <r>
    <n v="472"/>
    <n v="20"/>
    <s v="Plato_5"/>
    <s v="Descripción del Plato_5"/>
    <n v="13"/>
    <n v="22"/>
    <n v="2"/>
    <n v="31"/>
    <s v="Sin cebolla"/>
    <n v="18"/>
    <n v="44"/>
    <n v="40.909090909090914"/>
  </r>
  <r>
    <n v="473"/>
    <n v="13"/>
    <s v="Plato_5"/>
    <s v="Descripción del Plato_5"/>
    <n v="13"/>
    <n v="22"/>
    <n v="2"/>
    <n v="51"/>
    <s v="Sin cebolla"/>
    <n v="18"/>
    <n v="44"/>
    <n v="40.909090909090914"/>
  </r>
  <r>
    <n v="473"/>
    <n v="13"/>
    <s v="Plato_8"/>
    <s v="Descripción del Plato_8"/>
    <n v="21"/>
    <n v="35"/>
    <n v="1"/>
    <n v="10"/>
    <s v="Ninguna"/>
    <n v="14"/>
    <n v="35"/>
    <n v="40"/>
  </r>
  <r>
    <n v="474"/>
    <n v="2"/>
    <s v="Plato_18"/>
    <s v="Descripción del Plato_18"/>
    <n v="20"/>
    <n v="34"/>
    <n v="1"/>
    <n v="55"/>
    <s v="Sin cebolla"/>
    <n v="14"/>
    <n v="34"/>
    <n v="41.17647058823529"/>
  </r>
  <r>
    <n v="474"/>
    <n v="2"/>
    <s v="Plato_9"/>
    <s v="Descripción del Plato_9"/>
    <n v="17"/>
    <n v="29"/>
    <n v="1"/>
    <n v="37"/>
    <s v="Ninguna"/>
    <n v="12"/>
    <n v="29"/>
    <n v="41.379310344827587"/>
  </r>
  <r>
    <n v="474"/>
    <n v="2"/>
    <s v="Plato_17"/>
    <s v="Descripción del Plato_17"/>
    <n v="19"/>
    <n v="31"/>
    <n v="1"/>
    <n v="34"/>
    <s v="Sin cebolla"/>
    <n v="12"/>
    <n v="31"/>
    <n v="38.70967741935484"/>
  </r>
  <r>
    <n v="474"/>
    <n v="2"/>
    <s v="Plato_16"/>
    <s v="Descripción del Plato_16"/>
    <n v="16"/>
    <n v="28"/>
    <n v="3"/>
    <n v="35"/>
    <s v="Ninguna"/>
    <n v="36"/>
    <n v="84"/>
    <n v="42.857142857142854"/>
  </r>
  <r>
    <n v="475"/>
    <n v="18"/>
    <s v="Plato_7"/>
    <s v="Descripción del Plato_7"/>
    <n v="14"/>
    <n v="24"/>
    <n v="3"/>
    <n v="21"/>
    <s v="Sin cebolla"/>
    <n v="30"/>
    <n v="72"/>
    <n v="41.666666666666671"/>
  </r>
  <r>
    <n v="475"/>
    <n v="18"/>
    <s v="Plato_18"/>
    <s v="Descripción del Plato_18"/>
    <n v="20"/>
    <n v="34"/>
    <n v="3"/>
    <n v="14"/>
    <s v="Sin cebolla"/>
    <n v="42"/>
    <n v="102"/>
    <n v="41.17647058823529"/>
  </r>
  <r>
    <n v="476"/>
    <n v="13"/>
    <s v="Plato_7"/>
    <s v="Descripción del Plato_7"/>
    <n v="14"/>
    <n v="24"/>
    <n v="2"/>
    <n v="55"/>
    <s v="Sin cebolla"/>
    <n v="20"/>
    <n v="48"/>
    <n v="41.666666666666671"/>
  </r>
  <r>
    <n v="476"/>
    <n v="13"/>
    <s v="Plato_18"/>
    <s v="Descripción del Plato_18"/>
    <n v="20"/>
    <n v="34"/>
    <n v="1"/>
    <n v="34"/>
    <s v="Ninguna"/>
    <n v="14"/>
    <n v="34"/>
    <n v="41.17647058823529"/>
  </r>
  <r>
    <n v="476"/>
    <n v="13"/>
    <s v="Plato_15"/>
    <s v="Descripción del Plato_15"/>
    <n v="19"/>
    <n v="32"/>
    <n v="3"/>
    <n v="5"/>
    <s v="Sin cebolla"/>
    <n v="39"/>
    <n v="96"/>
    <n v="40.625"/>
  </r>
  <r>
    <n v="476"/>
    <n v="13"/>
    <s v="Plato_20"/>
    <s v="Descripción del Plato_20"/>
    <n v="25"/>
    <n v="40"/>
    <n v="1"/>
    <n v="21"/>
    <s v="Ninguna"/>
    <n v="15"/>
    <n v="40"/>
    <n v="37.5"/>
  </r>
  <r>
    <n v="477"/>
    <n v="8"/>
    <s v="Plato_18"/>
    <s v="Descripción del Plato_18"/>
    <n v="20"/>
    <n v="34"/>
    <n v="2"/>
    <n v="34"/>
    <s v="Sin cebolla"/>
    <n v="28"/>
    <n v="68"/>
    <n v="41.17647058823529"/>
  </r>
  <r>
    <n v="477"/>
    <n v="8"/>
    <s v="Plato_14"/>
    <s v="Descripción del Plato_14"/>
    <n v="14"/>
    <n v="23"/>
    <n v="2"/>
    <n v="13"/>
    <s v="Sin cebolla"/>
    <n v="18"/>
    <n v="46"/>
    <n v="39.130434782608695"/>
  </r>
  <r>
    <n v="477"/>
    <n v="8"/>
    <s v="Plato_7"/>
    <s v="Descripción del Plato_7"/>
    <n v="14"/>
    <n v="24"/>
    <n v="2"/>
    <n v="47"/>
    <s v="Sin cebolla"/>
    <n v="20"/>
    <n v="48"/>
    <n v="41.666666666666671"/>
  </r>
  <r>
    <n v="477"/>
    <n v="8"/>
    <s v="Plato_13"/>
    <s v="Descripción del Plato_13"/>
    <n v="13"/>
    <n v="21"/>
    <n v="2"/>
    <n v="21"/>
    <s v="Ninguna"/>
    <n v="16"/>
    <n v="42"/>
    <n v="38.095238095238095"/>
  </r>
  <r>
    <n v="478"/>
    <n v="7"/>
    <s v="Plato_2"/>
    <s v="Descripción del Plato_2"/>
    <n v="18"/>
    <n v="30"/>
    <n v="2"/>
    <n v="54"/>
    <s v="Sin cebolla"/>
    <n v="24"/>
    <n v="60"/>
    <n v="40"/>
  </r>
  <r>
    <n v="478"/>
    <n v="7"/>
    <s v="Plato_9"/>
    <s v="Descripción del Plato_9"/>
    <n v="17"/>
    <n v="29"/>
    <n v="2"/>
    <n v="36"/>
    <s v="Sin cebolla"/>
    <n v="24"/>
    <n v="58"/>
    <n v="41.379310344827587"/>
  </r>
  <r>
    <n v="479"/>
    <n v="1"/>
    <s v="Plato_4"/>
    <s v="Descripción del Plato_4"/>
    <n v="10"/>
    <n v="18"/>
    <n v="1"/>
    <n v="45"/>
    <s v="Ninguna"/>
    <n v="8"/>
    <n v="18"/>
    <n v="44.444444444444443"/>
  </r>
  <r>
    <n v="479"/>
    <n v="1"/>
    <s v="Plato_18"/>
    <s v="Descripción del Plato_18"/>
    <n v="20"/>
    <n v="34"/>
    <n v="1"/>
    <n v="38"/>
    <s v="Sin cebolla"/>
    <n v="14"/>
    <n v="34"/>
    <n v="41.17647058823529"/>
  </r>
  <r>
    <n v="480"/>
    <n v="1"/>
    <s v="Plato_8"/>
    <s v="Descripción del Plato_8"/>
    <n v="21"/>
    <n v="35"/>
    <n v="3"/>
    <n v="57"/>
    <s v="Sin cebolla"/>
    <n v="42"/>
    <n v="105"/>
    <n v="40"/>
  </r>
  <r>
    <n v="480"/>
    <n v="1"/>
    <s v="Plato_6"/>
    <s v="Descripción del Plato_6"/>
    <n v="16"/>
    <n v="27"/>
    <n v="2"/>
    <n v="8"/>
    <s v="Ninguna"/>
    <n v="22"/>
    <n v="54"/>
    <n v="40.74074074074074"/>
  </r>
  <r>
    <n v="481"/>
    <n v="9"/>
    <s v="Plato_10"/>
    <s v="Descripción del Plato_10"/>
    <n v="15"/>
    <n v="26"/>
    <n v="2"/>
    <n v="58"/>
    <s v="Sin cebolla"/>
    <n v="22"/>
    <n v="52"/>
    <n v="42.307692307692307"/>
  </r>
  <r>
    <n v="482"/>
    <n v="9"/>
    <s v="Plato_13"/>
    <s v="Descripción del Plato_13"/>
    <n v="13"/>
    <n v="21"/>
    <n v="3"/>
    <n v="21"/>
    <s v="Sin cebolla"/>
    <n v="24"/>
    <n v="63"/>
    <n v="38.095238095238095"/>
  </r>
  <r>
    <n v="483"/>
    <n v="2"/>
    <s v="Plato_6"/>
    <s v="Descripción del Plato_6"/>
    <n v="16"/>
    <n v="27"/>
    <n v="3"/>
    <n v="53"/>
    <s v="Ninguna"/>
    <n v="33"/>
    <n v="81"/>
    <n v="40.74074074074074"/>
  </r>
  <r>
    <n v="484"/>
    <n v="18"/>
    <s v="Plato_1"/>
    <s v="Descripción del Plato_1"/>
    <n v="15"/>
    <n v="25"/>
    <n v="3"/>
    <n v="34"/>
    <s v="Sin cebolla"/>
    <n v="30"/>
    <n v="75"/>
    <n v="40"/>
  </r>
  <r>
    <n v="485"/>
    <n v="6"/>
    <s v="Plato_7"/>
    <s v="Descripción del Plato_7"/>
    <n v="14"/>
    <n v="24"/>
    <n v="3"/>
    <n v="23"/>
    <s v="Ninguna"/>
    <n v="30"/>
    <n v="72"/>
    <n v="41.666666666666671"/>
  </r>
  <r>
    <n v="485"/>
    <n v="6"/>
    <s v="Plato_19"/>
    <s v="Descripción del Plato_19"/>
    <n v="22"/>
    <n v="36"/>
    <n v="2"/>
    <n v="56"/>
    <s v="Ninguna"/>
    <n v="28"/>
    <n v="72"/>
    <n v="38.888888888888893"/>
  </r>
  <r>
    <n v="486"/>
    <n v="15"/>
    <s v="Plato_19"/>
    <s v="Descripción del Plato_19"/>
    <n v="22"/>
    <n v="36"/>
    <n v="2"/>
    <n v="7"/>
    <s v="Ninguna"/>
    <n v="28"/>
    <n v="72"/>
    <n v="38.888888888888893"/>
  </r>
  <r>
    <n v="486"/>
    <n v="15"/>
    <s v="Plato_3"/>
    <s v="Descripción del Plato_3"/>
    <n v="12"/>
    <n v="20"/>
    <n v="1"/>
    <n v="19"/>
    <s v="Ninguna"/>
    <n v="8"/>
    <n v="20"/>
    <n v="40"/>
  </r>
  <r>
    <n v="486"/>
    <n v="15"/>
    <s v="Plato_18"/>
    <s v="Descripción del Plato_18"/>
    <n v="20"/>
    <n v="34"/>
    <n v="1"/>
    <n v="9"/>
    <s v="Ninguna"/>
    <n v="14"/>
    <n v="34"/>
    <n v="41.17647058823529"/>
  </r>
  <r>
    <n v="486"/>
    <n v="15"/>
    <s v="Plato_7"/>
    <s v="Descripción del Plato_7"/>
    <n v="14"/>
    <n v="24"/>
    <n v="1"/>
    <n v="24"/>
    <s v="Ninguna"/>
    <n v="10"/>
    <n v="24"/>
    <n v="41.666666666666671"/>
  </r>
  <r>
    <n v="487"/>
    <n v="17"/>
    <s v="Plato_18"/>
    <s v="Descripción del Plato_18"/>
    <n v="20"/>
    <n v="34"/>
    <n v="2"/>
    <n v="58"/>
    <s v="Sin cebolla"/>
    <n v="28"/>
    <n v="68"/>
    <n v="41.17647058823529"/>
  </r>
  <r>
    <n v="487"/>
    <n v="17"/>
    <s v="Plato_17"/>
    <s v="Descripción del Plato_17"/>
    <n v="19"/>
    <n v="31"/>
    <n v="2"/>
    <n v="29"/>
    <s v="Sin cebolla"/>
    <n v="24"/>
    <n v="62"/>
    <n v="38.70967741935484"/>
  </r>
  <r>
    <n v="487"/>
    <n v="17"/>
    <s v="Plato_5"/>
    <s v="Descripción del Plato_5"/>
    <n v="13"/>
    <n v="22"/>
    <n v="1"/>
    <n v="5"/>
    <s v="Sin cebolla"/>
    <n v="9"/>
    <n v="22"/>
    <n v="40.909090909090914"/>
  </r>
  <r>
    <n v="488"/>
    <n v="10"/>
    <s v="Plato_4"/>
    <s v="Descripción del Plato_4"/>
    <n v="10"/>
    <n v="18"/>
    <n v="3"/>
    <n v="54"/>
    <s v="Ninguna"/>
    <n v="24"/>
    <n v="54"/>
    <n v="44.444444444444443"/>
  </r>
  <r>
    <n v="488"/>
    <n v="10"/>
    <s v="Plato_14"/>
    <s v="Descripción del Plato_14"/>
    <n v="14"/>
    <n v="23"/>
    <n v="3"/>
    <n v="52"/>
    <s v="Ninguna"/>
    <n v="27"/>
    <n v="69"/>
    <n v="39.130434782608695"/>
  </r>
  <r>
    <n v="488"/>
    <n v="10"/>
    <s v="Plato_17"/>
    <s v="Descripción del Plato_17"/>
    <n v="19"/>
    <n v="31"/>
    <n v="2"/>
    <n v="18"/>
    <s v="Sin cebolla"/>
    <n v="24"/>
    <n v="62"/>
    <n v="38.70967741935484"/>
  </r>
  <r>
    <n v="489"/>
    <n v="3"/>
    <s v="Plato_20"/>
    <s v="Descripción del Plato_20"/>
    <n v="25"/>
    <n v="40"/>
    <n v="2"/>
    <n v="28"/>
    <s v="Sin cebolla"/>
    <n v="30"/>
    <n v="80"/>
    <n v="37.5"/>
  </r>
  <r>
    <n v="489"/>
    <n v="3"/>
    <s v="Plato_14"/>
    <s v="Descripción del Plato_14"/>
    <n v="14"/>
    <n v="23"/>
    <n v="3"/>
    <n v="6"/>
    <s v="Sin cebolla"/>
    <n v="27"/>
    <n v="69"/>
    <n v="39.130434782608695"/>
  </r>
  <r>
    <n v="490"/>
    <n v="1"/>
    <s v="Plato_10"/>
    <s v="Descripción del Plato_10"/>
    <n v="15"/>
    <n v="26"/>
    <n v="3"/>
    <n v="34"/>
    <s v="Ninguna"/>
    <n v="33"/>
    <n v="78"/>
    <n v="42.307692307692307"/>
  </r>
  <r>
    <n v="490"/>
    <n v="1"/>
    <s v="Plato_15"/>
    <s v="Descripción del Plato_15"/>
    <n v="19"/>
    <n v="32"/>
    <n v="1"/>
    <n v="55"/>
    <s v="Ninguna"/>
    <n v="13"/>
    <n v="32"/>
    <n v="40.625"/>
  </r>
  <r>
    <n v="490"/>
    <n v="1"/>
    <s v="Plato_18"/>
    <s v="Descripción del Plato_18"/>
    <n v="20"/>
    <n v="34"/>
    <n v="3"/>
    <n v="42"/>
    <s v="Ninguna"/>
    <n v="42"/>
    <n v="102"/>
    <n v="41.17647058823529"/>
  </r>
  <r>
    <n v="491"/>
    <n v="7"/>
    <s v="Plato_9"/>
    <s v="Descripción del Plato_9"/>
    <n v="17"/>
    <n v="29"/>
    <n v="2"/>
    <n v="30"/>
    <s v="Ninguna"/>
    <n v="24"/>
    <n v="58"/>
    <n v="41.379310344827587"/>
  </r>
  <r>
    <n v="491"/>
    <n v="7"/>
    <s v="Plato_2"/>
    <s v="Descripción del Plato_2"/>
    <n v="18"/>
    <n v="30"/>
    <n v="2"/>
    <n v="11"/>
    <s v="Ninguna"/>
    <n v="24"/>
    <n v="60"/>
    <n v="40"/>
  </r>
  <r>
    <n v="492"/>
    <n v="4"/>
    <s v="Plato_11"/>
    <s v="Descripción del Plato_11"/>
    <n v="20"/>
    <n v="33"/>
    <n v="3"/>
    <n v="15"/>
    <s v="Ninguna"/>
    <n v="39"/>
    <n v="99"/>
    <n v="39.393939393939391"/>
  </r>
  <r>
    <n v="492"/>
    <n v="4"/>
    <s v="Plato_13"/>
    <s v="Descripción del Plato_13"/>
    <n v="13"/>
    <n v="21"/>
    <n v="3"/>
    <n v="8"/>
    <s v="Ninguna"/>
    <n v="24"/>
    <n v="63"/>
    <n v="38.095238095238095"/>
  </r>
  <r>
    <n v="492"/>
    <n v="4"/>
    <s v="Plato_7"/>
    <s v="Descripción del Plato_7"/>
    <n v="14"/>
    <n v="24"/>
    <n v="2"/>
    <n v="26"/>
    <s v="Ninguna"/>
    <n v="20"/>
    <n v="48"/>
    <n v="41.666666666666671"/>
  </r>
  <r>
    <n v="493"/>
    <n v="2"/>
    <s v="Plato_4"/>
    <s v="Descripción del Plato_4"/>
    <n v="10"/>
    <n v="18"/>
    <n v="3"/>
    <n v="8"/>
    <s v="Sin cebolla"/>
    <n v="24"/>
    <n v="54"/>
    <n v="44.444444444444443"/>
  </r>
  <r>
    <n v="494"/>
    <n v="20"/>
    <s v="Plato_15"/>
    <s v="Descripción del Plato_15"/>
    <n v="19"/>
    <n v="32"/>
    <n v="2"/>
    <n v="9"/>
    <s v="Ninguna"/>
    <n v="26"/>
    <n v="64"/>
    <n v="40.625"/>
  </r>
  <r>
    <n v="494"/>
    <n v="20"/>
    <s v="Plato_19"/>
    <s v="Descripción del Plato_19"/>
    <n v="22"/>
    <n v="36"/>
    <n v="3"/>
    <n v="22"/>
    <s v="Ninguna"/>
    <n v="42"/>
    <n v="108"/>
    <n v="38.888888888888893"/>
  </r>
  <r>
    <n v="495"/>
    <n v="11"/>
    <s v="Plato_20"/>
    <s v="Descripción del Plato_20"/>
    <n v="25"/>
    <n v="40"/>
    <n v="3"/>
    <n v="13"/>
    <s v="Sin cebolla"/>
    <n v="45"/>
    <n v="120"/>
    <n v="37.5"/>
  </r>
  <r>
    <n v="495"/>
    <n v="11"/>
    <s v="Plato_6"/>
    <s v="Descripción del Plato_6"/>
    <n v="16"/>
    <n v="27"/>
    <n v="2"/>
    <n v="9"/>
    <s v="Sin cebolla"/>
    <n v="22"/>
    <n v="54"/>
    <n v="40.74074074074074"/>
  </r>
  <r>
    <n v="495"/>
    <n v="11"/>
    <s v="Plato_16"/>
    <s v="Descripción del Plato_16"/>
    <n v="16"/>
    <n v="28"/>
    <n v="2"/>
    <n v="44"/>
    <s v="Ninguna"/>
    <n v="24"/>
    <n v="56"/>
    <n v="42.857142857142854"/>
  </r>
  <r>
    <n v="495"/>
    <n v="11"/>
    <s v="Plato_11"/>
    <s v="Descripción del Plato_11"/>
    <n v="20"/>
    <n v="33"/>
    <n v="1"/>
    <n v="36"/>
    <s v="Sin cebolla"/>
    <n v="13"/>
    <n v="33"/>
    <n v="39.393939393939391"/>
  </r>
  <r>
    <n v="496"/>
    <n v="1"/>
    <s v="Plato_11"/>
    <s v="Descripción del Plato_11"/>
    <n v="20"/>
    <n v="33"/>
    <n v="1"/>
    <n v="28"/>
    <s v="Ninguna"/>
    <n v="13"/>
    <n v="33"/>
    <n v="39.393939393939391"/>
  </r>
  <r>
    <n v="496"/>
    <n v="1"/>
    <s v="Plato_18"/>
    <s v="Descripción del Plato_18"/>
    <n v="20"/>
    <n v="34"/>
    <n v="3"/>
    <n v="23"/>
    <s v="Ninguna"/>
    <n v="42"/>
    <n v="102"/>
    <n v="41.17647058823529"/>
  </r>
  <r>
    <n v="496"/>
    <n v="1"/>
    <s v="Plato_12"/>
    <s v="Descripción del Plato_12"/>
    <n v="11"/>
    <n v="19"/>
    <n v="3"/>
    <n v="41"/>
    <s v="Sin cebolla"/>
    <n v="24"/>
    <n v="57"/>
    <n v="42.105263157894733"/>
  </r>
  <r>
    <n v="496"/>
    <n v="1"/>
    <s v="Plato_17"/>
    <s v="Descripción del Plato_17"/>
    <n v="19"/>
    <n v="31"/>
    <n v="1"/>
    <n v="41"/>
    <s v="Sin cebolla"/>
    <n v="12"/>
    <n v="31"/>
    <n v="38.70967741935484"/>
  </r>
  <r>
    <n v="497"/>
    <n v="13"/>
    <s v="Plato_2"/>
    <s v="Descripción del Plato_2"/>
    <n v="18"/>
    <n v="30"/>
    <n v="1"/>
    <n v="6"/>
    <s v="Sin cebolla"/>
    <n v="12"/>
    <n v="30"/>
    <n v="40"/>
  </r>
  <r>
    <n v="497"/>
    <n v="13"/>
    <s v="Plato_20"/>
    <s v="Descripción del Plato_20"/>
    <n v="25"/>
    <n v="40"/>
    <n v="3"/>
    <n v="32"/>
    <s v="Sin cebolla"/>
    <n v="45"/>
    <n v="120"/>
    <n v="37.5"/>
  </r>
  <r>
    <n v="498"/>
    <n v="20"/>
    <s v="Plato_12"/>
    <s v="Descripción del Plato_12"/>
    <n v="11"/>
    <n v="19"/>
    <n v="1"/>
    <n v="32"/>
    <s v="Ninguna"/>
    <n v="8"/>
    <n v="19"/>
    <n v="42.105263157894733"/>
  </r>
  <r>
    <n v="499"/>
    <n v="5"/>
    <s v="Plato_10"/>
    <s v="Descripción del Plato_10"/>
    <n v="15"/>
    <n v="26"/>
    <n v="3"/>
    <n v="52"/>
    <s v="Ninguna"/>
    <n v="33"/>
    <n v="78"/>
    <n v="42.307692307692307"/>
  </r>
  <r>
    <n v="499"/>
    <n v="5"/>
    <s v="Plato_2"/>
    <s v="Descripción del Plato_2"/>
    <n v="18"/>
    <n v="30"/>
    <n v="1"/>
    <n v="36"/>
    <s v="Sin cebolla"/>
    <n v="12"/>
    <n v="30"/>
    <n v="40"/>
  </r>
  <r>
    <n v="499"/>
    <n v="5"/>
    <s v="Plato_1"/>
    <s v="Descripción del Plato_1"/>
    <n v="15"/>
    <n v="25"/>
    <n v="2"/>
    <n v="42"/>
    <s v="Sin cebolla"/>
    <n v="20"/>
    <n v="50"/>
    <n v="40"/>
  </r>
  <r>
    <n v="500"/>
    <n v="4"/>
    <s v="Plato_6"/>
    <s v="Descripción del Plato_6"/>
    <n v="16"/>
    <n v="27"/>
    <n v="1"/>
    <n v="22"/>
    <s v="Sin cebolla"/>
    <n v="11"/>
    <n v="27"/>
    <n v="40.74074074074074"/>
  </r>
  <r>
    <n v="500"/>
    <n v="4"/>
    <s v="Plato_5"/>
    <s v="Descripción del Plato_5"/>
    <n v="13"/>
    <n v="22"/>
    <n v="3"/>
    <n v="20"/>
    <s v="Ninguna"/>
    <n v="27"/>
    <n v="66"/>
    <n v="40.909090909090914"/>
  </r>
  <r>
    <n v="501"/>
    <n v="7"/>
    <s v="Plato_20"/>
    <s v="Descripción del Plato_20"/>
    <n v="25"/>
    <n v="40"/>
    <n v="1"/>
    <n v="18"/>
    <s v="Sin cebolla"/>
    <n v="15"/>
    <n v="40"/>
    <n v="37.5"/>
  </r>
  <r>
    <n v="501"/>
    <n v="7"/>
    <s v="Plato_13"/>
    <s v="Descripción del Plato_13"/>
    <n v="13"/>
    <n v="21"/>
    <n v="2"/>
    <n v="15"/>
    <s v="Sin cebolla"/>
    <n v="16"/>
    <n v="42"/>
    <n v="38.095238095238095"/>
  </r>
  <r>
    <n v="501"/>
    <n v="7"/>
    <s v="Plato_16"/>
    <s v="Descripción del Plato_16"/>
    <n v="16"/>
    <n v="28"/>
    <n v="2"/>
    <n v="6"/>
    <s v="Ninguna"/>
    <n v="24"/>
    <n v="56"/>
    <n v="42.857142857142854"/>
  </r>
  <r>
    <n v="502"/>
    <n v="5"/>
    <s v="Plato_5"/>
    <s v="Descripción del Plato_5"/>
    <n v="13"/>
    <n v="22"/>
    <n v="1"/>
    <n v="33"/>
    <s v="Ninguna"/>
    <n v="9"/>
    <n v="22"/>
    <n v="40.909090909090914"/>
  </r>
  <r>
    <n v="502"/>
    <n v="5"/>
    <s v="Plato_4"/>
    <s v="Descripción del Plato_4"/>
    <n v="10"/>
    <n v="18"/>
    <n v="1"/>
    <n v="5"/>
    <s v="Ninguna"/>
    <n v="8"/>
    <n v="18"/>
    <n v="44.444444444444443"/>
  </r>
  <r>
    <n v="502"/>
    <n v="5"/>
    <s v="Plato_11"/>
    <s v="Descripción del Plato_11"/>
    <n v="20"/>
    <n v="33"/>
    <n v="3"/>
    <n v="35"/>
    <s v="Sin cebolla"/>
    <n v="39"/>
    <n v="99"/>
    <n v="39.393939393939391"/>
  </r>
  <r>
    <n v="503"/>
    <n v="3"/>
    <s v="Plato_20"/>
    <s v="Descripción del Plato_20"/>
    <n v="25"/>
    <n v="40"/>
    <n v="2"/>
    <n v="52"/>
    <s v="Ninguna"/>
    <n v="30"/>
    <n v="80"/>
    <n v="37.5"/>
  </r>
  <r>
    <n v="503"/>
    <n v="3"/>
    <s v="Plato_12"/>
    <s v="Descripción del Plato_12"/>
    <n v="11"/>
    <n v="19"/>
    <n v="3"/>
    <n v="33"/>
    <s v="Sin cebolla"/>
    <n v="24"/>
    <n v="57"/>
    <n v="42.105263157894733"/>
  </r>
  <r>
    <n v="504"/>
    <n v="2"/>
    <s v="Plato_6"/>
    <s v="Descripción del Plato_6"/>
    <n v="16"/>
    <n v="27"/>
    <n v="2"/>
    <n v="19"/>
    <s v="Ninguna"/>
    <n v="22"/>
    <n v="54"/>
    <n v="40.74074074074074"/>
  </r>
  <r>
    <n v="505"/>
    <n v="5"/>
    <s v="Plato_20"/>
    <s v="Descripción del Plato_20"/>
    <n v="25"/>
    <n v="40"/>
    <n v="2"/>
    <n v="56"/>
    <s v="Ninguna"/>
    <n v="30"/>
    <n v="80"/>
    <n v="37.5"/>
  </r>
  <r>
    <n v="505"/>
    <n v="5"/>
    <s v="Plato_1"/>
    <s v="Descripción del Plato_1"/>
    <n v="15"/>
    <n v="25"/>
    <n v="3"/>
    <n v="59"/>
    <s v="Ninguna"/>
    <n v="30"/>
    <n v="75"/>
    <n v="40"/>
  </r>
  <r>
    <n v="506"/>
    <n v="18"/>
    <s v="Plato_8"/>
    <s v="Descripción del Plato_8"/>
    <n v="21"/>
    <n v="35"/>
    <n v="2"/>
    <n v="5"/>
    <s v="Sin cebolla"/>
    <n v="28"/>
    <n v="70"/>
    <n v="40"/>
  </r>
  <r>
    <n v="507"/>
    <n v="18"/>
    <s v="Plato_18"/>
    <s v="Descripción del Plato_18"/>
    <n v="20"/>
    <n v="34"/>
    <n v="3"/>
    <n v="53"/>
    <s v="Ninguna"/>
    <n v="42"/>
    <n v="102"/>
    <n v="41.17647058823529"/>
  </r>
  <r>
    <n v="507"/>
    <n v="18"/>
    <s v="Plato_19"/>
    <s v="Descripción del Plato_19"/>
    <n v="22"/>
    <n v="36"/>
    <n v="3"/>
    <n v="16"/>
    <s v="Sin cebolla"/>
    <n v="42"/>
    <n v="108"/>
    <n v="38.888888888888893"/>
  </r>
  <r>
    <n v="508"/>
    <n v="6"/>
    <s v="Plato_15"/>
    <s v="Descripción del Plato_15"/>
    <n v="19"/>
    <n v="32"/>
    <n v="1"/>
    <n v="34"/>
    <s v="Sin cebolla"/>
    <n v="13"/>
    <n v="32"/>
    <n v="40.625"/>
  </r>
  <r>
    <n v="509"/>
    <n v="5"/>
    <s v="Plato_20"/>
    <s v="Descripción del Plato_20"/>
    <n v="25"/>
    <n v="40"/>
    <n v="2"/>
    <n v="47"/>
    <s v="Ninguna"/>
    <n v="30"/>
    <n v="80"/>
    <n v="37.5"/>
  </r>
  <r>
    <n v="510"/>
    <n v="6"/>
    <s v="Plato_19"/>
    <s v="Descripción del Plato_19"/>
    <n v="22"/>
    <n v="36"/>
    <n v="1"/>
    <n v="48"/>
    <s v="Ninguna"/>
    <n v="14"/>
    <n v="36"/>
    <n v="38.888888888888893"/>
  </r>
  <r>
    <n v="511"/>
    <n v="2"/>
    <s v="Plato_14"/>
    <s v="Descripción del Plato_14"/>
    <n v="14"/>
    <n v="23"/>
    <n v="3"/>
    <n v="14"/>
    <s v="Ninguna"/>
    <n v="27"/>
    <n v="69"/>
    <n v="39.130434782608695"/>
  </r>
  <r>
    <n v="511"/>
    <n v="2"/>
    <s v="Plato_18"/>
    <s v="Descripción del Plato_18"/>
    <n v="20"/>
    <n v="34"/>
    <n v="2"/>
    <n v="24"/>
    <s v="Ninguna"/>
    <n v="28"/>
    <n v="68"/>
    <n v="41.17647058823529"/>
  </r>
  <r>
    <n v="512"/>
    <n v="2"/>
    <s v="Plato_3"/>
    <s v="Descripción del Plato_3"/>
    <n v="12"/>
    <n v="20"/>
    <n v="1"/>
    <n v="6"/>
    <s v="Sin cebolla"/>
    <n v="8"/>
    <n v="20"/>
    <n v="40"/>
  </r>
  <r>
    <n v="512"/>
    <n v="2"/>
    <s v="Plato_19"/>
    <s v="Descripción del Plato_19"/>
    <n v="22"/>
    <n v="36"/>
    <n v="3"/>
    <n v="53"/>
    <s v="Sin cebolla"/>
    <n v="42"/>
    <n v="108"/>
    <n v="38.888888888888893"/>
  </r>
  <r>
    <n v="513"/>
    <n v="8"/>
    <s v="Plato_4"/>
    <s v="Descripción del Plato_4"/>
    <n v="10"/>
    <n v="18"/>
    <n v="3"/>
    <n v="56"/>
    <s v="Sin cebolla"/>
    <n v="24"/>
    <n v="54"/>
    <n v="44.444444444444443"/>
  </r>
  <r>
    <n v="514"/>
    <n v="18"/>
    <s v="Plato_10"/>
    <s v="Descripción del Plato_10"/>
    <n v="15"/>
    <n v="26"/>
    <n v="2"/>
    <n v="21"/>
    <s v="Ninguna"/>
    <n v="22"/>
    <n v="52"/>
    <n v="42.307692307692307"/>
  </r>
  <r>
    <n v="514"/>
    <n v="18"/>
    <s v="Plato_12"/>
    <s v="Descripción del Plato_12"/>
    <n v="11"/>
    <n v="19"/>
    <n v="2"/>
    <n v="56"/>
    <s v="Sin cebolla"/>
    <n v="16"/>
    <n v="38"/>
    <n v="42.105263157894733"/>
  </r>
  <r>
    <n v="514"/>
    <n v="18"/>
    <s v="Plato_3"/>
    <s v="Descripción del Plato_3"/>
    <n v="12"/>
    <n v="20"/>
    <n v="1"/>
    <n v="25"/>
    <s v="Sin cebolla"/>
    <n v="8"/>
    <n v="20"/>
    <n v="40"/>
  </r>
  <r>
    <n v="514"/>
    <n v="18"/>
    <s v="Plato_15"/>
    <s v="Descripción del Plato_15"/>
    <n v="19"/>
    <n v="32"/>
    <n v="2"/>
    <n v="10"/>
    <s v="Ninguna"/>
    <n v="26"/>
    <n v="64"/>
    <n v="40.625"/>
  </r>
  <r>
    <n v="515"/>
    <n v="19"/>
    <s v="Plato_4"/>
    <s v="Descripción del Plato_4"/>
    <n v="10"/>
    <n v="18"/>
    <n v="1"/>
    <n v="13"/>
    <s v="Sin cebolla"/>
    <n v="8"/>
    <n v="18"/>
    <n v="44.444444444444443"/>
  </r>
  <r>
    <n v="516"/>
    <n v="7"/>
    <s v="Plato_12"/>
    <s v="Descripción del Plato_12"/>
    <n v="11"/>
    <n v="19"/>
    <n v="3"/>
    <n v="43"/>
    <s v="Ninguna"/>
    <n v="24"/>
    <n v="57"/>
    <n v="42.105263157894733"/>
  </r>
  <r>
    <n v="516"/>
    <n v="7"/>
    <s v="Plato_14"/>
    <s v="Descripción del Plato_14"/>
    <n v="14"/>
    <n v="23"/>
    <n v="3"/>
    <n v="40"/>
    <s v="Ninguna"/>
    <n v="27"/>
    <n v="69"/>
    <n v="39.130434782608695"/>
  </r>
  <r>
    <n v="516"/>
    <n v="7"/>
    <s v="Plato_3"/>
    <s v="Descripción del Plato_3"/>
    <n v="12"/>
    <n v="20"/>
    <n v="1"/>
    <n v="14"/>
    <s v="Ninguna"/>
    <n v="8"/>
    <n v="20"/>
    <n v="40"/>
  </r>
  <r>
    <n v="517"/>
    <n v="4"/>
    <s v="Plato_7"/>
    <s v="Descripción del Plato_7"/>
    <n v="14"/>
    <n v="24"/>
    <n v="1"/>
    <n v="6"/>
    <s v="Ninguna"/>
    <n v="10"/>
    <n v="24"/>
    <n v="41.666666666666671"/>
  </r>
  <r>
    <n v="517"/>
    <n v="4"/>
    <s v="Plato_12"/>
    <s v="Descripción del Plato_12"/>
    <n v="11"/>
    <n v="19"/>
    <n v="3"/>
    <n v="44"/>
    <s v="Ninguna"/>
    <n v="24"/>
    <n v="57"/>
    <n v="42.105263157894733"/>
  </r>
  <r>
    <n v="517"/>
    <n v="4"/>
    <s v="Plato_5"/>
    <s v="Descripción del Plato_5"/>
    <n v="13"/>
    <n v="22"/>
    <n v="1"/>
    <n v="15"/>
    <s v="Sin cebolla"/>
    <n v="9"/>
    <n v="22"/>
    <n v="40.909090909090914"/>
  </r>
  <r>
    <n v="518"/>
    <n v="5"/>
    <s v="Plato_11"/>
    <s v="Descripción del Plato_11"/>
    <n v="20"/>
    <n v="33"/>
    <n v="1"/>
    <n v="48"/>
    <s v="Ninguna"/>
    <n v="13"/>
    <n v="33"/>
    <n v="39.393939393939391"/>
  </r>
  <r>
    <n v="518"/>
    <n v="5"/>
    <s v="Plato_5"/>
    <s v="Descripción del Plato_5"/>
    <n v="13"/>
    <n v="22"/>
    <n v="2"/>
    <n v="5"/>
    <s v="Sin cebolla"/>
    <n v="18"/>
    <n v="44"/>
    <n v="40.909090909090914"/>
  </r>
  <r>
    <n v="519"/>
    <n v="6"/>
    <s v="Plato_6"/>
    <s v="Descripción del Plato_6"/>
    <n v="16"/>
    <n v="27"/>
    <n v="3"/>
    <n v="49"/>
    <s v="Ninguna"/>
    <n v="33"/>
    <n v="81"/>
    <n v="40.74074074074074"/>
  </r>
  <r>
    <n v="519"/>
    <n v="6"/>
    <s v="Plato_20"/>
    <s v="Descripción del Plato_20"/>
    <n v="25"/>
    <n v="40"/>
    <n v="3"/>
    <n v="51"/>
    <s v="Sin cebolla"/>
    <n v="45"/>
    <n v="120"/>
    <n v="37.5"/>
  </r>
  <r>
    <n v="519"/>
    <n v="6"/>
    <s v="Plato_5"/>
    <s v="Descripción del Plato_5"/>
    <n v="13"/>
    <n v="22"/>
    <n v="2"/>
    <n v="56"/>
    <s v="Ninguna"/>
    <n v="18"/>
    <n v="44"/>
    <n v="40.909090909090914"/>
  </r>
  <r>
    <n v="520"/>
    <n v="4"/>
    <s v="Plato_9"/>
    <s v="Descripción del Plato_9"/>
    <n v="17"/>
    <n v="29"/>
    <n v="1"/>
    <n v="46"/>
    <s v="Ninguna"/>
    <n v="12"/>
    <n v="29"/>
    <n v="41.379310344827587"/>
  </r>
  <r>
    <n v="520"/>
    <n v="4"/>
    <s v="Plato_18"/>
    <s v="Descripción del Plato_18"/>
    <n v="20"/>
    <n v="34"/>
    <n v="2"/>
    <n v="21"/>
    <s v="Ninguna"/>
    <n v="28"/>
    <n v="68"/>
    <n v="41.17647058823529"/>
  </r>
  <r>
    <n v="520"/>
    <n v="4"/>
    <s v="Plato_17"/>
    <s v="Descripción del Plato_17"/>
    <n v="19"/>
    <n v="31"/>
    <n v="3"/>
    <n v="22"/>
    <s v="Sin cebolla"/>
    <n v="36"/>
    <n v="93"/>
    <n v="38.70967741935484"/>
  </r>
  <r>
    <n v="520"/>
    <n v="4"/>
    <s v="Plato_2"/>
    <s v="Descripción del Plato_2"/>
    <n v="18"/>
    <n v="30"/>
    <n v="3"/>
    <n v="32"/>
    <s v="Ninguna"/>
    <n v="36"/>
    <n v="90"/>
    <n v="40"/>
  </r>
  <r>
    <n v="521"/>
    <n v="18"/>
    <s v="Plato_1"/>
    <s v="Descripción del Plato_1"/>
    <n v="15"/>
    <n v="25"/>
    <n v="2"/>
    <n v="52"/>
    <s v="Sin cebolla"/>
    <n v="20"/>
    <n v="50"/>
    <n v="40"/>
  </r>
  <r>
    <n v="521"/>
    <n v="18"/>
    <s v="Plato_9"/>
    <s v="Descripción del Plato_9"/>
    <n v="17"/>
    <n v="29"/>
    <n v="2"/>
    <n v="18"/>
    <s v="Ninguna"/>
    <n v="24"/>
    <n v="58"/>
    <n v="41.379310344827587"/>
  </r>
  <r>
    <n v="521"/>
    <n v="18"/>
    <s v="Plato_18"/>
    <s v="Descripción del Plato_18"/>
    <n v="20"/>
    <n v="34"/>
    <n v="3"/>
    <n v="21"/>
    <s v="Sin cebolla"/>
    <n v="42"/>
    <n v="102"/>
    <n v="41.17647058823529"/>
  </r>
  <r>
    <n v="522"/>
    <n v="2"/>
    <s v="Plato_16"/>
    <s v="Descripción del Plato_16"/>
    <n v="16"/>
    <n v="28"/>
    <n v="3"/>
    <n v="47"/>
    <s v="Sin cebolla"/>
    <n v="36"/>
    <n v="84"/>
    <n v="42.857142857142854"/>
  </r>
  <r>
    <n v="523"/>
    <n v="4"/>
    <s v="Plato_6"/>
    <s v="Descripción del Plato_6"/>
    <n v="16"/>
    <n v="27"/>
    <n v="3"/>
    <n v="51"/>
    <s v="Ninguna"/>
    <n v="33"/>
    <n v="81"/>
    <n v="40.74074074074074"/>
  </r>
  <r>
    <n v="524"/>
    <n v="16"/>
    <s v="Plato_5"/>
    <s v="Descripción del Plato_5"/>
    <n v="13"/>
    <n v="22"/>
    <n v="1"/>
    <n v="46"/>
    <s v="Sin cebolla"/>
    <n v="9"/>
    <n v="22"/>
    <n v="40.909090909090914"/>
  </r>
  <r>
    <n v="524"/>
    <n v="16"/>
    <s v="Plato_6"/>
    <s v="Descripción del Plato_6"/>
    <n v="16"/>
    <n v="27"/>
    <n v="2"/>
    <n v="15"/>
    <s v="Ninguna"/>
    <n v="22"/>
    <n v="54"/>
    <n v="40.74074074074074"/>
  </r>
  <r>
    <n v="525"/>
    <n v="16"/>
    <s v="Plato_14"/>
    <s v="Descripción del Plato_14"/>
    <n v="14"/>
    <n v="23"/>
    <n v="3"/>
    <n v="23"/>
    <s v="Sin cebolla"/>
    <n v="27"/>
    <n v="69"/>
    <n v="39.130434782608695"/>
  </r>
  <r>
    <n v="525"/>
    <n v="16"/>
    <s v="Plato_8"/>
    <s v="Descripción del Plato_8"/>
    <n v="21"/>
    <n v="35"/>
    <n v="1"/>
    <n v="14"/>
    <s v="Ninguna"/>
    <n v="14"/>
    <n v="35"/>
    <n v="40"/>
  </r>
  <r>
    <n v="525"/>
    <n v="16"/>
    <s v="Plato_17"/>
    <s v="Descripción del Plato_17"/>
    <n v="19"/>
    <n v="31"/>
    <n v="3"/>
    <n v="40"/>
    <s v="Sin cebolla"/>
    <n v="36"/>
    <n v="93"/>
    <n v="38.70967741935484"/>
  </r>
  <r>
    <n v="526"/>
    <n v="4"/>
    <s v="Plato_11"/>
    <s v="Descripción del Plato_11"/>
    <n v="20"/>
    <n v="33"/>
    <n v="1"/>
    <n v="22"/>
    <s v="Ninguna"/>
    <n v="13"/>
    <n v="33"/>
    <n v="39.393939393939391"/>
  </r>
  <r>
    <n v="527"/>
    <n v="19"/>
    <s v="Plato_6"/>
    <s v="Descripción del Plato_6"/>
    <n v="16"/>
    <n v="27"/>
    <n v="2"/>
    <n v="31"/>
    <s v="Ninguna"/>
    <n v="22"/>
    <n v="54"/>
    <n v="40.74074074074074"/>
  </r>
  <r>
    <n v="528"/>
    <n v="14"/>
    <s v="Plato_3"/>
    <s v="Descripción del Plato_3"/>
    <n v="12"/>
    <n v="20"/>
    <n v="1"/>
    <n v="29"/>
    <s v="Ninguna"/>
    <n v="8"/>
    <n v="20"/>
    <n v="40"/>
  </r>
  <r>
    <n v="528"/>
    <n v="14"/>
    <s v="Plato_20"/>
    <s v="Descripción del Plato_20"/>
    <n v="25"/>
    <n v="40"/>
    <n v="1"/>
    <n v="47"/>
    <s v="Ninguna"/>
    <n v="15"/>
    <n v="40"/>
    <n v="37.5"/>
  </r>
  <r>
    <n v="528"/>
    <n v="14"/>
    <s v="Plato_4"/>
    <s v="Descripción del Plato_4"/>
    <n v="10"/>
    <n v="18"/>
    <n v="1"/>
    <n v="45"/>
    <s v="Sin cebolla"/>
    <n v="8"/>
    <n v="18"/>
    <n v="44.444444444444443"/>
  </r>
  <r>
    <n v="529"/>
    <n v="1"/>
    <s v="Plato_18"/>
    <s v="Descripción del Plato_18"/>
    <n v="20"/>
    <n v="34"/>
    <n v="1"/>
    <n v="24"/>
    <s v="Sin cebolla"/>
    <n v="14"/>
    <n v="34"/>
    <n v="41.17647058823529"/>
  </r>
  <r>
    <n v="529"/>
    <n v="1"/>
    <s v="Plato_19"/>
    <s v="Descripción del Plato_19"/>
    <n v="22"/>
    <n v="36"/>
    <n v="2"/>
    <n v="51"/>
    <s v="Ninguna"/>
    <n v="28"/>
    <n v="72"/>
    <n v="38.888888888888893"/>
  </r>
  <r>
    <n v="529"/>
    <n v="1"/>
    <s v="Plato_14"/>
    <s v="Descripción del Plato_14"/>
    <n v="14"/>
    <n v="23"/>
    <n v="2"/>
    <n v="27"/>
    <s v="Sin cebolla"/>
    <n v="18"/>
    <n v="46"/>
    <n v="39.130434782608695"/>
  </r>
  <r>
    <n v="529"/>
    <n v="1"/>
    <s v="Plato_16"/>
    <s v="Descripción del Plato_16"/>
    <n v="16"/>
    <n v="28"/>
    <n v="2"/>
    <n v="55"/>
    <s v="Ninguna"/>
    <n v="24"/>
    <n v="56"/>
    <n v="42.857142857142854"/>
  </r>
  <r>
    <n v="530"/>
    <n v="7"/>
    <s v="Plato_4"/>
    <s v="Descripción del Plato_4"/>
    <n v="10"/>
    <n v="18"/>
    <n v="3"/>
    <n v="37"/>
    <s v="Sin cebolla"/>
    <n v="24"/>
    <n v="54"/>
    <n v="44.444444444444443"/>
  </r>
  <r>
    <n v="530"/>
    <n v="7"/>
    <s v="Plato_16"/>
    <s v="Descripción del Plato_16"/>
    <n v="16"/>
    <n v="28"/>
    <n v="2"/>
    <n v="50"/>
    <s v="Sin cebolla"/>
    <n v="24"/>
    <n v="56"/>
    <n v="42.857142857142854"/>
  </r>
  <r>
    <n v="530"/>
    <n v="7"/>
    <s v="Plato_1"/>
    <s v="Descripción del Plato_1"/>
    <n v="15"/>
    <n v="25"/>
    <n v="2"/>
    <n v="19"/>
    <s v="Ninguna"/>
    <n v="20"/>
    <n v="50"/>
    <n v="40"/>
  </r>
  <r>
    <n v="531"/>
    <n v="9"/>
    <s v="Plato_13"/>
    <s v="Descripción del Plato_13"/>
    <n v="13"/>
    <n v="21"/>
    <n v="3"/>
    <n v="41"/>
    <s v="Ninguna"/>
    <n v="24"/>
    <n v="63"/>
    <n v="38.095238095238095"/>
  </r>
  <r>
    <n v="531"/>
    <n v="9"/>
    <s v="Plato_20"/>
    <s v="Descripción del Plato_20"/>
    <n v="25"/>
    <n v="40"/>
    <n v="1"/>
    <n v="43"/>
    <s v="Ninguna"/>
    <n v="15"/>
    <n v="40"/>
    <n v="37.5"/>
  </r>
  <r>
    <n v="531"/>
    <n v="9"/>
    <s v="Plato_4"/>
    <s v="Descripción del Plato_4"/>
    <n v="10"/>
    <n v="18"/>
    <n v="3"/>
    <n v="56"/>
    <s v="Sin cebolla"/>
    <n v="24"/>
    <n v="54"/>
    <n v="44.444444444444443"/>
  </r>
  <r>
    <n v="531"/>
    <n v="9"/>
    <s v="Plato_9"/>
    <s v="Descripción del Plato_9"/>
    <n v="17"/>
    <n v="29"/>
    <n v="3"/>
    <n v="59"/>
    <s v="Sin cebolla"/>
    <n v="36"/>
    <n v="87"/>
    <n v="41.379310344827587"/>
  </r>
  <r>
    <n v="532"/>
    <n v="13"/>
    <s v="Plato_13"/>
    <s v="Descripción del Plato_13"/>
    <n v="13"/>
    <n v="21"/>
    <n v="1"/>
    <n v="24"/>
    <s v="Sin cebolla"/>
    <n v="8"/>
    <n v="21"/>
    <n v="38.095238095238095"/>
  </r>
  <r>
    <n v="532"/>
    <n v="13"/>
    <s v="Plato_10"/>
    <s v="Descripción del Plato_10"/>
    <n v="15"/>
    <n v="26"/>
    <n v="2"/>
    <n v="28"/>
    <s v="Ninguna"/>
    <n v="22"/>
    <n v="52"/>
    <n v="42.307692307692307"/>
  </r>
  <r>
    <n v="532"/>
    <n v="13"/>
    <s v="Plato_15"/>
    <s v="Descripción del Plato_15"/>
    <n v="19"/>
    <n v="32"/>
    <n v="2"/>
    <n v="7"/>
    <s v="Sin cebolla"/>
    <n v="26"/>
    <n v="64"/>
    <n v="40.625"/>
  </r>
  <r>
    <n v="533"/>
    <n v="1"/>
    <s v="Plato_3"/>
    <s v="Descripción del Plato_3"/>
    <n v="12"/>
    <n v="20"/>
    <n v="1"/>
    <n v="34"/>
    <s v="Ninguna"/>
    <n v="8"/>
    <n v="20"/>
    <n v="40"/>
  </r>
  <r>
    <n v="533"/>
    <n v="1"/>
    <s v="Plato_13"/>
    <s v="Descripción del Plato_13"/>
    <n v="13"/>
    <n v="21"/>
    <n v="1"/>
    <n v="14"/>
    <s v="Sin cebolla"/>
    <n v="8"/>
    <n v="21"/>
    <n v="38.095238095238095"/>
  </r>
  <r>
    <n v="534"/>
    <n v="1"/>
    <s v="Plato_7"/>
    <s v="Descripción del Plato_7"/>
    <n v="14"/>
    <n v="24"/>
    <n v="2"/>
    <n v="56"/>
    <s v="Sin cebolla"/>
    <n v="20"/>
    <n v="48"/>
    <n v="41.666666666666671"/>
  </r>
  <r>
    <n v="534"/>
    <n v="1"/>
    <s v="Plato_9"/>
    <s v="Descripción del Plato_9"/>
    <n v="17"/>
    <n v="29"/>
    <n v="1"/>
    <n v="10"/>
    <s v="Sin cebolla"/>
    <n v="12"/>
    <n v="29"/>
    <n v="41.379310344827587"/>
  </r>
  <r>
    <n v="534"/>
    <n v="1"/>
    <s v="Plato_8"/>
    <s v="Descripción del Plato_8"/>
    <n v="21"/>
    <n v="35"/>
    <n v="2"/>
    <n v="10"/>
    <s v="Ninguna"/>
    <n v="28"/>
    <n v="70"/>
    <n v="40"/>
  </r>
  <r>
    <n v="535"/>
    <n v="15"/>
    <s v="Plato_20"/>
    <s v="Descripción del Plato_20"/>
    <n v="25"/>
    <n v="40"/>
    <n v="3"/>
    <n v="48"/>
    <s v="Sin cebolla"/>
    <n v="45"/>
    <n v="120"/>
    <n v="37.5"/>
  </r>
  <r>
    <n v="535"/>
    <n v="15"/>
    <s v="Plato_9"/>
    <s v="Descripción del Plato_9"/>
    <n v="17"/>
    <n v="29"/>
    <n v="3"/>
    <n v="9"/>
    <s v="Ninguna"/>
    <n v="36"/>
    <n v="87"/>
    <n v="41.379310344827587"/>
  </r>
  <r>
    <n v="535"/>
    <n v="15"/>
    <s v="Plato_7"/>
    <s v="Descripción del Plato_7"/>
    <n v="14"/>
    <n v="24"/>
    <n v="2"/>
    <n v="42"/>
    <s v="Ninguna"/>
    <n v="20"/>
    <n v="48"/>
    <n v="41.666666666666671"/>
  </r>
  <r>
    <n v="535"/>
    <n v="15"/>
    <s v="Plato_13"/>
    <s v="Descripción del Plato_13"/>
    <n v="13"/>
    <n v="21"/>
    <n v="1"/>
    <n v="14"/>
    <s v="Ninguna"/>
    <n v="8"/>
    <n v="21"/>
    <n v="38.095238095238095"/>
  </r>
  <r>
    <n v="536"/>
    <n v="9"/>
    <s v="Plato_4"/>
    <s v="Descripción del Plato_4"/>
    <n v="10"/>
    <n v="18"/>
    <n v="1"/>
    <n v="29"/>
    <s v="Sin cebolla"/>
    <n v="8"/>
    <n v="18"/>
    <n v="44.444444444444443"/>
  </r>
  <r>
    <n v="536"/>
    <n v="9"/>
    <s v="Plato_9"/>
    <s v="Descripción del Plato_9"/>
    <n v="17"/>
    <n v="29"/>
    <n v="2"/>
    <n v="52"/>
    <s v="Ninguna"/>
    <n v="24"/>
    <n v="58"/>
    <n v="41.379310344827587"/>
  </r>
  <r>
    <n v="536"/>
    <n v="9"/>
    <s v="Plato_14"/>
    <s v="Descripción del Plato_14"/>
    <n v="14"/>
    <n v="23"/>
    <n v="2"/>
    <n v="38"/>
    <s v="Ninguna"/>
    <n v="18"/>
    <n v="46"/>
    <n v="39.130434782608695"/>
  </r>
  <r>
    <n v="536"/>
    <n v="9"/>
    <s v="Plato_2"/>
    <s v="Descripción del Plato_2"/>
    <n v="18"/>
    <n v="30"/>
    <n v="3"/>
    <n v="33"/>
    <s v="Ninguna"/>
    <n v="36"/>
    <n v="90"/>
    <n v="40"/>
  </r>
  <r>
    <n v="537"/>
    <n v="18"/>
    <s v="Plato_13"/>
    <s v="Descripción del Plato_13"/>
    <n v="13"/>
    <n v="21"/>
    <n v="3"/>
    <n v="21"/>
    <s v="Sin cebolla"/>
    <n v="24"/>
    <n v="63"/>
    <n v="38.095238095238095"/>
  </r>
  <r>
    <n v="538"/>
    <n v="14"/>
    <s v="Plato_2"/>
    <s v="Descripción del Plato_2"/>
    <n v="18"/>
    <n v="30"/>
    <n v="1"/>
    <n v="55"/>
    <s v="Sin cebolla"/>
    <n v="12"/>
    <n v="30"/>
    <n v="40"/>
  </r>
  <r>
    <n v="538"/>
    <n v="14"/>
    <s v="Plato_14"/>
    <s v="Descripción del Plato_14"/>
    <n v="14"/>
    <n v="23"/>
    <n v="1"/>
    <n v="39"/>
    <s v="Ninguna"/>
    <n v="9"/>
    <n v="23"/>
    <n v="39.130434782608695"/>
  </r>
  <r>
    <n v="538"/>
    <n v="14"/>
    <s v="Plato_11"/>
    <s v="Descripción del Plato_11"/>
    <n v="20"/>
    <n v="33"/>
    <n v="1"/>
    <n v="58"/>
    <s v="Sin cebolla"/>
    <n v="13"/>
    <n v="33"/>
    <n v="39.393939393939391"/>
  </r>
  <r>
    <n v="538"/>
    <n v="14"/>
    <s v="Plato_16"/>
    <s v="Descripción del Plato_16"/>
    <n v="16"/>
    <n v="28"/>
    <n v="2"/>
    <n v="46"/>
    <s v="Ninguna"/>
    <n v="24"/>
    <n v="56"/>
    <n v="42.857142857142854"/>
  </r>
  <r>
    <n v="539"/>
    <n v="18"/>
    <s v="Plato_2"/>
    <s v="Descripción del Plato_2"/>
    <n v="18"/>
    <n v="30"/>
    <n v="3"/>
    <n v="43"/>
    <s v="Sin cebolla"/>
    <n v="36"/>
    <n v="90"/>
    <n v="40"/>
  </r>
  <r>
    <n v="539"/>
    <n v="18"/>
    <s v="Plato_6"/>
    <s v="Descripción del Plato_6"/>
    <n v="16"/>
    <n v="27"/>
    <n v="1"/>
    <n v="40"/>
    <s v="Sin cebolla"/>
    <n v="11"/>
    <n v="27"/>
    <n v="40.74074074074074"/>
  </r>
  <r>
    <n v="539"/>
    <n v="18"/>
    <s v="Plato_9"/>
    <s v="Descripción del Plato_9"/>
    <n v="17"/>
    <n v="29"/>
    <n v="3"/>
    <n v="18"/>
    <s v="Ninguna"/>
    <n v="36"/>
    <n v="87"/>
    <n v="41.379310344827587"/>
  </r>
  <r>
    <n v="539"/>
    <n v="18"/>
    <s v="Plato_4"/>
    <s v="Descripción del Plato_4"/>
    <n v="10"/>
    <n v="18"/>
    <n v="2"/>
    <n v="28"/>
    <s v="Ninguna"/>
    <n v="16"/>
    <n v="36"/>
    <n v="44.444444444444443"/>
  </r>
  <r>
    <n v="540"/>
    <n v="6"/>
    <s v="Plato_4"/>
    <s v="Descripción del Plato_4"/>
    <n v="10"/>
    <n v="18"/>
    <n v="3"/>
    <n v="47"/>
    <s v="Ninguna"/>
    <n v="24"/>
    <n v="54"/>
    <n v="44.444444444444443"/>
  </r>
  <r>
    <n v="540"/>
    <n v="6"/>
    <s v="Plato_8"/>
    <s v="Descripción del Plato_8"/>
    <n v="21"/>
    <n v="35"/>
    <n v="2"/>
    <n v="35"/>
    <s v="Ninguna"/>
    <n v="28"/>
    <n v="70"/>
    <n v="40"/>
  </r>
  <r>
    <n v="541"/>
    <n v="19"/>
    <s v="Plato_12"/>
    <s v="Descripción del Plato_12"/>
    <n v="11"/>
    <n v="19"/>
    <n v="2"/>
    <n v="31"/>
    <s v="Ninguna"/>
    <n v="16"/>
    <n v="38"/>
    <n v="42.105263157894733"/>
  </r>
  <r>
    <n v="541"/>
    <n v="19"/>
    <s v="Plato_11"/>
    <s v="Descripción del Plato_11"/>
    <n v="20"/>
    <n v="33"/>
    <n v="2"/>
    <n v="21"/>
    <s v="Ninguna"/>
    <n v="26"/>
    <n v="66"/>
    <n v="39.393939393939391"/>
  </r>
  <r>
    <n v="541"/>
    <n v="19"/>
    <s v="Plato_9"/>
    <s v="Descripción del Plato_9"/>
    <n v="17"/>
    <n v="29"/>
    <n v="1"/>
    <n v="35"/>
    <s v="Ninguna"/>
    <n v="12"/>
    <n v="29"/>
    <n v="41.379310344827587"/>
  </r>
  <r>
    <n v="541"/>
    <n v="19"/>
    <s v="Plato_14"/>
    <s v="Descripción del Plato_14"/>
    <n v="14"/>
    <n v="23"/>
    <n v="3"/>
    <n v="37"/>
    <s v="Ninguna"/>
    <n v="27"/>
    <n v="69"/>
    <n v="39.130434782608695"/>
  </r>
  <r>
    <n v="542"/>
    <n v="9"/>
    <s v="Plato_18"/>
    <s v="Descripción del Plato_18"/>
    <n v="20"/>
    <n v="34"/>
    <n v="2"/>
    <n v="17"/>
    <s v="Sin cebolla"/>
    <n v="28"/>
    <n v="68"/>
    <n v="41.17647058823529"/>
  </r>
  <r>
    <n v="542"/>
    <n v="9"/>
    <s v="Plato_10"/>
    <s v="Descripción del Plato_10"/>
    <n v="15"/>
    <n v="26"/>
    <n v="1"/>
    <n v="46"/>
    <s v="Ninguna"/>
    <n v="11"/>
    <n v="26"/>
    <n v="42.307692307692307"/>
  </r>
  <r>
    <n v="542"/>
    <n v="9"/>
    <s v="Plato_6"/>
    <s v="Descripción del Plato_6"/>
    <n v="16"/>
    <n v="27"/>
    <n v="2"/>
    <n v="52"/>
    <s v="Sin cebolla"/>
    <n v="22"/>
    <n v="54"/>
    <n v="40.74074074074074"/>
  </r>
  <r>
    <n v="543"/>
    <n v="19"/>
    <s v="Plato_16"/>
    <s v="Descripción del Plato_16"/>
    <n v="16"/>
    <n v="28"/>
    <n v="2"/>
    <n v="27"/>
    <s v="Sin cebolla"/>
    <n v="24"/>
    <n v="56"/>
    <n v="42.857142857142854"/>
  </r>
  <r>
    <n v="543"/>
    <n v="19"/>
    <s v="Plato_6"/>
    <s v="Descripción del Plato_6"/>
    <n v="16"/>
    <n v="27"/>
    <n v="2"/>
    <n v="5"/>
    <s v="Ninguna"/>
    <n v="22"/>
    <n v="54"/>
    <n v="40.74074074074074"/>
  </r>
  <r>
    <n v="543"/>
    <n v="19"/>
    <s v="Plato_15"/>
    <s v="Descripción del Plato_15"/>
    <n v="19"/>
    <n v="32"/>
    <n v="3"/>
    <n v="42"/>
    <s v="Sin cebolla"/>
    <n v="39"/>
    <n v="96"/>
    <n v="40.625"/>
  </r>
  <r>
    <n v="544"/>
    <n v="7"/>
    <s v="Plato_8"/>
    <s v="Descripción del Plato_8"/>
    <n v="21"/>
    <n v="35"/>
    <n v="2"/>
    <n v="48"/>
    <s v="Ninguna"/>
    <n v="28"/>
    <n v="70"/>
    <n v="40"/>
  </r>
  <r>
    <n v="545"/>
    <n v="20"/>
    <s v="Plato_11"/>
    <s v="Descripción del Plato_11"/>
    <n v="20"/>
    <n v="33"/>
    <n v="3"/>
    <n v="57"/>
    <s v="Sin cebolla"/>
    <n v="39"/>
    <n v="99"/>
    <n v="39.393939393939391"/>
  </r>
  <r>
    <n v="545"/>
    <n v="20"/>
    <s v="Plato_17"/>
    <s v="Descripción del Plato_17"/>
    <n v="19"/>
    <n v="31"/>
    <n v="1"/>
    <n v="42"/>
    <s v="Sin cebolla"/>
    <n v="12"/>
    <n v="31"/>
    <n v="38.70967741935484"/>
  </r>
  <r>
    <n v="546"/>
    <n v="5"/>
    <s v="Plato_15"/>
    <s v="Descripción del Plato_15"/>
    <n v="19"/>
    <n v="32"/>
    <n v="2"/>
    <n v="33"/>
    <s v="Sin cebolla"/>
    <n v="26"/>
    <n v="64"/>
    <n v="40.625"/>
  </r>
  <r>
    <n v="546"/>
    <n v="5"/>
    <s v="Plato_16"/>
    <s v="Descripción del Plato_16"/>
    <n v="16"/>
    <n v="28"/>
    <n v="1"/>
    <n v="58"/>
    <s v="Sin cebolla"/>
    <n v="12"/>
    <n v="28"/>
    <n v="42.857142857142854"/>
  </r>
  <r>
    <n v="547"/>
    <n v="9"/>
    <s v="Plato_17"/>
    <s v="Descripción del Plato_17"/>
    <n v="19"/>
    <n v="31"/>
    <n v="3"/>
    <n v="13"/>
    <s v="Ninguna"/>
    <n v="36"/>
    <n v="93"/>
    <n v="38.70967741935484"/>
  </r>
  <r>
    <n v="547"/>
    <n v="9"/>
    <s v="Plato_11"/>
    <s v="Descripción del Plato_11"/>
    <n v="20"/>
    <n v="33"/>
    <n v="3"/>
    <n v="54"/>
    <s v="Sin cebolla"/>
    <n v="39"/>
    <n v="99"/>
    <n v="39.393939393939391"/>
  </r>
  <r>
    <n v="547"/>
    <n v="9"/>
    <s v="Plato_8"/>
    <s v="Descripción del Plato_8"/>
    <n v="21"/>
    <n v="35"/>
    <n v="1"/>
    <n v="30"/>
    <s v="Sin cebolla"/>
    <n v="14"/>
    <n v="35"/>
    <n v="40"/>
  </r>
  <r>
    <n v="548"/>
    <n v="4"/>
    <s v="Plato_18"/>
    <s v="Descripción del Plato_18"/>
    <n v="20"/>
    <n v="34"/>
    <n v="1"/>
    <n v="58"/>
    <s v="Sin cebolla"/>
    <n v="14"/>
    <n v="34"/>
    <n v="41.17647058823529"/>
  </r>
  <r>
    <n v="548"/>
    <n v="4"/>
    <s v="Plato_17"/>
    <s v="Descripción del Plato_17"/>
    <n v="19"/>
    <n v="31"/>
    <n v="2"/>
    <n v="48"/>
    <s v="Sin cebolla"/>
    <n v="24"/>
    <n v="62"/>
    <n v="38.70967741935484"/>
  </r>
  <r>
    <n v="549"/>
    <n v="12"/>
    <s v="Plato_1"/>
    <s v="Descripción del Plato_1"/>
    <n v="15"/>
    <n v="25"/>
    <n v="1"/>
    <n v="19"/>
    <s v="Ninguna"/>
    <n v="10"/>
    <n v="25"/>
    <n v="40"/>
  </r>
  <r>
    <n v="549"/>
    <n v="12"/>
    <s v="Plato_8"/>
    <s v="Descripción del Plato_8"/>
    <n v="21"/>
    <n v="35"/>
    <n v="1"/>
    <n v="20"/>
    <s v="Sin cebolla"/>
    <n v="14"/>
    <n v="35"/>
    <n v="40"/>
  </r>
  <r>
    <n v="549"/>
    <n v="12"/>
    <s v="Plato_18"/>
    <s v="Descripción del Plato_18"/>
    <n v="20"/>
    <n v="34"/>
    <n v="3"/>
    <n v="59"/>
    <s v="Ninguna"/>
    <n v="42"/>
    <n v="102"/>
    <n v="41.17647058823529"/>
  </r>
  <r>
    <n v="550"/>
    <n v="1"/>
    <s v="Plato_2"/>
    <s v="Descripción del Plato_2"/>
    <n v="18"/>
    <n v="30"/>
    <n v="2"/>
    <n v="28"/>
    <s v="Sin cebolla"/>
    <n v="24"/>
    <n v="60"/>
    <n v="40"/>
  </r>
  <r>
    <n v="550"/>
    <n v="1"/>
    <s v="Plato_7"/>
    <s v="Descripción del Plato_7"/>
    <n v="14"/>
    <n v="24"/>
    <n v="1"/>
    <n v="5"/>
    <s v="Ninguna"/>
    <n v="10"/>
    <n v="24"/>
    <n v="41.666666666666671"/>
  </r>
  <r>
    <n v="550"/>
    <n v="1"/>
    <s v="Plato_3"/>
    <s v="Descripción del Plato_3"/>
    <n v="12"/>
    <n v="20"/>
    <n v="2"/>
    <n v="24"/>
    <s v="Ninguna"/>
    <n v="16"/>
    <n v="40"/>
    <n v="40"/>
  </r>
  <r>
    <n v="551"/>
    <n v="4"/>
    <s v="Plato_2"/>
    <s v="Descripción del Plato_2"/>
    <n v="18"/>
    <n v="30"/>
    <n v="1"/>
    <n v="32"/>
    <s v="Sin cebolla"/>
    <n v="12"/>
    <n v="30"/>
    <n v="40"/>
  </r>
  <r>
    <n v="551"/>
    <n v="4"/>
    <s v="Plato_3"/>
    <s v="Descripción del Plato_3"/>
    <n v="12"/>
    <n v="20"/>
    <n v="3"/>
    <n v="11"/>
    <s v="Ninguna"/>
    <n v="24"/>
    <n v="60"/>
    <n v="40"/>
  </r>
  <r>
    <n v="551"/>
    <n v="4"/>
    <s v="Plato_4"/>
    <s v="Descripción del Plato_4"/>
    <n v="10"/>
    <n v="18"/>
    <n v="1"/>
    <n v="29"/>
    <s v="Ninguna"/>
    <n v="8"/>
    <n v="18"/>
    <n v="44.444444444444443"/>
  </r>
  <r>
    <n v="551"/>
    <n v="4"/>
    <s v="Plato_13"/>
    <s v="Descripción del Plato_13"/>
    <n v="13"/>
    <n v="21"/>
    <n v="3"/>
    <n v="51"/>
    <s v="Sin cebolla"/>
    <n v="24"/>
    <n v="63"/>
    <n v="38.095238095238095"/>
  </r>
  <r>
    <n v="552"/>
    <n v="11"/>
    <s v="Plato_20"/>
    <s v="Descripción del Plato_20"/>
    <n v="25"/>
    <n v="40"/>
    <n v="3"/>
    <n v="26"/>
    <s v="Sin cebolla"/>
    <n v="45"/>
    <n v="120"/>
    <n v="37.5"/>
  </r>
  <r>
    <n v="552"/>
    <n v="11"/>
    <s v="Plato_13"/>
    <s v="Descripción del Plato_13"/>
    <n v="13"/>
    <n v="21"/>
    <n v="3"/>
    <n v="57"/>
    <s v="Sin cebolla"/>
    <n v="24"/>
    <n v="63"/>
    <n v="38.095238095238095"/>
  </r>
  <r>
    <n v="552"/>
    <n v="11"/>
    <s v="Plato_3"/>
    <s v="Descripción del Plato_3"/>
    <n v="12"/>
    <n v="20"/>
    <n v="3"/>
    <n v="32"/>
    <s v="Sin cebolla"/>
    <n v="24"/>
    <n v="60"/>
    <n v="40"/>
  </r>
  <r>
    <n v="553"/>
    <n v="14"/>
    <s v="Plato_2"/>
    <s v="Descripción del Plato_2"/>
    <n v="18"/>
    <n v="30"/>
    <n v="3"/>
    <n v="26"/>
    <s v="Sin cebolla"/>
    <n v="36"/>
    <n v="90"/>
    <n v="40"/>
  </r>
  <r>
    <n v="553"/>
    <n v="14"/>
    <s v="Plato_1"/>
    <s v="Descripción del Plato_1"/>
    <n v="15"/>
    <n v="25"/>
    <n v="2"/>
    <n v="56"/>
    <s v="Ninguna"/>
    <n v="20"/>
    <n v="50"/>
    <n v="40"/>
  </r>
  <r>
    <n v="553"/>
    <n v="14"/>
    <s v="Plato_5"/>
    <s v="Descripción del Plato_5"/>
    <n v="13"/>
    <n v="22"/>
    <n v="2"/>
    <n v="54"/>
    <s v="Ninguna"/>
    <n v="18"/>
    <n v="44"/>
    <n v="40.909090909090914"/>
  </r>
  <r>
    <n v="553"/>
    <n v="14"/>
    <s v="Plato_12"/>
    <s v="Descripción del Plato_12"/>
    <n v="11"/>
    <n v="19"/>
    <n v="1"/>
    <n v="42"/>
    <s v="Sin cebolla"/>
    <n v="8"/>
    <n v="19"/>
    <n v="42.105263157894733"/>
  </r>
  <r>
    <n v="554"/>
    <n v="10"/>
    <s v="Plato_14"/>
    <s v="Descripción del Plato_14"/>
    <n v="14"/>
    <n v="23"/>
    <n v="2"/>
    <n v="55"/>
    <s v="Sin cebolla"/>
    <n v="18"/>
    <n v="46"/>
    <n v="39.130434782608695"/>
  </r>
  <r>
    <n v="554"/>
    <n v="10"/>
    <s v="Plato_20"/>
    <s v="Descripción del Plato_20"/>
    <n v="25"/>
    <n v="40"/>
    <n v="3"/>
    <n v="16"/>
    <s v="Ninguna"/>
    <n v="45"/>
    <n v="120"/>
    <n v="37.5"/>
  </r>
  <r>
    <n v="555"/>
    <n v="20"/>
    <s v="Plato_2"/>
    <s v="Descripción del Plato_2"/>
    <n v="18"/>
    <n v="30"/>
    <n v="1"/>
    <n v="46"/>
    <s v="Ninguna"/>
    <n v="12"/>
    <n v="30"/>
    <n v="40"/>
  </r>
  <r>
    <n v="556"/>
    <n v="9"/>
    <s v="Plato_5"/>
    <s v="Descripción del Plato_5"/>
    <n v="13"/>
    <n v="22"/>
    <n v="1"/>
    <n v="36"/>
    <s v="Ninguna"/>
    <n v="9"/>
    <n v="22"/>
    <n v="40.909090909090914"/>
  </r>
  <r>
    <n v="556"/>
    <n v="9"/>
    <s v="Plato_4"/>
    <s v="Descripción del Plato_4"/>
    <n v="10"/>
    <n v="18"/>
    <n v="3"/>
    <n v="30"/>
    <s v="Sin cebolla"/>
    <n v="24"/>
    <n v="54"/>
    <n v="44.444444444444443"/>
  </r>
  <r>
    <n v="557"/>
    <n v="7"/>
    <s v="Plato_15"/>
    <s v="Descripción del Plato_15"/>
    <n v="19"/>
    <n v="32"/>
    <n v="2"/>
    <n v="47"/>
    <s v="Sin cebolla"/>
    <n v="26"/>
    <n v="64"/>
    <n v="40.625"/>
  </r>
  <r>
    <n v="557"/>
    <n v="7"/>
    <s v="Plato_13"/>
    <s v="Descripción del Plato_13"/>
    <n v="13"/>
    <n v="21"/>
    <n v="3"/>
    <n v="22"/>
    <s v="Sin cebolla"/>
    <n v="24"/>
    <n v="63"/>
    <n v="38.095238095238095"/>
  </r>
  <r>
    <n v="557"/>
    <n v="7"/>
    <s v="Plato_1"/>
    <s v="Descripción del Plato_1"/>
    <n v="15"/>
    <n v="25"/>
    <n v="2"/>
    <n v="38"/>
    <s v="Ninguna"/>
    <n v="20"/>
    <n v="50"/>
    <n v="40"/>
  </r>
  <r>
    <n v="558"/>
    <n v="6"/>
    <s v="Plato_15"/>
    <s v="Descripción del Plato_15"/>
    <n v="19"/>
    <n v="32"/>
    <n v="3"/>
    <n v="56"/>
    <s v="Ninguna"/>
    <n v="39"/>
    <n v="96"/>
    <n v="40.625"/>
  </r>
  <r>
    <n v="558"/>
    <n v="6"/>
    <s v="Plato_1"/>
    <s v="Descripción del Plato_1"/>
    <n v="15"/>
    <n v="25"/>
    <n v="2"/>
    <n v="54"/>
    <s v="Sin cebolla"/>
    <n v="20"/>
    <n v="50"/>
    <n v="40"/>
  </r>
  <r>
    <n v="558"/>
    <n v="6"/>
    <s v="Plato_11"/>
    <s v="Descripción del Plato_11"/>
    <n v="20"/>
    <n v="33"/>
    <n v="1"/>
    <n v="57"/>
    <s v="Ninguna"/>
    <n v="13"/>
    <n v="33"/>
    <n v="39.393939393939391"/>
  </r>
  <r>
    <n v="559"/>
    <n v="11"/>
    <s v="Plato_11"/>
    <s v="Descripción del Plato_11"/>
    <n v="20"/>
    <n v="33"/>
    <n v="3"/>
    <n v="41"/>
    <s v="Sin cebolla"/>
    <n v="39"/>
    <n v="99"/>
    <n v="39.393939393939391"/>
  </r>
  <r>
    <n v="560"/>
    <n v="6"/>
    <s v="Plato_4"/>
    <s v="Descripción del Plato_4"/>
    <n v="10"/>
    <n v="18"/>
    <n v="2"/>
    <n v="36"/>
    <s v="Sin cebolla"/>
    <n v="16"/>
    <n v="36"/>
    <n v="44.444444444444443"/>
  </r>
  <r>
    <n v="560"/>
    <n v="6"/>
    <s v="Plato_1"/>
    <s v="Descripción del Plato_1"/>
    <n v="15"/>
    <n v="25"/>
    <n v="3"/>
    <n v="12"/>
    <s v="Sin cebolla"/>
    <n v="30"/>
    <n v="75"/>
    <n v="40"/>
  </r>
  <r>
    <n v="561"/>
    <n v="4"/>
    <s v="Plato_4"/>
    <s v="Descripción del Plato_4"/>
    <n v="10"/>
    <n v="18"/>
    <n v="1"/>
    <n v="56"/>
    <s v="Sin cebolla"/>
    <n v="8"/>
    <n v="18"/>
    <n v="44.444444444444443"/>
  </r>
  <r>
    <n v="561"/>
    <n v="4"/>
    <s v="Plato_14"/>
    <s v="Descripción del Plato_14"/>
    <n v="14"/>
    <n v="23"/>
    <n v="2"/>
    <n v="8"/>
    <s v="Sin cebolla"/>
    <n v="18"/>
    <n v="46"/>
    <n v="39.130434782608695"/>
  </r>
  <r>
    <n v="562"/>
    <n v="20"/>
    <s v="Plato_20"/>
    <s v="Descripción del Plato_20"/>
    <n v="25"/>
    <n v="40"/>
    <n v="3"/>
    <n v="41"/>
    <s v="Ninguna"/>
    <n v="45"/>
    <n v="120"/>
    <n v="37.5"/>
  </r>
  <r>
    <n v="562"/>
    <n v="20"/>
    <s v="Plato_9"/>
    <s v="Descripción del Plato_9"/>
    <n v="17"/>
    <n v="29"/>
    <n v="2"/>
    <n v="7"/>
    <s v="Ninguna"/>
    <n v="24"/>
    <n v="58"/>
    <n v="41.379310344827587"/>
  </r>
  <r>
    <n v="562"/>
    <n v="20"/>
    <s v="Plato_7"/>
    <s v="Descripción del Plato_7"/>
    <n v="14"/>
    <n v="24"/>
    <n v="2"/>
    <n v="22"/>
    <s v="Ninguna"/>
    <n v="20"/>
    <n v="48"/>
    <n v="41.666666666666671"/>
  </r>
  <r>
    <n v="562"/>
    <n v="20"/>
    <s v="Plato_17"/>
    <s v="Descripción del Plato_17"/>
    <n v="19"/>
    <n v="31"/>
    <n v="2"/>
    <n v="42"/>
    <s v="Sin cebolla"/>
    <n v="24"/>
    <n v="62"/>
    <n v="38.70967741935484"/>
  </r>
  <r>
    <n v="563"/>
    <n v="12"/>
    <s v="Plato_6"/>
    <s v="Descripción del Plato_6"/>
    <n v="16"/>
    <n v="27"/>
    <n v="2"/>
    <n v="37"/>
    <s v="Sin cebolla"/>
    <n v="22"/>
    <n v="54"/>
    <n v="40.74074074074074"/>
  </r>
  <r>
    <n v="564"/>
    <n v="9"/>
    <s v="Plato_19"/>
    <s v="Descripción del Plato_19"/>
    <n v="22"/>
    <n v="36"/>
    <n v="1"/>
    <n v="7"/>
    <s v="Sin cebolla"/>
    <n v="14"/>
    <n v="36"/>
    <n v="38.888888888888893"/>
  </r>
  <r>
    <n v="564"/>
    <n v="9"/>
    <s v="Plato_20"/>
    <s v="Descripción del Plato_20"/>
    <n v="25"/>
    <n v="40"/>
    <n v="2"/>
    <n v="36"/>
    <s v="Sin cebolla"/>
    <n v="30"/>
    <n v="80"/>
    <n v="37.5"/>
  </r>
  <r>
    <n v="564"/>
    <n v="9"/>
    <s v="Plato_3"/>
    <s v="Descripción del Plato_3"/>
    <n v="12"/>
    <n v="20"/>
    <n v="2"/>
    <n v="11"/>
    <s v="Sin cebolla"/>
    <n v="16"/>
    <n v="40"/>
    <n v="40"/>
  </r>
  <r>
    <n v="565"/>
    <n v="3"/>
    <s v="Plato_15"/>
    <s v="Descripción del Plato_15"/>
    <n v="19"/>
    <n v="32"/>
    <n v="3"/>
    <n v="19"/>
    <s v="Ninguna"/>
    <n v="39"/>
    <n v="96"/>
    <n v="40.625"/>
  </r>
  <r>
    <n v="565"/>
    <n v="3"/>
    <s v="Plato_4"/>
    <s v="Descripción del Plato_4"/>
    <n v="10"/>
    <n v="18"/>
    <n v="3"/>
    <n v="53"/>
    <s v="Sin cebolla"/>
    <n v="24"/>
    <n v="54"/>
    <n v="44.444444444444443"/>
  </r>
  <r>
    <n v="565"/>
    <n v="3"/>
    <s v="Plato_11"/>
    <s v="Descripción del Plato_11"/>
    <n v="20"/>
    <n v="33"/>
    <n v="2"/>
    <n v="21"/>
    <s v="Sin cebolla"/>
    <n v="26"/>
    <n v="66"/>
    <n v="39.393939393939391"/>
  </r>
  <r>
    <n v="565"/>
    <n v="3"/>
    <s v="Plato_8"/>
    <s v="Descripción del Plato_8"/>
    <n v="21"/>
    <n v="35"/>
    <n v="1"/>
    <n v="5"/>
    <s v="Sin cebolla"/>
    <n v="14"/>
    <n v="35"/>
    <n v="40"/>
  </r>
  <r>
    <n v="566"/>
    <n v="4"/>
    <s v="Plato_10"/>
    <s v="Descripción del Plato_10"/>
    <n v="15"/>
    <n v="26"/>
    <n v="3"/>
    <n v="56"/>
    <s v="Ninguna"/>
    <n v="33"/>
    <n v="78"/>
    <n v="42.307692307692307"/>
  </r>
  <r>
    <n v="567"/>
    <n v="15"/>
    <s v="Plato_16"/>
    <s v="Descripción del Plato_16"/>
    <n v="16"/>
    <n v="28"/>
    <n v="2"/>
    <n v="9"/>
    <s v="Ninguna"/>
    <n v="24"/>
    <n v="56"/>
    <n v="42.857142857142854"/>
  </r>
  <r>
    <n v="567"/>
    <n v="15"/>
    <s v="Plato_11"/>
    <s v="Descripción del Plato_11"/>
    <n v="20"/>
    <n v="33"/>
    <n v="2"/>
    <n v="34"/>
    <s v="Sin cebolla"/>
    <n v="26"/>
    <n v="66"/>
    <n v="39.393939393939391"/>
  </r>
  <r>
    <n v="567"/>
    <n v="15"/>
    <s v="Plato_18"/>
    <s v="Descripción del Plato_18"/>
    <n v="20"/>
    <n v="34"/>
    <n v="2"/>
    <n v="18"/>
    <s v="Ninguna"/>
    <n v="28"/>
    <n v="68"/>
    <n v="41.17647058823529"/>
  </r>
  <r>
    <n v="567"/>
    <n v="15"/>
    <s v="Plato_13"/>
    <s v="Descripción del Plato_13"/>
    <n v="13"/>
    <n v="21"/>
    <n v="3"/>
    <n v="41"/>
    <s v="Sin cebolla"/>
    <n v="24"/>
    <n v="63"/>
    <n v="38.095238095238095"/>
  </r>
  <r>
    <n v="568"/>
    <n v="5"/>
    <s v="Plato_18"/>
    <s v="Descripción del Plato_18"/>
    <n v="20"/>
    <n v="34"/>
    <n v="3"/>
    <n v="40"/>
    <s v="Ninguna"/>
    <n v="42"/>
    <n v="102"/>
    <n v="41.17647058823529"/>
  </r>
  <r>
    <n v="568"/>
    <n v="5"/>
    <s v="Plato_20"/>
    <s v="Descripción del Plato_20"/>
    <n v="25"/>
    <n v="40"/>
    <n v="2"/>
    <n v="44"/>
    <s v="Sin cebolla"/>
    <n v="30"/>
    <n v="80"/>
    <n v="37.5"/>
  </r>
  <r>
    <n v="569"/>
    <n v="12"/>
    <s v="Plato_18"/>
    <s v="Descripción del Plato_18"/>
    <n v="20"/>
    <n v="34"/>
    <n v="2"/>
    <n v="26"/>
    <s v="Ninguna"/>
    <n v="28"/>
    <n v="68"/>
    <n v="41.17647058823529"/>
  </r>
  <r>
    <n v="569"/>
    <n v="12"/>
    <s v="Plato_13"/>
    <s v="Descripción del Plato_13"/>
    <n v="13"/>
    <n v="21"/>
    <n v="3"/>
    <n v="32"/>
    <s v="Sin cebolla"/>
    <n v="24"/>
    <n v="63"/>
    <n v="38.095238095238095"/>
  </r>
  <r>
    <n v="570"/>
    <n v="1"/>
    <s v="Plato_11"/>
    <s v="Descripción del Plato_11"/>
    <n v="20"/>
    <n v="33"/>
    <n v="1"/>
    <n v="38"/>
    <s v="Ninguna"/>
    <n v="13"/>
    <n v="33"/>
    <n v="39.393939393939391"/>
  </r>
  <r>
    <n v="570"/>
    <n v="1"/>
    <s v="Plato_10"/>
    <s v="Descripción del Plato_10"/>
    <n v="15"/>
    <n v="26"/>
    <n v="2"/>
    <n v="8"/>
    <s v="Sin cebolla"/>
    <n v="22"/>
    <n v="52"/>
    <n v="42.307692307692307"/>
  </r>
  <r>
    <n v="571"/>
    <n v="15"/>
    <s v="Plato_6"/>
    <s v="Descripción del Plato_6"/>
    <n v="16"/>
    <n v="27"/>
    <n v="2"/>
    <n v="26"/>
    <s v="Ninguna"/>
    <n v="22"/>
    <n v="54"/>
    <n v="40.74074074074074"/>
  </r>
  <r>
    <n v="572"/>
    <n v="19"/>
    <s v="Plato_2"/>
    <s v="Descripción del Plato_2"/>
    <n v="18"/>
    <n v="30"/>
    <n v="1"/>
    <n v="34"/>
    <s v="Sin cebolla"/>
    <n v="12"/>
    <n v="30"/>
    <n v="40"/>
  </r>
  <r>
    <n v="572"/>
    <n v="19"/>
    <s v="Plato_5"/>
    <s v="Descripción del Plato_5"/>
    <n v="13"/>
    <n v="22"/>
    <n v="2"/>
    <n v="10"/>
    <s v="Sin cebolla"/>
    <n v="18"/>
    <n v="44"/>
    <n v="40.909090909090914"/>
  </r>
  <r>
    <n v="573"/>
    <n v="7"/>
    <s v="Plato_13"/>
    <s v="Descripción del Plato_13"/>
    <n v="13"/>
    <n v="21"/>
    <n v="3"/>
    <n v="41"/>
    <s v="Ninguna"/>
    <n v="24"/>
    <n v="63"/>
    <n v="38.095238095238095"/>
  </r>
  <r>
    <n v="573"/>
    <n v="7"/>
    <s v="Plato_18"/>
    <s v="Descripción del Plato_18"/>
    <n v="20"/>
    <n v="34"/>
    <n v="3"/>
    <n v="28"/>
    <s v="Sin cebolla"/>
    <n v="42"/>
    <n v="102"/>
    <n v="41.17647058823529"/>
  </r>
  <r>
    <n v="574"/>
    <n v="20"/>
    <s v="Plato_10"/>
    <s v="Descripción del Plato_10"/>
    <n v="15"/>
    <n v="26"/>
    <n v="3"/>
    <n v="50"/>
    <s v="Sin cebolla"/>
    <n v="33"/>
    <n v="78"/>
    <n v="42.307692307692307"/>
  </r>
  <r>
    <n v="574"/>
    <n v="20"/>
    <s v="Plato_19"/>
    <s v="Descripción del Plato_19"/>
    <n v="22"/>
    <n v="36"/>
    <n v="2"/>
    <n v="40"/>
    <s v="Ninguna"/>
    <n v="28"/>
    <n v="72"/>
    <n v="38.888888888888893"/>
  </r>
  <r>
    <n v="574"/>
    <n v="20"/>
    <s v="Plato_4"/>
    <s v="Descripción del Plato_4"/>
    <n v="10"/>
    <n v="18"/>
    <n v="2"/>
    <n v="37"/>
    <s v="Sin cebolla"/>
    <n v="16"/>
    <n v="36"/>
    <n v="44.444444444444443"/>
  </r>
  <r>
    <n v="574"/>
    <n v="20"/>
    <s v="Plato_13"/>
    <s v="Descripción del Plato_13"/>
    <n v="13"/>
    <n v="21"/>
    <n v="1"/>
    <n v="41"/>
    <s v="Sin cebolla"/>
    <n v="8"/>
    <n v="21"/>
    <n v="38.095238095238095"/>
  </r>
  <r>
    <n v="575"/>
    <n v="15"/>
    <s v="Plato_4"/>
    <s v="Descripción del Plato_4"/>
    <n v="10"/>
    <n v="18"/>
    <n v="1"/>
    <n v="44"/>
    <s v="Ninguna"/>
    <n v="8"/>
    <n v="18"/>
    <n v="44.444444444444443"/>
  </r>
  <r>
    <n v="576"/>
    <n v="9"/>
    <s v="Plato_11"/>
    <s v="Descripción del Plato_11"/>
    <n v="20"/>
    <n v="33"/>
    <n v="1"/>
    <n v="46"/>
    <s v="Ninguna"/>
    <n v="13"/>
    <n v="33"/>
    <n v="39.393939393939391"/>
  </r>
  <r>
    <n v="576"/>
    <n v="9"/>
    <s v="Plato_17"/>
    <s v="Descripción del Plato_17"/>
    <n v="19"/>
    <n v="31"/>
    <n v="3"/>
    <n v="32"/>
    <s v="Ninguna"/>
    <n v="36"/>
    <n v="93"/>
    <n v="38.70967741935484"/>
  </r>
  <r>
    <n v="576"/>
    <n v="9"/>
    <s v="Plato_19"/>
    <s v="Descripción del Plato_19"/>
    <n v="22"/>
    <n v="36"/>
    <n v="3"/>
    <n v="37"/>
    <s v="Sin cebolla"/>
    <n v="42"/>
    <n v="108"/>
    <n v="38.888888888888893"/>
  </r>
  <r>
    <n v="577"/>
    <n v="5"/>
    <s v="Plato_4"/>
    <s v="Descripción del Plato_4"/>
    <n v="10"/>
    <n v="18"/>
    <n v="1"/>
    <n v="10"/>
    <s v="Sin cebolla"/>
    <n v="8"/>
    <n v="18"/>
    <n v="44.444444444444443"/>
  </r>
  <r>
    <n v="577"/>
    <n v="5"/>
    <s v="Plato_5"/>
    <s v="Descripción del Plato_5"/>
    <n v="13"/>
    <n v="22"/>
    <n v="1"/>
    <n v="15"/>
    <s v="Ninguna"/>
    <n v="9"/>
    <n v="22"/>
    <n v="40.909090909090914"/>
  </r>
  <r>
    <n v="578"/>
    <n v="11"/>
    <s v="Plato_2"/>
    <s v="Descripción del Plato_2"/>
    <n v="18"/>
    <n v="30"/>
    <n v="3"/>
    <n v="44"/>
    <s v="Ninguna"/>
    <n v="36"/>
    <n v="90"/>
    <n v="40"/>
  </r>
  <r>
    <n v="579"/>
    <n v="9"/>
    <s v="Plato_1"/>
    <s v="Descripción del Plato_1"/>
    <n v="15"/>
    <n v="25"/>
    <n v="2"/>
    <n v="48"/>
    <s v="Ninguna"/>
    <n v="20"/>
    <n v="50"/>
    <n v="40"/>
  </r>
  <r>
    <n v="580"/>
    <n v="10"/>
    <s v="Plato_11"/>
    <s v="Descripción del Plato_11"/>
    <n v="20"/>
    <n v="33"/>
    <n v="1"/>
    <n v="30"/>
    <s v="Ninguna"/>
    <n v="13"/>
    <n v="33"/>
    <n v="39.393939393939391"/>
  </r>
  <r>
    <n v="581"/>
    <n v="18"/>
    <s v="Plato_11"/>
    <s v="Descripción del Plato_11"/>
    <n v="20"/>
    <n v="33"/>
    <n v="1"/>
    <n v="15"/>
    <s v="Ninguna"/>
    <n v="13"/>
    <n v="33"/>
    <n v="39.393939393939391"/>
  </r>
  <r>
    <n v="581"/>
    <n v="18"/>
    <s v="Plato_2"/>
    <s v="Descripción del Plato_2"/>
    <n v="18"/>
    <n v="30"/>
    <n v="3"/>
    <n v="40"/>
    <s v="Ninguna"/>
    <n v="36"/>
    <n v="90"/>
    <n v="40"/>
  </r>
  <r>
    <n v="582"/>
    <n v="3"/>
    <s v="Plato_6"/>
    <s v="Descripción del Plato_6"/>
    <n v="16"/>
    <n v="27"/>
    <n v="2"/>
    <n v="42"/>
    <s v="Sin cebolla"/>
    <n v="22"/>
    <n v="54"/>
    <n v="40.74074074074074"/>
  </r>
  <r>
    <n v="583"/>
    <n v="9"/>
    <s v="Plato_12"/>
    <s v="Descripción del Plato_12"/>
    <n v="11"/>
    <n v="19"/>
    <n v="3"/>
    <n v="15"/>
    <s v="Ninguna"/>
    <n v="24"/>
    <n v="57"/>
    <n v="42.105263157894733"/>
  </r>
  <r>
    <n v="583"/>
    <n v="9"/>
    <s v="Plato_4"/>
    <s v="Descripción del Plato_4"/>
    <n v="10"/>
    <n v="18"/>
    <n v="1"/>
    <n v="11"/>
    <s v="Ninguna"/>
    <n v="8"/>
    <n v="18"/>
    <n v="44.444444444444443"/>
  </r>
  <r>
    <n v="583"/>
    <n v="9"/>
    <s v="Plato_7"/>
    <s v="Descripción del Plato_7"/>
    <n v="14"/>
    <n v="24"/>
    <n v="2"/>
    <n v="29"/>
    <s v="Sin cebolla"/>
    <n v="20"/>
    <n v="48"/>
    <n v="41.666666666666671"/>
  </r>
  <r>
    <n v="583"/>
    <n v="9"/>
    <s v="Plato_20"/>
    <s v="Descripción del Plato_20"/>
    <n v="25"/>
    <n v="40"/>
    <n v="3"/>
    <n v="50"/>
    <s v="Sin cebolla"/>
    <n v="45"/>
    <n v="120"/>
    <n v="37.5"/>
  </r>
  <r>
    <n v="584"/>
    <n v="9"/>
    <s v="Plato_13"/>
    <s v="Descripción del Plato_13"/>
    <n v="13"/>
    <n v="21"/>
    <n v="1"/>
    <n v="57"/>
    <s v="Sin cebolla"/>
    <n v="8"/>
    <n v="21"/>
    <n v="38.095238095238095"/>
  </r>
  <r>
    <n v="584"/>
    <n v="9"/>
    <s v="Plato_17"/>
    <s v="Descripción del Plato_17"/>
    <n v="19"/>
    <n v="31"/>
    <n v="2"/>
    <n v="34"/>
    <s v="Ninguna"/>
    <n v="24"/>
    <n v="62"/>
    <n v="38.70967741935484"/>
  </r>
  <r>
    <n v="584"/>
    <n v="9"/>
    <s v="Plato_16"/>
    <s v="Descripción del Plato_16"/>
    <n v="16"/>
    <n v="28"/>
    <n v="2"/>
    <n v="23"/>
    <s v="Ninguna"/>
    <n v="24"/>
    <n v="56"/>
    <n v="42.857142857142854"/>
  </r>
  <r>
    <n v="585"/>
    <n v="3"/>
    <s v="Plato_15"/>
    <s v="Descripción del Plato_15"/>
    <n v="19"/>
    <n v="32"/>
    <n v="1"/>
    <n v="35"/>
    <s v="Sin cebolla"/>
    <n v="13"/>
    <n v="32"/>
    <n v="40.625"/>
  </r>
  <r>
    <n v="585"/>
    <n v="3"/>
    <s v="Plato_8"/>
    <s v="Descripción del Plato_8"/>
    <n v="21"/>
    <n v="35"/>
    <n v="1"/>
    <n v="8"/>
    <s v="Sin cebolla"/>
    <n v="14"/>
    <n v="35"/>
    <n v="40"/>
  </r>
  <r>
    <n v="585"/>
    <n v="3"/>
    <s v="Plato_4"/>
    <s v="Descripción del Plato_4"/>
    <n v="10"/>
    <n v="18"/>
    <n v="2"/>
    <n v="22"/>
    <s v="Ninguna"/>
    <n v="16"/>
    <n v="36"/>
    <n v="44.444444444444443"/>
  </r>
  <r>
    <n v="585"/>
    <n v="3"/>
    <s v="Plato_1"/>
    <s v="Descripción del Plato_1"/>
    <n v="15"/>
    <n v="25"/>
    <n v="1"/>
    <n v="30"/>
    <s v="Sin cebolla"/>
    <n v="10"/>
    <n v="25"/>
    <n v="40"/>
  </r>
  <r>
    <n v="586"/>
    <n v="17"/>
    <s v="Plato_11"/>
    <s v="Descripción del Plato_11"/>
    <n v="20"/>
    <n v="33"/>
    <n v="3"/>
    <n v="47"/>
    <s v="Sin cebolla"/>
    <n v="39"/>
    <n v="99"/>
    <n v="39.393939393939391"/>
  </r>
  <r>
    <n v="586"/>
    <n v="17"/>
    <s v="Plato_7"/>
    <s v="Descripción del Plato_7"/>
    <n v="14"/>
    <n v="24"/>
    <n v="3"/>
    <n v="45"/>
    <s v="Ninguna"/>
    <n v="30"/>
    <n v="72"/>
    <n v="41.666666666666671"/>
  </r>
  <r>
    <n v="587"/>
    <n v="7"/>
    <s v="Plato_7"/>
    <s v="Descripción del Plato_7"/>
    <n v="14"/>
    <n v="24"/>
    <n v="2"/>
    <n v="43"/>
    <s v="Sin cebolla"/>
    <n v="20"/>
    <n v="48"/>
    <n v="41.666666666666671"/>
  </r>
  <r>
    <n v="588"/>
    <n v="15"/>
    <s v="Plato_10"/>
    <s v="Descripción del Plato_10"/>
    <n v="15"/>
    <n v="26"/>
    <n v="1"/>
    <n v="25"/>
    <s v="Sin cebolla"/>
    <n v="11"/>
    <n v="26"/>
    <n v="42.307692307692307"/>
  </r>
  <r>
    <n v="588"/>
    <n v="15"/>
    <s v="Plato_1"/>
    <s v="Descripción del Plato_1"/>
    <n v="15"/>
    <n v="25"/>
    <n v="3"/>
    <n v="12"/>
    <s v="Sin cebolla"/>
    <n v="30"/>
    <n v="75"/>
    <n v="40"/>
  </r>
  <r>
    <n v="589"/>
    <n v="10"/>
    <s v="Plato_14"/>
    <s v="Descripción del Plato_14"/>
    <n v="14"/>
    <n v="23"/>
    <n v="1"/>
    <n v="45"/>
    <s v="Ninguna"/>
    <n v="9"/>
    <n v="23"/>
    <n v="39.130434782608695"/>
  </r>
  <r>
    <n v="589"/>
    <n v="10"/>
    <s v="Plato_18"/>
    <s v="Descripción del Plato_18"/>
    <n v="20"/>
    <n v="34"/>
    <n v="3"/>
    <n v="59"/>
    <s v="Ninguna"/>
    <n v="42"/>
    <n v="102"/>
    <n v="41.17647058823529"/>
  </r>
  <r>
    <n v="589"/>
    <n v="10"/>
    <s v="Plato_13"/>
    <s v="Descripción del Plato_13"/>
    <n v="13"/>
    <n v="21"/>
    <n v="3"/>
    <n v="7"/>
    <s v="Ninguna"/>
    <n v="24"/>
    <n v="63"/>
    <n v="38.095238095238095"/>
  </r>
  <r>
    <n v="589"/>
    <n v="10"/>
    <s v="Plato_15"/>
    <s v="Descripción del Plato_15"/>
    <n v="19"/>
    <n v="32"/>
    <n v="3"/>
    <n v="9"/>
    <s v="Ninguna"/>
    <n v="39"/>
    <n v="96"/>
    <n v="40.625"/>
  </r>
  <r>
    <n v="590"/>
    <n v="3"/>
    <s v="Plato_18"/>
    <s v="Descripción del Plato_18"/>
    <n v="20"/>
    <n v="34"/>
    <n v="3"/>
    <n v="43"/>
    <s v="Sin cebolla"/>
    <n v="42"/>
    <n v="102"/>
    <n v="41.17647058823529"/>
  </r>
  <r>
    <n v="590"/>
    <n v="3"/>
    <s v="Plato_3"/>
    <s v="Descripción del Plato_3"/>
    <n v="12"/>
    <n v="20"/>
    <n v="1"/>
    <n v="21"/>
    <s v="Sin cebolla"/>
    <n v="8"/>
    <n v="20"/>
    <n v="40"/>
  </r>
  <r>
    <n v="591"/>
    <n v="11"/>
    <s v="Plato_20"/>
    <s v="Descripción del Plato_20"/>
    <n v="25"/>
    <n v="40"/>
    <n v="3"/>
    <n v="51"/>
    <s v="Ninguna"/>
    <n v="45"/>
    <n v="120"/>
    <n v="37.5"/>
  </r>
  <r>
    <n v="592"/>
    <n v="5"/>
    <s v="Plato_5"/>
    <s v="Descripción del Plato_5"/>
    <n v="13"/>
    <n v="22"/>
    <n v="2"/>
    <n v="59"/>
    <s v="Ninguna"/>
    <n v="18"/>
    <n v="44"/>
    <n v="40.909090909090914"/>
  </r>
  <r>
    <n v="592"/>
    <n v="5"/>
    <s v="Plato_1"/>
    <s v="Descripción del Plato_1"/>
    <n v="15"/>
    <n v="25"/>
    <n v="2"/>
    <n v="42"/>
    <s v="Ninguna"/>
    <n v="20"/>
    <n v="50"/>
    <n v="40"/>
  </r>
  <r>
    <n v="593"/>
    <n v="17"/>
    <s v="Plato_20"/>
    <s v="Descripción del Plato_20"/>
    <n v="25"/>
    <n v="40"/>
    <n v="1"/>
    <n v="30"/>
    <s v="Ninguna"/>
    <n v="15"/>
    <n v="40"/>
    <n v="37.5"/>
  </r>
  <r>
    <n v="593"/>
    <n v="17"/>
    <s v="Plato_17"/>
    <s v="Descripción del Plato_17"/>
    <n v="19"/>
    <n v="31"/>
    <n v="1"/>
    <n v="8"/>
    <s v="Ninguna"/>
    <n v="12"/>
    <n v="31"/>
    <n v="38.70967741935484"/>
  </r>
  <r>
    <n v="593"/>
    <n v="17"/>
    <s v="Plato_11"/>
    <s v="Descripción del Plato_11"/>
    <n v="20"/>
    <n v="33"/>
    <n v="2"/>
    <n v="5"/>
    <s v="Sin cebolla"/>
    <n v="26"/>
    <n v="66"/>
    <n v="39.393939393939391"/>
  </r>
  <r>
    <n v="593"/>
    <n v="17"/>
    <s v="Plato_19"/>
    <s v="Descripción del Plato_19"/>
    <n v="22"/>
    <n v="36"/>
    <n v="2"/>
    <n v="5"/>
    <s v="Ninguna"/>
    <n v="28"/>
    <n v="72"/>
    <n v="38.888888888888893"/>
  </r>
  <r>
    <n v="594"/>
    <n v="17"/>
    <s v="Plato_11"/>
    <s v="Descripción del Plato_11"/>
    <n v="20"/>
    <n v="33"/>
    <n v="1"/>
    <n v="5"/>
    <s v="Ninguna"/>
    <n v="13"/>
    <n v="33"/>
    <n v="39.393939393939391"/>
  </r>
  <r>
    <n v="594"/>
    <n v="17"/>
    <s v="Plato_5"/>
    <s v="Descripción del Plato_5"/>
    <n v="13"/>
    <n v="22"/>
    <n v="3"/>
    <n v="44"/>
    <s v="Ninguna"/>
    <n v="27"/>
    <n v="66"/>
    <n v="40.909090909090914"/>
  </r>
  <r>
    <n v="594"/>
    <n v="17"/>
    <s v="Plato_3"/>
    <s v="Descripción del Plato_3"/>
    <n v="12"/>
    <n v="20"/>
    <n v="2"/>
    <n v="49"/>
    <s v="Ninguna"/>
    <n v="16"/>
    <n v="40"/>
    <n v="40"/>
  </r>
  <r>
    <n v="595"/>
    <n v="9"/>
    <s v="Plato_13"/>
    <s v="Descripción del Plato_13"/>
    <n v="13"/>
    <n v="21"/>
    <n v="2"/>
    <n v="5"/>
    <s v="Ninguna"/>
    <n v="16"/>
    <n v="42"/>
    <n v="38.095238095238095"/>
  </r>
  <r>
    <n v="595"/>
    <n v="9"/>
    <s v="Plato_2"/>
    <s v="Descripción del Plato_2"/>
    <n v="18"/>
    <n v="30"/>
    <n v="1"/>
    <n v="44"/>
    <s v="Sin cebolla"/>
    <n v="12"/>
    <n v="30"/>
    <n v="40"/>
  </r>
  <r>
    <n v="596"/>
    <n v="18"/>
    <s v="Plato_14"/>
    <s v="Descripción del Plato_14"/>
    <n v="14"/>
    <n v="23"/>
    <n v="2"/>
    <n v="47"/>
    <s v="Sin cebolla"/>
    <n v="18"/>
    <n v="46"/>
    <n v="39.130434782608695"/>
  </r>
  <r>
    <n v="596"/>
    <n v="18"/>
    <s v="Plato_7"/>
    <s v="Descripción del Plato_7"/>
    <n v="14"/>
    <n v="24"/>
    <n v="2"/>
    <n v="50"/>
    <s v="Sin cebolla"/>
    <n v="20"/>
    <n v="48"/>
    <n v="41.666666666666671"/>
  </r>
  <r>
    <n v="596"/>
    <n v="18"/>
    <s v="Plato_15"/>
    <s v="Descripción del Plato_15"/>
    <n v="19"/>
    <n v="32"/>
    <n v="3"/>
    <n v="42"/>
    <s v="Sin cebolla"/>
    <n v="39"/>
    <n v="96"/>
    <n v="40.625"/>
  </r>
  <r>
    <n v="596"/>
    <n v="18"/>
    <s v="Plato_1"/>
    <s v="Descripción del Plato_1"/>
    <n v="15"/>
    <n v="25"/>
    <n v="2"/>
    <n v="19"/>
    <s v="Ninguna"/>
    <n v="20"/>
    <n v="50"/>
    <n v="40"/>
  </r>
  <r>
    <n v="597"/>
    <n v="16"/>
    <s v="Plato_16"/>
    <s v="Descripción del Plato_16"/>
    <n v="16"/>
    <n v="28"/>
    <n v="1"/>
    <n v="39"/>
    <s v="Sin cebolla"/>
    <n v="12"/>
    <n v="28"/>
    <n v="42.857142857142854"/>
  </r>
  <r>
    <n v="597"/>
    <n v="16"/>
    <s v="Plato_4"/>
    <s v="Descripción del Plato_4"/>
    <n v="10"/>
    <n v="18"/>
    <n v="1"/>
    <n v="55"/>
    <s v="Sin cebolla"/>
    <n v="8"/>
    <n v="18"/>
    <n v="44.444444444444443"/>
  </r>
  <r>
    <n v="597"/>
    <n v="16"/>
    <s v="Plato_20"/>
    <s v="Descripción del Plato_20"/>
    <n v="25"/>
    <n v="40"/>
    <n v="2"/>
    <n v="39"/>
    <s v="Sin cebolla"/>
    <n v="30"/>
    <n v="80"/>
    <n v="37.5"/>
  </r>
  <r>
    <n v="597"/>
    <n v="16"/>
    <s v="Plato_7"/>
    <s v="Descripción del Plato_7"/>
    <n v="14"/>
    <n v="24"/>
    <n v="1"/>
    <n v="8"/>
    <s v="Sin cebolla"/>
    <n v="10"/>
    <n v="24"/>
    <n v="41.666666666666671"/>
  </r>
  <r>
    <n v="598"/>
    <n v="9"/>
    <s v="Plato_10"/>
    <s v="Descripción del Plato_10"/>
    <n v="15"/>
    <n v="26"/>
    <n v="2"/>
    <n v="44"/>
    <s v="Ninguna"/>
    <n v="22"/>
    <n v="52"/>
    <n v="42.307692307692307"/>
  </r>
  <r>
    <n v="598"/>
    <n v="9"/>
    <s v="Plato_15"/>
    <s v="Descripción del Plato_15"/>
    <n v="19"/>
    <n v="32"/>
    <n v="2"/>
    <n v="22"/>
    <s v="Ninguna"/>
    <n v="26"/>
    <n v="64"/>
    <n v="40.625"/>
  </r>
  <r>
    <n v="598"/>
    <n v="9"/>
    <s v="Plato_17"/>
    <s v="Descripción del Plato_17"/>
    <n v="19"/>
    <n v="31"/>
    <n v="3"/>
    <n v="15"/>
    <s v="Ninguna"/>
    <n v="36"/>
    <n v="93"/>
    <n v="38.70967741935484"/>
  </r>
  <r>
    <n v="599"/>
    <n v="11"/>
    <s v="Plato_18"/>
    <s v="Descripción del Plato_18"/>
    <n v="20"/>
    <n v="34"/>
    <n v="2"/>
    <n v="5"/>
    <s v="Ninguna"/>
    <n v="28"/>
    <n v="68"/>
    <n v="41.17647058823529"/>
  </r>
  <r>
    <n v="599"/>
    <n v="11"/>
    <s v="Plato_17"/>
    <s v="Descripción del Plato_17"/>
    <n v="19"/>
    <n v="31"/>
    <n v="1"/>
    <n v="49"/>
    <s v="Ninguna"/>
    <n v="12"/>
    <n v="31"/>
    <n v="38.70967741935484"/>
  </r>
  <r>
    <n v="599"/>
    <n v="11"/>
    <s v="Plato_8"/>
    <s v="Descripción del Plato_8"/>
    <n v="21"/>
    <n v="35"/>
    <n v="2"/>
    <n v="54"/>
    <s v="Ninguna"/>
    <n v="28"/>
    <n v="70"/>
    <n v="40"/>
  </r>
  <r>
    <n v="600"/>
    <n v="14"/>
    <s v="Plato_16"/>
    <s v="Descripción del Plato_16"/>
    <n v="16"/>
    <n v="28"/>
    <n v="3"/>
    <n v="22"/>
    <s v="Sin cebolla"/>
    <n v="36"/>
    <n v="84"/>
    <n v="42.857142857142854"/>
  </r>
  <r>
    <n v="600"/>
    <n v="14"/>
    <s v="Plato_2"/>
    <s v="Descripción del Plato_2"/>
    <n v="18"/>
    <n v="30"/>
    <n v="2"/>
    <n v="43"/>
    <s v="Ninguna"/>
    <n v="24"/>
    <n v="60"/>
    <n v="40"/>
  </r>
  <r>
    <n v="601"/>
    <n v="13"/>
    <s v="Plato_20"/>
    <s v="Descripción del Plato_20"/>
    <n v="25"/>
    <n v="40"/>
    <n v="2"/>
    <n v="11"/>
    <s v="Sin cebolla"/>
    <n v="30"/>
    <n v="80"/>
    <n v="37.5"/>
  </r>
  <r>
    <n v="601"/>
    <n v="13"/>
    <s v="Plato_16"/>
    <s v="Descripción del Plato_16"/>
    <n v="16"/>
    <n v="28"/>
    <n v="3"/>
    <n v="28"/>
    <s v="Ninguna"/>
    <n v="36"/>
    <n v="84"/>
    <n v="42.857142857142854"/>
  </r>
  <r>
    <n v="601"/>
    <n v="13"/>
    <s v="Plato_14"/>
    <s v="Descripción del Plato_14"/>
    <n v="14"/>
    <n v="23"/>
    <n v="1"/>
    <n v="44"/>
    <s v="Sin cebolla"/>
    <n v="9"/>
    <n v="23"/>
    <n v="39.130434782608695"/>
  </r>
  <r>
    <n v="601"/>
    <n v="13"/>
    <s v="Plato_8"/>
    <s v="Descripción del Plato_8"/>
    <n v="21"/>
    <n v="35"/>
    <n v="3"/>
    <n v="32"/>
    <s v="Ninguna"/>
    <n v="42"/>
    <n v="105"/>
    <n v="40"/>
  </r>
  <r>
    <n v="602"/>
    <n v="12"/>
    <s v="Plato_8"/>
    <s v="Descripción del Plato_8"/>
    <n v="21"/>
    <n v="35"/>
    <n v="2"/>
    <n v="56"/>
    <s v="Ninguna"/>
    <n v="28"/>
    <n v="70"/>
    <n v="40"/>
  </r>
  <r>
    <n v="602"/>
    <n v="12"/>
    <s v="Plato_5"/>
    <s v="Descripción del Plato_5"/>
    <n v="13"/>
    <n v="22"/>
    <n v="3"/>
    <n v="58"/>
    <s v="Ninguna"/>
    <n v="27"/>
    <n v="66"/>
    <n v="40.909090909090914"/>
  </r>
  <r>
    <n v="602"/>
    <n v="12"/>
    <s v="Plato_2"/>
    <s v="Descripción del Plato_2"/>
    <n v="18"/>
    <n v="30"/>
    <n v="3"/>
    <n v="12"/>
    <s v="Ninguna"/>
    <n v="36"/>
    <n v="90"/>
    <n v="40"/>
  </r>
  <r>
    <n v="602"/>
    <n v="12"/>
    <s v="Plato_20"/>
    <s v="Descripción del Plato_20"/>
    <n v="25"/>
    <n v="40"/>
    <n v="1"/>
    <n v="36"/>
    <s v="Sin cebolla"/>
    <n v="15"/>
    <n v="40"/>
    <n v="37.5"/>
  </r>
  <r>
    <n v="603"/>
    <n v="19"/>
    <s v="Plato_17"/>
    <s v="Descripción del Plato_17"/>
    <n v="19"/>
    <n v="31"/>
    <n v="2"/>
    <n v="17"/>
    <s v="Ninguna"/>
    <n v="24"/>
    <n v="62"/>
    <n v="38.70967741935484"/>
  </r>
  <r>
    <n v="604"/>
    <n v="14"/>
    <s v="Plato_8"/>
    <s v="Descripción del Plato_8"/>
    <n v="21"/>
    <n v="35"/>
    <n v="3"/>
    <n v="42"/>
    <s v="Ninguna"/>
    <n v="42"/>
    <n v="105"/>
    <n v="40"/>
  </r>
  <r>
    <n v="605"/>
    <n v="19"/>
    <s v="Plato_3"/>
    <s v="Descripción del Plato_3"/>
    <n v="12"/>
    <n v="20"/>
    <n v="1"/>
    <n v="47"/>
    <s v="Ninguna"/>
    <n v="8"/>
    <n v="20"/>
    <n v="40"/>
  </r>
  <r>
    <n v="605"/>
    <n v="19"/>
    <s v="Plato_20"/>
    <s v="Descripción del Plato_20"/>
    <n v="25"/>
    <n v="40"/>
    <n v="1"/>
    <n v="24"/>
    <s v="Sin cebolla"/>
    <n v="15"/>
    <n v="40"/>
    <n v="37.5"/>
  </r>
  <r>
    <n v="605"/>
    <n v="19"/>
    <s v="Plato_8"/>
    <s v="Descripción del Plato_8"/>
    <n v="21"/>
    <n v="35"/>
    <n v="2"/>
    <n v="55"/>
    <s v="Sin cebolla"/>
    <n v="28"/>
    <n v="70"/>
    <n v="40"/>
  </r>
  <r>
    <n v="605"/>
    <n v="19"/>
    <s v="Plato_2"/>
    <s v="Descripción del Plato_2"/>
    <n v="18"/>
    <n v="30"/>
    <n v="3"/>
    <n v="50"/>
    <s v="Sin cebolla"/>
    <n v="36"/>
    <n v="90"/>
    <n v="40"/>
  </r>
  <r>
    <n v="606"/>
    <n v="1"/>
    <s v="Plato_1"/>
    <s v="Descripción del Plato_1"/>
    <n v="15"/>
    <n v="25"/>
    <n v="2"/>
    <n v="47"/>
    <s v="Ninguna"/>
    <n v="20"/>
    <n v="50"/>
    <n v="40"/>
  </r>
  <r>
    <n v="606"/>
    <n v="1"/>
    <s v="Plato_6"/>
    <s v="Descripción del Plato_6"/>
    <n v="16"/>
    <n v="27"/>
    <n v="3"/>
    <n v="48"/>
    <s v="Sin cebolla"/>
    <n v="33"/>
    <n v="81"/>
    <n v="40.74074074074074"/>
  </r>
  <r>
    <n v="606"/>
    <n v="1"/>
    <s v="Plato_10"/>
    <s v="Descripción del Plato_10"/>
    <n v="15"/>
    <n v="26"/>
    <n v="2"/>
    <n v="50"/>
    <s v="Sin cebolla"/>
    <n v="22"/>
    <n v="52"/>
    <n v="42.307692307692307"/>
  </r>
  <r>
    <n v="607"/>
    <n v="10"/>
    <s v="Plato_20"/>
    <s v="Descripción del Plato_20"/>
    <n v="25"/>
    <n v="40"/>
    <n v="1"/>
    <n v="25"/>
    <s v="Ninguna"/>
    <n v="15"/>
    <n v="40"/>
    <n v="37.5"/>
  </r>
  <r>
    <n v="607"/>
    <n v="10"/>
    <s v="Plato_16"/>
    <s v="Descripción del Plato_16"/>
    <n v="16"/>
    <n v="28"/>
    <n v="1"/>
    <n v="44"/>
    <s v="Ninguna"/>
    <n v="12"/>
    <n v="28"/>
    <n v="42.857142857142854"/>
  </r>
  <r>
    <n v="608"/>
    <n v="7"/>
    <s v="Plato_9"/>
    <s v="Descripción del Plato_9"/>
    <n v="17"/>
    <n v="29"/>
    <n v="1"/>
    <n v="45"/>
    <s v="Ninguna"/>
    <n v="12"/>
    <n v="29"/>
    <n v="41.379310344827587"/>
  </r>
  <r>
    <n v="609"/>
    <n v="1"/>
    <s v="Plato_15"/>
    <s v="Descripción del Plato_15"/>
    <n v="19"/>
    <n v="32"/>
    <n v="1"/>
    <n v="27"/>
    <s v="Sin cebolla"/>
    <n v="13"/>
    <n v="32"/>
    <n v="40.625"/>
  </r>
  <r>
    <n v="610"/>
    <n v="19"/>
    <s v="Plato_10"/>
    <s v="Descripción del Plato_10"/>
    <n v="15"/>
    <n v="26"/>
    <n v="1"/>
    <n v="39"/>
    <s v="Sin cebolla"/>
    <n v="11"/>
    <n v="26"/>
    <n v="42.307692307692307"/>
  </r>
  <r>
    <n v="610"/>
    <n v="19"/>
    <s v="Plato_4"/>
    <s v="Descripción del Plato_4"/>
    <n v="10"/>
    <n v="18"/>
    <n v="1"/>
    <n v="8"/>
    <s v="Ninguna"/>
    <n v="8"/>
    <n v="18"/>
    <n v="44.444444444444443"/>
  </r>
  <r>
    <n v="611"/>
    <n v="13"/>
    <s v="Plato_13"/>
    <s v="Descripción del Plato_13"/>
    <n v="13"/>
    <n v="21"/>
    <n v="2"/>
    <n v="53"/>
    <s v="Sin cebolla"/>
    <n v="16"/>
    <n v="42"/>
    <n v="38.095238095238095"/>
  </r>
  <r>
    <n v="611"/>
    <n v="13"/>
    <s v="Plato_19"/>
    <s v="Descripción del Plato_19"/>
    <n v="22"/>
    <n v="36"/>
    <n v="1"/>
    <n v="30"/>
    <s v="Sin cebolla"/>
    <n v="14"/>
    <n v="36"/>
    <n v="38.888888888888893"/>
  </r>
  <r>
    <n v="612"/>
    <n v="11"/>
    <s v="Plato_6"/>
    <s v="Descripción del Plato_6"/>
    <n v="16"/>
    <n v="27"/>
    <n v="1"/>
    <n v="26"/>
    <s v="Ninguna"/>
    <n v="11"/>
    <n v="27"/>
    <n v="40.74074074074074"/>
  </r>
  <r>
    <n v="612"/>
    <n v="11"/>
    <s v="Plato_19"/>
    <s v="Descripción del Plato_19"/>
    <n v="22"/>
    <n v="36"/>
    <n v="3"/>
    <n v="37"/>
    <s v="Ninguna"/>
    <n v="42"/>
    <n v="108"/>
    <n v="38.888888888888893"/>
  </r>
  <r>
    <n v="612"/>
    <n v="11"/>
    <s v="Plato_16"/>
    <s v="Descripción del Plato_16"/>
    <n v="16"/>
    <n v="28"/>
    <n v="2"/>
    <n v="15"/>
    <s v="Ninguna"/>
    <n v="24"/>
    <n v="56"/>
    <n v="42.857142857142854"/>
  </r>
  <r>
    <n v="612"/>
    <n v="11"/>
    <s v="Plato_3"/>
    <s v="Descripción del Plato_3"/>
    <n v="12"/>
    <n v="20"/>
    <n v="2"/>
    <n v="51"/>
    <s v="Ninguna"/>
    <n v="16"/>
    <n v="40"/>
    <n v="40"/>
  </r>
  <r>
    <n v="613"/>
    <n v="1"/>
    <s v="Plato_12"/>
    <s v="Descripción del Plato_12"/>
    <n v="11"/>
    <n v="19"/>
    <n v="3"/>
    <n v="41"/>
    <s v="Sin cebolla"/>
    <n v="24"/>
    <n v="57"/>
    <n v="42.105263157894733"/>
  </r>
  <r>
    <n v="613"/>
    <n v="1"/>
    <s v="Plato_14"/>
    <s v="Descripción del Plato_14"/>
    <n v="14"/>
    <n v="23"/>
    <n v="3"/>
    <n v="23"/>
    <s v="Sin cebolla"/>
    <n v="27"/>
    <n v="69"/>
    <n v="39.130434782608695"/>
  </r>
  <r>
    <n v="613"/>
    <n v="1"/>
    <s v="Plato_4"/>
    <s v="Descripción del Plato_4"/>
    <n v="10"/>
    <n v="18"/>
    <n v="3"/>
    <n v="31"/>
    <s v="Sin cebolla"/>
    <n v="24"/>
    <n v="54"/>
    <n v="44.444444444444443"/>
  </r>
  <r>
    <n v="613"/>
    <n v="1"/>
    <s v="Plato_8"/>
    <s v="Descripción del Plato_8"/>
    <n v="21"/>
    <n v="35"/>
    <n v="3"/>
    <n v="57"/>
    <s v="Sin cebolla"/>
    <n v="42"/>
    <n v="105"/>
    <n v="40"/>
  </r>
  <r>
    <n v="614"/>
    <n v="19"/>
    <s v="Plato_7"/>
    <s v="Descripción del Plato_7"/>
    <n v="14"/>
    <n v="24"/>
    <n v="3"/>
    <n v="50"/>
    <s v="Ninguna"/>
    <n v="30"/>
    <n v="72"/>
    <n v="41.666666666666671"/>
  </r>
  <r>
    <n v="615"/>
    <n v="7"/>
    <s v="Plato_17"/>
    <s v="Descripción del Plato_17"/>
    <n v="19"/>
    <n v="31"/>
    <n v="3"/>
    <n v="50"/>
    <s v="Ninguna"/>
    <n v="36"/>
    <n v="93"/>
    <n v="38.70967741935484"/>
  </r>
  <r>
    <n v="615"/>
    <n v="7"/>
    <s v="Plato_14"/>
    <s v="Descripción del Plato_14"/>
    <n v="14"/>
    <n v="23"/>
    <n v="3"/>
    <n v="43"/>
    <s v="Ninguna"/>
    <n v="27"/>
    <n v="69"/>
    <n v="39.130434782608695"/>
  </r>
  <r>
    <n v="615"/>
    <n v="7"/>
    <s v="Plato_1"/>
    <s v="Descripción del Plato_1"/>
    <n v="15"/>
    <n v="25"/>
    <n v="3"/>
    <n v="41"/>
    <s v="Ninguna"/>
    <n v="30"/>
    <n v="75"/>
    <n v="40"/>
  </r>
  <r>
    <n v="615"/>
    <n v="7"/>
    <s v="Plato_15"/>
    <s v="Descripción del Plato_15"/>
    <n v="19"/>
    <n v="32"/>
    <n v="3"/>
    <n v="22"/>
    <s v="Sin cebolla"/>
    <n v="39"/>
    <n v="96"/>
    <n v="40.625"/>
  </r>
  <r>
    <n v="616"/>
    <n v="4"/>
    <s v="Plato_7"/>
    <s v="Descripción del Plato_7"/>
    <n v="14"/>
    <n v="24"/>
    <n v="3"/>
    <n v="33"/>
    <s v="Ninguna"/>
    <n v="30"/>
    <n v="72"/>
    <n v="41.666666666666671"/>
  </r>
  <r>
    <n v="616"/>
    <n v="4"/>
    <s v="Plato_2"/>
    <s v="Descripción del Plato_2"/>
    <n v="18"/>
    <n v="30"/>
    <n v="2"/>
    <n v="14"/>
    <s v="Sin cebolla"/>
    <n v="24"/>
    <n v="60"/>
    <n v="40"/>
  </r>
  <r>
    <n v="617"/>
    <n v="13"/>
    <s v="Plato_10"/>
    <s v="Descripción del Plato_10"/>
    <n v="15"/>
    <n v="26"/>
    <n v="2"/>
    <n v="18"/>
    <s v="Sin cebolla"/>
    <n v="22"/>
    <n v="52"/>
    <n v="42.307692307692307"/>
  </r>
  <r>
    <n v="617"/>
    <n v="13"/>
    <s v="Plato_2"/>
    <s v="Descripción del Plato_2"/>
    <n v="18"/>
    <n v="30"/>
    <n v="3"/>
    <n v="33"/>
    <s v="Sin cebolla"/>
    <n v="36"/>
    <n v="90"/>
    <n v="40"/>
  </r>
  <r>
    <n v="618"/>
    <n v="3"/>
    <s v="Plato_15"/>
    <s v="Descripción del Plato_15"/>
    <n v="19"/>
    <n v="32"/>
    <n v="2"/>
    <n v="6"/>
    <s v="Sin cebolla"/>
    <n v="26"/>
    <n v="64"/>
    <n v="40.625"/>
  </r>
  <r>
    <n v="618"/>
    <n v="3"/>
    <s v="Plato_17"/>
    <s v="Descripción del Plato_17"/>
    <n v="19"/>
    <n v="31"/>
    <n v="3"/>
    <n v="35"/>
    <s v="Ninguna"/>
    <n v="36"/>
    <n v="93"/>
    <n v="38.70967741935484"/>
  </r>
  <r>
    <n v="618"/>
    <n v="3"/>
    <s v="Plato_4"/>
    <s v="Descripción del Plato_4"/>
    <n v="10"/>
    <n v="18"/>
    <n v="3"/>
    <n v="24"/>
    <s v="Ninguna"/>
    <n v="24"/>
    <n v="54"/>
    <n v="44.444444444444443"/>
  </r>
  <r>
    <n v="618"/>
    <n v="3"/>
    <s v="Plato_19"/>
    <s v="Descripción del Plato_19"/>
    <n v="22"/>
    <n v="36"/>
    <n v="3"/>
    <n v="53"/>
    <s v="Ninguna"/>
    <n v="42"/>
    <n v="108"/>
    <n v="38.888888888888893"/>
  </r>
  <r>
    <n v="619"/>
    <n v="6"/>
    <s v="Plato_6"/>
    <s v="Descripción del Plato_6"/>
    <n v="16"/>
    <n v="27"/>
    <n v="2"/>
    <n v="40"/>
    <s v="Ninguna"/>
    <n v="22"/>
    <n v="54"/>
    <n v="40.74074074074074"/>
  </r>
  <r>
    <n v="619"/>
    <n v="6"/>
    <s v="Plato_10"/>
    <s v="Descripción del Plato_10"/>
    <n v="15"/>
    <n v="26"/>
    <n v="3"/>
    <n v="56"/>
    <s v="Sin cebolla"/>
    <n v="33"/>
    <n v="78"/>
    <n v="42.307692307692307"/>
  </r>
  <r>
    <n v="620"/>
    <n v="16"/>
    <s v="Plato_12"/>
    <s v="Descripción del Plato_12"/>
    <n v="11"/>
    <n v="19"/>
    <n v="3"/>
    <n v="40"/>
    <s v="Sin cebolla"/>
    <n v="24"/>
    <n v="57"/>
    <n v="42.105263157894733"/>
  </r>
  <r>
    <n v="621"/>
    <n v="5"/>
    <s v="Plato_8"/>
    <s v="Descripción del Plato_8"/>
    <n v="21"/>
    <n v="35"/>
    <n v="3"/>
    <n v="8"/>
    <s v="Sin cebolla"/>
    <n v="42"/>
    <n v="105"/>
    <n v="40"/>
  </r>
  <r>
    <n v="622"/>
    <n v="7"/>
    <s v="Plato_17"/>
    <s v="Descripción del Plato_17"/>
    <n v="19"/>
    <n v="31"/>
    <n v="3"/>
    <n v="53"/>
    <s v="Ninguna"/>
    <n v="36"/>
    <n v="93"/>
    <n v="38.70967741935484"/>
  </r>
  <r>
    <n v="622"/>
    <n v="7"/>
    <s v="Plato_16"/>
    <s v="Descripción del Plato_16"/>
    <n v="16"/>
    <n v="28"/>
    <n v="1"/>
    <n v="25"/>
    <s v="Ninguna"/>
    <n v="12"/>
    <n v="28"/>
    <n v="42.857142857142854"/>
  </r>
  <r>
    <n v="623"/>
    <n v="13"/>
    <s v="Plato_5"/>
    <s v="Descripción del Plato_5"/>
    <n v="13"/>
    <n v="22"/>
    <n v="2"/>
    <n v="23"/>
    <s v="Ninguna"/>
    <n v="18"/>
    <n v="44"/>
    <n v="40.909090909090914"/>
  </r>
  <r>
    <n v="623"/>
    <n v="13"/>
    <s v="Plato_8"/>
    <s v="Descripción del Plato_8"/>
    <n v="21"/>
    <n v="35"/>
    <n v="2"/>
    <n v="59"/>
    <s v="Ninguna"/>
    <n v="28"/>
    <n v="70"/>
    <n v="40"/>
  </r>
  <r>
    <n v="623"/>
    <n v="13"/>
    <s v="Plato_1"/>
    <s v="Descripción del Plato_1"/>
    <n v="15"/>
    <n v="25"/>
    <n v="1"/>
    <n v="20"/>
    <s v="Ninguna"/>
    <n v="10"/>
    <n v="25"/>
    <n v="40"/>
  </r>
  <r>
    <n v="623"/>
    <n v="13"/>
    <s v="Plato_15"/>
    <s v="Descripción del Plato_15"/>
    <n v="19"/>
    <n v="32"/>
    <n v="3"/>
    <n v="43"/>
    <s v="Sin cebolla"/>
    <n v="39"/>
    <n v="96"/>
    <n v="40.625"/>
  </r>
  <r>
    <n v="624"/>
    <n v="1"/>
    <s v="Plato_19"/>
    <s v="Descripción del Plato_19"/>
    <n v="22"/>
    <n v="36"/>
    <n v="1"/>
    <n v="19"/>
    <s v="Sin cebolla"/>
    <n v="14"/>
    <n v="36"/>
    <n v="38.888888888888893"/>
  </r>
  <r>
    <n v="624"/>
    <n v="1"/>
    <s v="Plato_7"/>
    <s v="Descripción del Plato_7"/>
    <n v="14"/>
    <n v="24"/>
    <n v="1"/>
    <n v="45"/>
    <s v="Ninguna"/>
    <n v="10"/>
    <n v="24"/>
    <n v="41.666666666666671"/>
  </r>
  <r>
    <n v="624"/>
    <n v="1"/>
    <s v="Plato_13"/>
    <s v="Descripción del Plato_13"/>
    <n v="13"/>
    <n v="21"/>
    <n v="2"/>
    <n v="15"/>
    <s v="Sin cebolla"/>
    <n v="16"/>
    <n v="42"/>
    <n v="38.095238095238095"/>
  </r>
  <r>
    <n v="625"/>
    <n v="5"/>
    <s v="Plato_4"/>
    <s v="Descripción del Plato_4"/>
    <n v="10"/>
    <n v="18"/>
    <n v="2"/>
    <n v="12"/>
    <s v="Ninguna"/>
    <n v="16"/>
    <n v="36"/>
    <n v="44.444444444444443"/>
  </r>
  <r>
    <n v="625"/>
    <n v="5"/>
    <s v="Plato_20"/>
    <s v="Descripción del Plato_20"/>
    <n v="25"/>
    <n v="40"/>
    <n v="1"/>
    <n v="46"/>
    <s v="Sin cebolla"/>
    <n v="15"/>
    <n v="40"/>
    <n v="37.5"/>
  </r>
  <r>
    <n v="625"/>
    <n v="5"/>
    <s v="Plato_13"/>
    <s v="Descripción del Plato_13"/>
    <n v="13"/>
    <n v="21"/>
    <n v="3"/>
    <n v="39"/>
    <s v="Ninguna"/>
    <n v="24"/>
    <n v="63"/>
    <n v="38.095238095238095"/>
  </r>
  <r>
    <n v="626"/>
    <n v="14"/>
    <s v="Plato_2"/>
    <s v="Descripción del Plato_2"/>
    <n v="18"/>
    <n v="30"/>
    <n v="2"/>
    <n v="11"/>
    <s v="Ninguna"/>
    <n v="24"/>
    <n v="60"/>
    <n v="40"/>
  </r>
  <r>
    <n v="626"/>
    <n v="14"/>
    <s v="Plato_7"/>
    <s v="Descripción del Plato_7"/>
    <n v="14"/>
    <n v="24"/>
    <n v="2"/>
    <n v="36"/>
    <s v="Sin cebolla"/>
    <n v="20"/>
    <n v="48"/>
    <n v="41.666666666666671"/>
  </r>
  <r>
    <n v="626"/>
    <n v="14"/>
    <s v="Plato_9"/>
    <s v="Descripción del Plato_9"/>
    <n v="17"/>
    <n v="29"/>
    <n v="1"/>
    <n v="11"/>
    <s v="Sin cebolla"/>
    <n v="12"/>
    <n v="29"/>
    <n v="41.379310344827587"/>
  </r>
  <r>
    <n v="627"/>
    <n v="4"/>
    <s v="Plato_13"/>
    <s v="Descripción del Plato_13"/>
    <n v="13"/>
    <n v="21"/>
    <n v="1"/>
    <n v="37"/>
    <s v="Ninguna"/>
    <n v="8"/>
    <n v="21"/>
    <n v="38.095238095238095"/>
  </r>
  <r>
    <n v="628"/>
    <n v="2"/>
    <s v="Plato_7"/>
    <s v="Descripción del Plato_7"/>
    <n v="14"/>
    <n v="24"/>
    <n v="2"/>
    <n v="10"/>
    <s v="Ninguna"/>
    <n v="20"/>
    <n v="48"/>
    <n v="41.666666666666671"/>
  </r>
  <r>
    <n v="628"/>
    <n v="2"/>
    <s v="Plato_20"/>
    <s v="Descripción del Plato_20"/>
    <n v="25"/>
    <n v="40"/>
    <n v="3"/>
    <n v="33"/>
    <s v="Sin cebolla"/>
    <n v="45"/>
    <n v="120"/>
    <n v="37.5"/>
  </r>
  <r>
    <n v="629"/>
    <n v="17"/>
    <s v="Plato_18"/>
    <s v="Descripción del Plato_18"/>
    <n v="20"/>
    <n v="34"/>
    <n v="1"/>
    <n v="22"/>
    <s v="Sin cebolla"/>
    <n v="14"/>
    <n v="34"/>
    <n v="41.17647058823529"/>
  </r>
  <r>
    <n v="629"/>
    <n v="17"/>
    <s v="Plato_3"/>
    <s v="Descripción del Plato_3"/>
    <n v="12"/>
    <n v="20"/>
    <n v="3"/>
    <n v="19"/>
    <s v="Ninguna"/>
    <n v="24"/>
    <n v="60"/>
    <n v="40"/>
  </r>
  <r>
    <n v="629"/>
    <n v="17"/>
    <s v="Plato_4"/>
    <s v="Descripción del Plato_4"/>
    <n v="10"/>
    <n v="18"/>
    <n v="2"/>
    <n v="43"/>
    <s v="Sin cebolla"/>
    <n v="16"/>
    <n v="36"/>
    <n v="44.444444444444443"/>
  </r>
  <r>
    <n v="630"/>
    <n v="2"/>
    <s v="Plato_17"/>
    <s v="Descripción del Plato_17"/>
    <n v="19"/>
    <n v="31"/>
    <n v="2"/>
    <n v="19"/>
    <s v="Ninguna"/>
    <n v="24"/>
    <n v="62"/>
    <n v="38.70967741935484"/>
  </r>
  <r>
    <n v="630"/>
    <n v="2"/>
    <s v="Plato_20"/>
    <s v="Descripción del Plato_20"/>
    <n v="25"/>
    <n v="40"/>
    <n v="3"/>
    <n v="56"/>
    <s v="Ninguna"/>
    <n v="45"/>
    <n v="120"/>
    <n v="37.5"/>
  </r>
  <r>
    <n v="631"/>
    <n v="6"/>
    <s v="Plato_5"/>
    <s v="Descripción del Plato_5"/>
    <n v="13"/>
    <n v="22"/>
    <n v="3"/>
    <n v="46"/>
    <s v="Ninguna"/>
    <n v="27"/>
    <n v="66"/>
    <n v="40.909090909090914"/>
  </r>
  <r>
    <n v="632"/>
    <n v="16"/>
    <s v="Plato_15"/>
    <s v="Descripción del Plato_15"/>
    <n v="19"/>
    <n v="32"/>
    <n v="3"/>
    <n v="41"/>
    <s v="Sin cebolla"/>
    <n v="39"/>
    <n v="96"/>
    <n v="40.625"/>
  </r>
  <r>
    <n v="632"/>
    <n v="16"/>
    <s v="Plato_11"/>
    <s v="Descripción del Plato_11"/>
    <n v="20"/>
    <n v="33"/>
    <n v="1"/>
    <n v="47"/>
    <s v="Ninguna"/>
    <n v="13"/>
    <n v="33"/>
    <n v="39.393939393939391"/>
  </r>
  <r>
    <n v="633"/>
    <n v="16"/>
    <s v="Plato_2"/>
    <s v="Descripción del Plato_2"/>
    <n v="18"/>
    <n v="30"/>
    <n v="3"/>
    <n v="10"/>
    <s v="Ninguna"/>
    <n v="36"/>
    <n v="90"/>
    <n v="40"/>
  </r>
  <r>
    <n v="633"/>
    <n v="16"/>
    <s v="Plato_7"/>
    <s v="Descripción del Plato_7"/>
    <n v="14"/>
    <n v="24"/>
    <n v="2"/>
    <n v="51"/>
    <s v="Sin cebolla"/>
    <n v="20"/>
    <n v="48"/>
    <n v="41.666666666666671"/>
  </r>
  <r>
    <n v="633"/>
    <n v="16"/>
    <s v="Plato_5"/>
    <s v="Descripción del Plato_5"/>
    <n v="13"/>
    <n v="22"/>
    <n v="2"/>
    <n v="34"/>
    <s v="Ninguna"/>
    <n v="18"/>
    <n v="44"/>
    <n v="40.909090909090914"/>
  </r>
  <r>
    <n v="633"/>
    <n v="16"/>
    <s v="Plato_4"/>
    <s v="Descripción del Plato_4"/>
    <n v="10"/>
    <n v="18"/>
    <n v="3"/>
    <n v="54"/>
    <s v="Sin cebolla"/>
    <n v="24"/>
    <n v="54"/>
    <n v="44.444444444444443"/>
  </r>
  <r>
    <n v="634"/>
    <n v="2"/>
    <s v="Plato_5"/>
    <s v="Descripción del Plato_5"/>
    <n v="13"/>
    <n v="22"/>
    <n v="2"/>
    <n v="25"/>
    <s v="Ninguna"/>
    <n v="18"/>
    <n v="44"/>
    <n v="40.909090909090914"/>
  </r>
  <r>
    <n v="634"/>
    <n v="2"/>
    <s v="Plato_20"/>
    <s v="Descripción del Plato_20"/>
    <n v="25"/>
    <n v="40"/>
    <n v="3"/>
    <n v="38"/>
    <s v="Sin cebolla"/>
    <n v="45"/>
    <n v="120"/>
    <n v="37.5"/>
  </r>
  <r>
    <n v="634"/>
    <n v="2"/>
    <s v="Plato_1"/>
    <s v="Descripción del Plato_1"/>
    <n v="15"/>
    <n v="25"/>
    <n v="3"/>
    <n v="43"/>
    <s v="Sin cebolla"/>
    <n v="30"/>
    <n v="75"/>
    <n v="40"/>
  </r>
  <r>
    <n v="634"/>
    <n v="2"/>
    <s v="Plato_8"/>
    <s v="Descripción del Plato_8"/>
    <n v="21"/>
    <n v="35"/>
    <n v="3"/>
    <n v="51"/>
    <s v="Ninguna"/>
    <n v="42"/>
    <n v="105"/>
    <n v="40"/>
  </r>
  <r>
    <n v="635"/>
    <n v="5"/>
    <s v="Plato_9"/>
    <s v="Descripción del Plato_9"/>
    <n v="17"/>
    <n v="29"/>
    <n v="2"/>
    <n v="25"/>
    <s v="Sin cebolla"/>
    <n v="24"/>
    <n v="58"/>
    <n v="41.379310344827587"/>
  </r>
  <r>
    <n v="636"/>
    <n v="14"/>
    <s v="Plato_7"/>
    <s v="Descripción del Plato_7"/>
    <n v="14"/>
    <n v="24"/>
    <n v="2"/>
    <n v="45"/>
    <s v="Ninguna"/>
    <n v="20"/>
    <n v="48"/>
    <n v="41.666666666666671"/>
  </r>
  <r>
    <n v="636"/>
    <n v="14"/>
    <s v="Plato_12"/>
    <s v="Descripción del Plato_12"/>
    <n v="11"/>
    <n v="19"/>
    <n v="3"/>
    <n v="54"/>
    <s v="Sin cebolla"/>
    <n v="24"/>
    <n v="57"/>
    <n v="42.105263157894733"/>
  </r>
  <r>
    <n v="636"/>
    <n v="14"/>
    <s v="Plato_13"/>
    <s v="Descripción del Plato_13"/>
    <n v="13"/>
    <n v="21"/>
    <n v="1"/>
    <n v="52"/>
    <s v="Sin cebolla"/>
    <n v="8"/>
    <n v="21"/>
    <n v="38.095238095238095"/>
  </r>
  <r>
    <n v="637"/>
    <n v="6"/>
    <s v="Plato_11"/>
    <s v="Descripción del Plato_11"/>
    <n v="20"/>
    <n v="33"/>
    <n v="1"/>
    <n v="23"/>
    <s v="Sin cebolla"/>
    <n v="13"/>
    <n v="33"/>
    <n v="39.393939393939391"/>
  </r>
  <r>
    <n v="637"/>
    <n v="6"/>
    <s v="Plato_18"/>
    <s v="Descripción del Plato_18"/>
    <n v="20"/>
    <n v="34"/>
    <n v="1"/>
    <n v="6"/>
    <s v="Sin cebolla"/>
    <n v="14"/>
    <n v="34"/>
    <n v="41.17647058823529"/>
  </r>
  <r>
    <n v="637"/>
    <n v="6"/>
    <s v="Plato_1"/>
    <s v="Descripción del Plato_1"/>
    <n v="15"/>
    <n v="25"/>
    <n v="2"/>
    <n v="32"/>
    <s v="Ninguna"/>
    <n v="20"/>
    <n v="50"/>
    <n v="40"/>
  </r>
  <r>
    <n v="638"/>
    <n v="16"/>
    <s v="Plato_2"/>
    <s v="Descripción del Plato_2"/>
    <n v="18"/>
    <n v="30"/>
    <n v="3"/>
    <n v="44"/>
    <s v="Ninguna"/>
    <n v="36"/>
    <n v="90"/>
    <n v="40"/>
  </r>
  <r>
    <n v="639"/>
    <n v="8"/>
    <s v="Plato_10"/>
    <s v="Descripción del Plato_10"/>
    <n v="15"/>
    <n v="26"/>
    <n v="2"/>
    <n v="52"/>
    <s v="Ninguna"/>
    <n v="22"/>
    <n v="52"/>
    <n v="42.307692307692307"/>
  </r>
  <r>
    <n v="639"/>
    <n v="8"/>
    <s v="Plato_17"/>
    <s v="Descripción del Plato_17"/>
    <n v="19"/>
    <n v="31"/>
    <n v="2"/>
    <n v="29"/>
    <s v="Ninguna"/>
    <n v="24"/>
    <n v="62"/>
    <n v="38.70967741935484"/>
  </r>
  <r>
    <n v="639"/>
    <n v="8"/>
    <s v="Plato_12"/>
    <s v="Descripción del Plato_12"/>
    <n v="11"/>
    <n v="19"/>
    <n v="2"/>
    <n v="55"/>
    <s v="Ninguna"/>
    <n v="16"/>
    <n v="38"/>
    <n v="42.105263157894733"/>
  </r>
  <r>
    <n v="640"/>
    <n v="14"/>
    <s v="Plato_10"/>
    <s v="Descripción del Plato_10"/>
    <n v="15"/>
    <n v="26"/>
    <n v="3"/>
    <n v="7"/>
    <s v="Sin cebolla"/>
    <n v="33"/>
    <n v="78"/>
    <n v="42.307692307692307"/>
  </r>
  <r>
    <n v="640"/>
    <n v="14"/>
    <s v="Plato_13"/>
    <s v="Descripción del Plato_13"/>
    <n v="13"/>
    <n v="21"/>
    <n v="2"/>
    <n v="12"/>
    <s v="Ninguna"/>
    <n v="16"/>
    <n v="42"/>
    <n v="38.095238095238095"/>
  </r>
  <r>
    <n v="640"/>
    <n v="14"/>
    <s v="Plato_11"/>
    <s v="Descripción del Plato_11"/>
    <n v="20"/>
    <n v="33"/>
    <n v="3"/>
    <n v="56"/>
    <s v="Sin cebolla"/>
    <n v="39"/>
    <n v="99"/>
    <n v="39.393939393939391"/>
  </r>
  <r>
    <n v="641"/>
    <n v="2"/>
    <s v="Plato_9"/>
    <s v="Descripción del Plato_9"/>
    <n v="17"/>
    <n v="29"/>
    <n v="3"/>
    <n v="17"/>
    <s v="Ninguna"/>
    <n v="36"/>
    <n v="87"/>
    <n v="41.379310344827587"/>
  </r>
  <r>
    <n v="641"/>
    <n v="2"/>
    <s v="Plato_1"/>
    <s v="Descripción del Plato_1"/>
    <n v="15"/>
    <n v="25"/>
    <n v="3"/>
    <n v="28"/>
    <s v="Sin cebolla"/>
    <n v="30"/>
    <n v="75"/>
    <n v="40"/>
  </r>
  <r>
    <n v="641"/>
    <n v="2"/>
    <s v="Plato_14"/>
    <s v="Descripción del Plato_14"/>
    <n v="14"/>
    <n v="23"/>
    <n v="2"/>
    <n v="29"/>
    <s v="Ninguna"/>
    <n v="18"/>
    <n v="46"/>
    <n v="39.130434782608695"/>
  </r>
  <r>
    <n v="642"/>
    <n v="15"/>
    <s v="Plato_13"/>
    <s v="Descripción del Plato_13"/>
    <n v="13"/>
    <n v="21"/>
    <n v="3"/>
    <n v="6"/>
    <s v="Sin cebolla"/>
    <n v="24"/>
    <n v="63"/>
    <n v="38.095238095238095"/>
  </r>
  <r>
    <n v="642"/>
    <n v="15"/>
    <s v="Plato_10"/>
    <s v="Descripción del Plato_10"/>
    <n v="15"/>
    <n v="26"/>
    <n v="1"/>
    <n v="57"/>
    <s v="Sin cebolla"/>
    <n v="11"/>
    <n v="26"/>
    <n v="42.307692307692307"/>
  </r>
  <r>
    <n v="642"/>
    <n v="15"/>
    <s v="Plato_9"/>
    <s v="Descripción del Plato_9"/>
    <n v="17"/>
    <n v="29"/>
    <n v="3"/>
    <n v="18"/>
    <s v="Sin cebolla"/>
    <n v="36"/>
    <n v="87"/>
    <n v="41.379310344827587"/>
  </r>
  <r>
    <n v="643"/>
    <n v="17"/>
    <s v="Plato_11"/>
    <s v="Descripción del Plato_11"/>
    <n v="20"/>
    <n v="33"/>
    <n v="1"/>
    <n v="18"/>
    <s v="Ninguna"/>
    <n v="13"/>
    <n v="33"/>
    <n v="39.393939393939391"/>
  </r>
  <r>
    <n v="644"/>
    <n v="9"/>
    <s v="Plato_17"/>
    <s v="Descripción del Plato_17"/>
    <n v="19"/>
    <n v="31"/>
    <n v="3"/>
    <n v="51"/>
    <s v="Ninguna"/>
    <n v="36"/>
    <n v="93"/>
    <n v="38.70967741935484"/>
  </r>
  <r>
    <n v="645"/>
    <n v="6"/>
    <s v="Plato_11"/>
    <s v="Descripción del Plato_11"/>
    <n v="20"/>
    <n v="33"/>
    <n v="3"/>
    <n v="43"/>
    <s v="Sin cebolla"/>
    <n v="39"/>
    <n v="99"/>
    <n v="39.393939393939391"/>
  </r>
  <r>
    <n v="645"/>
    <n v="6"/>
    <s v="Plato_6"/>
    <s v="Descripción del Plato_6"/>
    <n v="16"/>
    <n v="27"/>
    <n v="3"/>
    <n v="54"/>
    <s v="Ninguna"/>
    <n v="33"/>
    <n v="81"/>
    <n v="40.74074074074074"/>
  </r>
  <r>
    <n v="646"/>
    <n v="12"/>
    <s v="Plato_8"/>
    <s v="Descripción del Plato_8"/>
    <n v="21"/>
    <n v="35"/>
    <n v="2"/>
    <n v="36"/>
    <s v="Ninguna"/>
    <n v="28"/>
    <n v="70"/>
    <n v="40"/>
  </r>
  <r>
    <n v="647"/>
    <n v="12"/>
    <s v="Plato_4"/>
    <s v="Descripción del Plato_4"/>
    <n v="10"/>
    <n v="18"/>
    <n v="2"/>
    <n v="13"/>
    <s v="Sin cebolla"/>
    <n v="16"/>
    <n v="36"/>
    <n v="44.444444444444443"/>
  </r>
  <r>
    <n v="647"/>
    <n v="12"/>
    <s v="Plato_17"/>
    <s v="Descripción del Plato_17"/>
    <n v="19"/>
    <n v="31"/>
    <n v="2"/>
    <n v="26"/>
    <s v="Sin cebolla"/>
    <n v="24"/>
    <n v="62"/>
    <n v="38.70967741935484"/>
  </r>
  <r>
    <n v="648"/>
    <n v="9"/>
    <s v="Plato_16"/>
    <s v="Descripción del Plato_16"/>
    <n v="16"/>
    <n v="28"/>
    <n v="2"/>
    <n v="47"/>
    <s v="Ninguna"/>
    <n v="24"/>
    <n v="56"/>
    <n v="42.857142857142854"/>
  </r>
  <r>
    <n v="649"/>
    <n v="9"/>
    <s v="Plato_9"/>
    <s v="Descripción del Plato_9"/>
    <n v="17"/>
    <n v="29"/>
    <n v="3"/>
    <n v="22"/>
    <s v="Sin cebolla"/>
    <n v="36"/>
    <n v="87"/>
    <n v="41.379310344827587"/>
  </r>
  <r>
    <n v="649"/>
    <n v="9"/>
    <s v="Plato_16"/>
    <s v="Descripción del Plato_16"/>
    <n v="16"/>
    <n v="28"/>
    <n v="3"/>
    <n v="40"/>
    <s v="Ninguna"/>
    <n v="36"/>
    <n v="84"/>
    <n v="42.857142857142854"/>
  </r>
  <r>
    <n v="649"/>
    <n v="9"/>
    <s v="Plato_1"/>
    <s v="Descripción del Plato_1"/>
    <n v="15"/>
    <n v="25"/>
    <n v="1"/>
    <n v="32"/>
    <s v="Sin cebolla"/>
    <n v="10"/>
    <n v="25"/>
    <n v="40"/>
  </r>
  <r>
    <n v="649"/>
    <n v="9"/>
    <s v="Plato_3"/>
    <s v="Descripción del Plato_3"/>
    <n v="12"/>
    <n v="20"/>
    <n v="3"/>
    <n v="15"/>
    <s v="Ninguna"/>
    <n v="24"/>
    <n v="60"/>
    <n v="40"/>
  </r>
  <r>
    <n v="650"/>
    <n v="11"/>
    <s v="Plato_13"/>
    <s v="Descripción del Plato_13"/>
    <n v="13"/>
    <n v="21"/>
    <n v="2"/>
    <n v="18"/>
    <s v="Sin cebolla"/>
    <n v="16"/>
    <n v="42"/>
    <n v="38.095238095238095"/>
  </r>
  <r>
    <n v="650"/>
    <n v="11"/>
    <s v="Plato_9"/>
    <s v="Descripción del Plato_9"/>
    <n v="17"/>
    <n v="29"/>
    <n v="2"/>
    <n v="35"/>
    <s v="Sin cebolla"/>
    <n v="24"/>
    <n v="58"/>
    <n v="41.379310344827587"/>
  </r>
  <r>
    <n v="650"/>
    <n v="11"/>
    <s v="Plato_15"/>
    <s v="Descripción del Plato_15"/>
    <n v="19"/>
    <n v="32"/>
    <n v="1"/>
    <n v="12"/>
    <s v="Sin cebolla"/>
    <n v="13"/>
    <n v="32"/>
    <n v="40.625"/>
  </r>
  <r>
    <n v="650"/>
    <n v="11"/>
    <s v="Plato_8"/>
    <s v="Descripción del Plato_8"/>
    <n v="21"/>
    <n v="35"/>
    <n v="3"/>
    <n v="11"/>
    <s v="Ninguna"/>
    <n v="42"/>
    <n v="105"/>
    <n v="40"/>
  </r>
  <r>
    <n v="651"/>
    <n v="16"/>
    <s v="Plato_20"/>
    <s v="Descripción del Plato_20"/>
    <n v="25"/>
    <n v="40"/>
    <n v="2"/>
    <n v="50"/>
    <s v="Ninguna"/>
    <n v="30"/>
    <n v="80"/>
    <n v="37.5"/>
  </r>
  <r>
    <n v="651"/>
    <n v="16"/>
    <s v="Plato_13"/>
    <s v="Descripción del Plato_13"/>
    <n v="13"/>
    <n v="21"/>
    <n v="3"/>
    <n v="9"/>
    <s v="Ninguna"/>
    <n v="24"/>
    <n v="63"/>
    <n v="38.095238095238095"/>
  </r>
  <r>
    <n v="651"/>
    <n v="16"/>
    <s v="Plato_11"/>
    <s v="Descripción del Plato_11"/>
    <n v="20"/>
    <n v="33"/>
    <n v="2"/>
    <n v="29"/>
    <s v="Ninguna"/>
    <n v="26"/>
    <n v="66"/>
    <n v="39.393939393939391"/>
  </r>
  <r>
    <n v="652"/>
    <n v="14"/>
    <s v="Plato_17"/>
    <s v="Descripción del Plato_17"/>
    <n v="19"/>
    <n v="31"/>
    <n v="2"/>
    <n v="12"/>
    <s v="Ninguna"/>
    <n v="24"/>
    <n v="62"/>
    <n v="38.70967741935484"/>
  </r>
  <r>
    <n v="652"/>
    <n v="14"/>
    <s v="Plato_19"/>
    <s v="Descripción del Plato_19"/>
    <n v="22"/>
    <n v="36"/>
    <n v="3"/>
    <n v="38"/>
    <s v="Sin cebolla"/>
    <n v="42"/>
    <n v="108"/>
    <n v="38.888888888888893"/>
  </r>
  <r>
    <n v="653"/>
    <n v="13"/>
    <s v="Plato_16"/>
    <s v="Descripción del Plato_16"/>
    <n v="16"/>
    <n v="28"/>
    <n v="3"/>
    <n v="51"/>
    <s v="Sin cebolla"/>
    <n v="36"/>
    <n v="84"/>
    <n v="42.857142857142854"/>
  </r>
  <r>
    <n v="653"/>
    <n v="13"/>
    <s v="Plato_2"/>
    <s v="Descripción del Plato_2"/>
    <n v="18"/>
    <n v="30"/>
    <n v="3"/>
    <n v="46"/>
    <s v="Ninguna"/>
    <n v="36"/>
    <n v="90"/>
    <n v="40"/>
  </r>
  <r>
    <n v="653"/>
    <n v="13"/>
    <s v="Plato_8"/>
    <s v="Descripción del Plato_8"/>
    <n v="21"/>
    <n v="35"/>
    <n v="2"/>
    <n v="53"/>
    <s v="Ninguna"/>
    <n v="28"/>
    <n v="70"/>
    <n v="40"/>
  </r>
  <r>
    <n v="654"/>
    <n v="12"/>
    <s v="Plato_5"/>
    <s v="Descripción del Plato_5"/>
    <n v="13"/>
    <n v="22"/>
    <n v="1"/>
    <n v="31"/>
    <s v="Ninguna"/>
    <n v="9"/>
    <n v="22"/>
    <n v="40.909090909090914"/>
  </r>
  <r>
    <n v="654"/>
    <n v="12"/>
    <s v="Plato_3"/>
    <s v="Descripción del Plato_3"/>
    <n v="12"/>
    <n v="20"/>
    <n v="1"/>
    <n v="13"/>
    <s v="Ninguna"/>
    <n v="8"/>
    <n v="20"/>
    <n v="40"/>
  </r>
  <r>
    <n v="655"/>
    <n v="5"/>
    <s v="Plato_17"/>
    <s v="Descripción del Plato_17"/>
    <n v="19"/>
    <n v="31"/>
    <n v="3"/>
    <n v="36"/>
    <s v="Sin cebolla"/>
    <n v="36"/>
    <n v="93"/>
    <n v="38.70967741935484"/>
  </r>
  <r>
    <n v="656"/>
    <n v="19"/>
    <s v="Plato_14"/>
    <s v="Descripción del Plato_14"/>
    <n v="14"/>
    <n v="23"/>
    <n v="1"/>
    <n v="13"/>
    <s v="Ninguna"/>
    <n v="9"/>
    <n v="23"/>
    <n v="39.130434782608695"/>
  </r>
  <r>
    <n v="656"/>
    <n v="19"/>
    <s v="Plato_3"/>
    <s v="Descripción del Plato_3"/>
    <n v="12"/>
    <n v="20"/>
    <n v="3"/>
    <n v="44"/>
    <s v="Sin cebolla"/>
    <n v="24"/>
    <n v="60"/>
    <n v="40"/>
  </r>
  <r>
    <n v="656"/>
    <n v="19"/>
    <s v="Plato_12"/>
    <s v="Descripción del Plato_12"/>
    <n v="11"/>
    <n v="19"/>
    <n v="2"/>
    <n v="39"/>
    <s v="Sin cebolla"/>
    <n v="16"/>
    <n v="38"/>
    <n v="42.105263157894733"/>
  </r>
  <r>
    <n v="656"/>
    <n v="19"/>
    <s v="Plato_19"/>
    <s v="Descripción del Plato_19"/>
    <n v="22"/>
    <n v="36"/>
    <n v="1"/>
    <n v="14"/>
    <s v="Ninguna"/>
    <n v="14"/>
    <n v="36"/>
    <n v="38.888888888888893"/>
  </r>
  <r>
    <n v="657"/>
    <n v="1"/>
    <s v="Plato_20"/>
    <s v="Descripción del Plato_20"/>
    <n v="25"/>
    <n v="40"/>
    <n v="2"/>
    <n v="55"/>
    <s v="Sin cebolla"/>
    <n v="30"/>
    <n v="80"/>
    <n v="37.5"/>
  </r>
  <r>
    <n v="657"/>
    <n v="1"/>
    <s v="Plato_14"/>
    <s v="Descripción del Plato_14"/>
    <n v="14"/>
    <n v="23"/>
    <n v="2"/>
    <n v="39"/>
    <s v="Sin cebolla"/>
    <n v="18"/>
    <n v="46"/>
    <n v="39.130434782608695"/>
  </r>
  <r>
    <n v="657"/>
    <n v="1"/>
    <s v="Plato_8"/>
    <s v="Descripción del Plato_8"/>
    <n v="21"/>
    <n v="35"/>
    <n v="2"/>
    <n v="40"/>
    <s v="Sin cebolla"/>
    <n v="28"/>
    <n v="70"/>
    <n v="40"/>
  </r>
  <r>
    <n v="658"/>
    <n v="19"/>
    <s v="Plato_15"/>
    <s v="Descripción del Plato_15"/>
    <n v="19"/>
    <n v="32"/>
    <n v="1"/>
    <n v="21"/>
    <s v="Sin cebolla"/>
    <n v="13"/>
    <n v="32"/>
    <n v="40.625"/>
  </r>
  <r>
    <n v="658"/>
    <n v="19"/>
    <s v="Plato_6"/>
    <s v="Descripción del Plato_6"/>
    <n v="16"/>
    <n v="27"/>
    <n v="2"/>
    <n v="27"/>
    <s v="Sin cebolla"/>
    <n v="22"/>
    <n v="54"/>
    <n v="40.74074074074074"/>
  </r>
  <r>
    <n v="659"/>
    <n v="9"/>
    <s v="Plato_9"/>
    <s v="Descripción del Plato_9"/>
    <n v="17"/>
    <n v="29"/>
    <n v="3"/>
    <n v="31"/>
    <s v="Ninguna"/>
    <n v="36"/>
    <n v="87"/>
    <n v="41.379310344827587"/>
  </r>
  <r>
    <n v="660"/>
    <n v="19"/>
    <s v="Plato_12"/>
    <s v="Descripción del Plato_12"/>
    <n v="11"/>
    <n v="19"/>
    <n v="2"/>
    <n v="24"/>
    <s v="Sin cebolla"/>
    <n v="16"/>
    <n v="38"/>
    <n v="42.105263157894733"/>
  </r>
  <r>
    <n v="660"/>
    <n v="19"/>
    <s v="Plato_2"/>
    <s v="Descripción del Plato_2"/>
    <n v="18"/>
    <n v="30"/>
    <n v="3"/>
    <n v="16"/>
    <s v="Ninguna"/>
    <n v="36"/>
    <n v="90"/>
    <n v="40"/>
  </r>
  <r>
    <n v="660"/>
    <n v="19"/>
    <s v="Plato_20"/>
    <s v="Descripción del Plato_20"/>
    <n v="25"/>
    <n v="40"/>
    <n v="2"/>
    <n v="5"/>
    <s v="Sin cebolla"/>
    <n v="30"/>
    <n v="80"/>
    <n v="37.5"/>
  </r>
  <r>
    <n v="661"/>
    <n v="16"/>
    <s v="Plato_14"/>
    <s v="Descripción del Plato_14"/>
    <n v="14"/>
    <n v="23"/>
    <n v="3"/>
    <n v="56"/>
    <s v="Sin cebolla"/>
    <n v="27"/>
    <n v="69"/>
    <n v="39.130434782608695"/>
  </r>
  <r>
    <n v="661"/>
    <n v="16"/>
    <s v="Plato_17"/>
    <s v="Descripción del Plato_17"/>
    <n v="19"/>
    <n v="31"/>
    <n v="1"/>
    <n v="22"/>
    <s v="Sin cebolla"/>
    <n v="12"/>
    <n v="31"/>
    <n v="38.70967741935484"/>
  </r>
  <r>
    <n v="661"/>
    <n v="16"/>
    <s v="Plato_1"/>
    <s v="Descripción del Plato_1"/>
    <n v="15"/>
    <n v="25"/>
    <n v="2"/>
    <n v="30"/>
    <s v="Ninguna"/>
    <n v="20"/>
    <n v="50"/>
    <n v="40"/>
  </r>
  <r>
    <n v="661"/>
    <n v="16"/>
    <s v="Plato_16"/>
    <s v="Descripción del Plato_16"/>
    <n v="16"/>
    <n v="28"/>
    <n v="2"/>
    <n v="27"/>
    <s v="Sin cebolla"/>
    <n v="24"/>
    <n v="56"/>
    <n v="42.857142857142854"/>
  </r>
  <r>
    <n v="662"/>
    <n v="15"/>
    <s v="Plato_7"/>
    <s v="Descripción del Plato_7"/>
    <n v="14"/>
    <n v="24"/>
    <n v="3"/>
    <n v="34"/>
    <s v="Ninguna"/>
    <n v="30"/>
    <n v="72"/>
    <n v="41.666666666666671"/>
  </r>
  <r>
    <n v="662"/>
    <n v="15"/>
    <s v="Plato_1"/>
    <s v="Descripción del Plato_1"/>
    <n v="15"/>
    <n v="25"/>
    <n v="1"/>
    <n v="10"/>
    <s v="Sin cebolla"/>
    <n v="10"/>
    <n v="25"/>
    <n v="40"/>
  </r>
  <r>
    <n v="662"/>
    <n v="15"/>
    <s v="Plato_19"/>
    <s v="Descripción del Plato_19"/>
    <n v="22"/>
    <n v="36"/>
    <n v="1"/>
    <n v="41"/>
    <s v="Ninguna"/>
    <n v="14"/>
    <n v="36"/>
    <n v="38.888888888888893"/>
  </r>
  <r>
    <n v="663"/>
    <n v="3"/>
    <s v="Plato_4"/>
    <s v="Descripción del Plato_4"/>
    <n v="10"/>
    <n v="18"/>
    <n v="2"/>
    <n v="40"/>
    <s v="Sin cebolla"/>
    <n v="16"/>
    <n v="36"/>
    <n v="44.444444444444443"/>
  </r>
  <r>
    <n v="663"/>
    <n v="3"/>
    <s v="Plato_9"/>
    <s v="Descripción del Plato_9"/>
    <n v="17"/>
    <n v="29"/>
    <n v="2"/>
    <n v="5"/>
    <s v="Sin cebolla"/>
    <n v="24"/>
    <n v="58"/>
    <n v="41.379310344827587"/>
  </r>
  <r>
    <n v="663"/>
    <n v="3"/>
    <s v="Plato_3"/>
    <s v="Descripción del Plato_3"/>
    <n v="12"/>
    <n v="20"/>
    <n v="1"/>
    <n v="42"/>
    <s v="Sin cebolla"/>
    <n v="8"/>
    <n v="20"/>
    <n v="40"/>
  </r>
  <r>
    <n v="664"/>
    <n v="20"/>
    <s v="Plato_4"/>
    <s v="Descripción del Plato_4"/>
    <n v="10"/>
    <n v="18"/>
    <n v="1"/>
    <n v="9"/>
    <s v="Ninguna"/>
    <n v="8"/>
    <n v="18"/>
    <n v="44.444444444444443"/>
  </r>
  <r>
    <n v="664"/>
    <n v="20"/>
    <s v="Plato_12"/>
    <s v="Descripción del Plato_12"/>
    <n v="11"/>
    <n v="19"/>
    <n v="2"/>
    <n v="42"/>
    <s v="Ninguna"/>
    <n v="16"/>
    <n v="38"/>
    <n v="42.105263157894733"/>
  </r>
  <r>
    <n v="664"/>
    <n v="20"/>
    <s v="Plato_5"/>
    <s v="Descripción del Plato_5"/>
    <n v="13"/>
    <n v="22"/>
    <n v="3"/>
    <n v="48"/>
    <s v="Sin cebolla"/>
    <n v="27"/>
    <n v="66"/>
    <n v="40.909090909090914"/>
  </r>
  <r>
    <n v="665"/>
    <n v="6"/>
    <s v="Plato_1"/>
    <s v="Descripción del Plato_1"/>
    <n v="15"/>
    <n v="25"/>
    <n v="3"/>
    <n v="25"/>
    <s v="Sin cebolla"/>
    <n v="30"/>
    <n v="75"/>
    <n v="40"/>
  </r>
  <r>
    <n v="665"/>
    <n v="6"/>
    <s v="Plato_6"/>
    <s v="Descripción del Plato_6"/>
    <n v="16"/>
    <n v="27"/>
    <n v="2"/>
    <n v="15"/>
    <s v="Sin cebolla"/>
    <n v="22"/>
    <n v="54"/>
    <n v="40.74074074074074"/>
  </r>
  <r>
    <n v="666"/>
    <n v="8"/>
    <s v="Plato_3"/>
    <s v="Descripción del Plato_3"/>
    <n v="12"/>
    <n v="20"/>
    <n v="2"/>
    <n v="27"/>
    <s v="Sin cebolla"/>
    <n v="16"/>
    <n v="40"/>
    <n v="40"/>
  </r>
  <r>
    <n v="667"/>
    <n v="6"/>
    <s v="Plato_19"/>
    <s v="Descripción del Plato_19"/>
    <n v="22"/>
    <n v="36"/>
    <n v="1"/>
    <n v="12"/>
    <s v="Ninguna"/>
    <n v="14"/>
    <n v="36"/>
    <n v="38.888888888888893"/>
  </r>
  <r>
    <n v="668"/>
    <n v="12"/>
    <s v="Plato_10"/>
    <s v="Descripción del Plato_10"/>
    <n v="15"/>
    <n v="26"/>
    <n v="3"/>
    <n v="59"/>
    <s v="Ninguna"/>
    <n v="33"/>
    <n v="78"/>
    <n v="42.307692307692307"/>
  </r>
  <r>
    <n v="668"/>
    <n v="12"/>
    <s v="Plato_7"/>
    <s v="Descripción del Plato_7"/>
    <n v="14"/>
    <n v="24"/>
    <n v="2"/>
    <n v="9"/>
    <s v="Sin cebolla"/>
    <n v="20"/>
    <n v="48"/>
    <n v="41.666666666666671"/>
  </r>
  <r>
    <n v="668"/>
    <n v="12"/>
    <s v="Plato_1"/>
    <s v="Descripción del Plato_1"/>
    <n v="15"/>
    <n v="25"/>
    <n v="3"/>
    <n v="47"/>
    <s v="Ninguna"/>
    <n v="30"/>
    <n v="75"/>
    <n v="40"/>
  </r>
  <r>
    <n v="669"/>
    <n v="10"/>
    <s v="Plato_17"/>
    <s v="Descripción del Plato_17"/>
    <n v="19"/>
    <n v="31"/>
    <n v="1"/>
    <n v="13"/>
    <s v="Sin cebolla"/>
    <n v="12"/>
    <n v="31"/>
    <n v="38.70967741935484"/>
  </r>
  <r>
    <n v="669"/>
    <n v="10"/>
    <s v="Plato_6"/>
    <s v="Descripción del Plato_6"/>
    <n v="16"/>
    <n v="27"/>
    <n v="2"/>
    <n v="14"/>
    <s v="Sin cebolla"/>
    <n v="22"/>
    <n v="54"/>
    <n v="40.74074074074074"/>
  </r>
  <r>
    <n v="669"/>
    <n v="10"/>
    <s v="Plato_15"/>
    <s v="Descripción del Plato_15"/>
    <n v="19"/>
    <n v="32"/>
    <n v="3"/>
    <n v="42"/>
    <s v="Sin cebolla"/>
    <n v="39"/>
    <n v="96"/>
    <n v="40.625"/>
  </r>
  <r>
    <n v="670"/>
    <n v="16"/>
    <s v="Plato_14"/>
    <s v="Descripción del Plato_14"/>
    <n v="14"/>
    <n v="23"/>
    <n v="1"/>
    <n v="26"/>
    <s v="Ninguna"/>
    <n v="9"/>
    <n v="23"/>
    <n v="39.130434782608695"/>
  </r>
  <r>
    <n v="670"/>
    <n v="16"/>
    <s v="Plato_8"/>
    <s v="Descripción del Plato_8"/>
    <n v="21"/>
    <n v="35"/>
    <n v="1"/>
    <n v="17"/>
    <s v="Sin cebolla"/>
    <n v="14"/>
    <n v="35"/>
    <n v="40"/>
  </r>
  <r>
    <n v="670"/>
    <n v="16"/>
    <s v="Plato_19"/>
    <s v="Descripción del Plato_19"/>
    <n v="22"/>
    <n v="36"/>
    <n v="1"/>
    <n v="32"/>
    <s v="Ninguna"/>
    <n v="14"/>
    <n v="36"/>
    <n v="38.888888888888893"/>
  </r>
  <r>
    <n v="671"/>
    <n v="17"/>
    <s v="Plato_8"/>
    <s v="Descripción del Plato_8"/>
    <n v="21"/>
    <n v="35"/>
    <n v="2"/>
    <n v="29"/>
    <s v="Sin cebolla"/>
    <n v="28"/>
    <n v="70"/>
    <n v="40"/>
  </r>
  <r>
    <n v="671"/>
    <n v="17"/>
    <s v="Plato_1"/>
    <s v="Descripción del Plato_1"/>
    <n v="15"/>
    <n v="25"/>
    <n v="2"/>
    <n v="32"/>
    <s v="Ninguna"/>
    <n v="20"/>
    <n v="50"/>
    <n v="40"/>
  </r>
  <r>
    <n v="671"/>
    <n v="17"/>
    <s v="Plato_15"/>
    <s v="Descripción del Plato_15"/>
    <n v="19"/>
    <n v="32"/>
    <n v="2"/>
    <n v="34"/>
    <s v="Ninguna"/>
    <n v="26"/>
    <n v="64"/>
    <n v="40.625"/>
  </r>
  <r>
    <n v="672"/>
    <n v="12"/>
    <s v="Plato_15"/>
    <s v="Descripción del Plato_15"/>
    <n v="19"/>
    <n v="32"/>
    <n v="3"/>
    <n v="21"/>
    <s v="Sin cebolla"/>
    <n v="39"/>
    <n v="96"/>
    <n v="40.625"/>
  </r>
  <r>
    <n v="672"/>
    <n v="12"/>
    <s v="Plato_13"/>
    <s v="Descripción del Plato_13"/>
    <n v="13"/>
    <n v="21"/>
    <n v="2"/>
    <n v="15"/>
    <s v="Sin cebolla"/>
    <n v="16"/>
    <n v="42"/>
    <n v="38.095238095238095"/>
  </r>
  <r>
    <n v="672"/>
    <n v="12"/>
    <s v="Plato_12"/>
    <s v="Descripción del Plato_12"/>
    <n v="11"/>
    <n v="19"/>
    <n v="1"/>
    <n v="42"/>
    <s v="Ninguna"/>
    <n v="8"/>
    <n v="19"/>
    <n v="42.105263157894733"/>
  </r>
  <r>
    <n v="673"/>
    <n v="20"/>
    <s v="Plato_20"/>
    <s v="Descripción del Plato_20"/>
    <n v="25"/>
    <n v="40"/>
    <n v="2"/>
    <n v="13"/>
    <s v="Ninguna"/>
    <n v="30"/>
    <n v="80"/>
    <n v="37.5"/>
  </r>
  <r>
    <n v="673"/>
    <n v="20"/>
    <s v="Plato_8"/>
    <s v="Descripción del Plato_8"/>
    <n v="21"/>
    <n v="35"/>
    <n v="3"/>
    <n v="10"/>
    <s v="Ninguna"/>
    <n v="42"/>
    <n v="105"/>
    <n v="40"/>
  </r>
  <r>
    <n v="673"/>
    <n v="20"/>
    <s v="Plato_2"/>
    <s v="Descripción del Plato_2"/>
    <n v="18"/>
    <n v="30"/>
    <n v="1"/>
    <n v="25"/>
    <s v="Ninguna"/>
    <n v="12"/>
    <n v="30"/>
    <n v="40"/>
  </r>
  <r>
    <n v="673"/>
    <n v="20"/>
    <s v="Plato_1"/>
    <s v="Descripción del Plato_1"/>
    <n v="15"/>
    <n v="25"/>
    <n v="2"/>
    <n v="45"/>
    <s v="Sin cebolla"/>
    <n v="20"/>
    <n v="50"/>
    <n v="40"/>
  </r>
  <r>
    <n v="674"/>
    <n v="1"/>
    <s v="Plato_12"/>
    <s v="Descripción del Plato_12"/>
    <n v="11"/>
    <n v="19"/>
    <n v="3"/>
    <n v="11"/>
    <s v="Ninguna"/>
    <n v="24"/>
    <n v="57"/>
    <n v="42.105263157894733"/>
  </r>
  <r>
    <n v="674"/>
    <n v="1"/>
    <s v="Plato_4"/>
    <s v="Descripción del Plato_4"/>
    <n v="10"/>
    <n v="18"/>
    <n v="2"/>
    <n v="12"/>
    <s v="Ninguna"/>
    <n v="16"/>
    <n v="36"/>
    <n v="44.444444444444443"/>
  </r>
  <r>
    <n v="674"/>
    <n v="1"/>
    <s v="Plato_17"/>
    <s v="Descripción del Plato_17"/>
    <n v="19"/>
    <n v="31"/>
    <n v="3"/>
    <n v="7"/>
    <s v="Sin cebolla"/>
    <n v="36"/>
    <n v="93"/>
    <n v="38.70967741935484"/>
  </r>
  <r>
    <n v="674"/>
    <n v="1"/>
    <s v="Plato_13"/>
    <s v="Descripción del Plato_13"/>
    <n v="13"/>
    <n v="21"/>
    <n v="1"/>
    <n v="35"/>
    <s v="Ninguna"/>
    <n v="8"/>
    <n v="21"/>
    <n v="38.095238095238095"/>
  </r>
  <r>
    <n v="675"/>
    <n v="5"/>
    <s v="Plato_1"/>
    <s v="Descripción del Plato_1"/>
    <n v="15"/>
    <n v="25"/>
    <n v="1"/>
    <n v="8"/>
    <s v="Ninguna"/>
    <n v="10"/>
    <n v="25"/>
    <n v="40"/>
  </r>
  <r>
    <n v="675"/>
    <n v="5"/>
    <s v="Plato_3"/>
    <s v="Descripción del Plato_3"/>
    <n v="12"/>
    <n v="20"/>
    <n v="3"/>
    <n v="54"/>
    <s v="Sin cebolla"/>
    <n v="24"/>
    <n v="60"/>
    <n v="40"/>
  </r>
  <r>
    <n v="675"/>
    <n v="5"/>
    <s v="Plato_19"/>
    <s v="Descripción del Plato_19"/>
    <n v="22"/>
    <n v="36"/>
    <n v="3"/>
    <n v="59"/>
    <s v="Ninguna"/>
    <n v="42"/>
    <n v="108"/>
    <n v="38.888888888888893"/>
  </r>
  <r>
    <n v="676"/>
    <n v="7"/>
    <s v="Plato_17"/>
    <s v="Descripción del Plato_17"/>
    <n v="19"/>
    <n v="31"/>
    <n v="1"/>
    <n v="45"/>
    <s v="Ninguna"/>
    <n v="12"/>
    <n v="31"/>
    <n v="38.70967741935484"/>
  </r>
  <r>
    <n v="676"/>
    <n v="7"/>
    <s v="Plato_14"/>
    <s v="Descripción del Plato_14"/>
    <n v="14"/>
    <n v="23"/>
    <n v="1"/>
    <n v="40"/>
    <s v="Sin cebolla"/>
    <n v="9"/>
    <n v="23"/>
    <n v="39.130434782608695"/>
  </r>
  <r>
    <n v="676"/>
    <n v="7"/>
    <s v="Plato_16"/>
    <s v="Descripción del Plato_16"/>
    <n v="16"/>
    <n v="28"/>
    <n v="1"/>
    <n v="12"/>
    <s v="Sin cebolla"/>
    <n v="12"/>
    <n v="28"/>
    <n v="42.857142857142854"/>
  </r>
  <r>
    <n v="676"/>
    <n v="7"/>
    <s v="Plato_13"/>
    <s v="Descripción del Plato_13"/>
    <n v="13"/>
    <n v="21"/>
    <n v="2"/>
    <n v="24"/>
    <s v="Ninguna"/>
    <n v="16"/>
    <n v="42"/>
    <n v="38.095238095238095"/>
  </r>
  <r>
    <n v="677"/>
    <n v="14"/>
    <s v="Plato_3"/>
    <s v="Descripción del Plato_3"/>
    <n v="12"/>
    <n v="20"/>
    <n v="2"/>
    <n v="55"/>
    <s v="Ninguna"/>
    <n v="16"/>
    <n v="40"/>
    <n v="40"/>
  </r>
  <r>
    <n v="677"/>
    <n v="14"/>
    <s v="Plato_8"/>
    <s v="Descripción del Plato_8"/>
    <n v="21"/>
    <n v="35"/>
    <n v="2"/>
    <n v="59"/>
    <s v="Sin cebolla"/>
    <n v="28"/>
    <n v="70"/>
    <n v="40"/>
  </r>
  <r>
    <n v="677"/>
    <n v="14"/>
    <s v="Plato_18"/>
    <s v="Descripción del Plato_18"/>
    <n v="20"/>
    <n v="34"/>
    <n v="1"/>
    <n v="34"/>
    <s v="Sin cebolla"/>
    <n v="14"/>
    <n v="34"/>
    <n v="41.17647058823529"/>
  </r>
  <r>
    <n v="678"/>
    <n v="19"/>
    <s v="Plato_9"/>
    <s v="Descripción del Plato_9"/>
    <n v="17"/>
    <n v="29"/>
    <n v="1"/>
    <n v="27"/>
    <s v="Ninguna"/>
    <n v="12"/>
    <n v="29"/>
    <n v="41.379310344827587"/>
  </r>
  <r>
    <n v="678"/>
    <n v="19"/>
    <s v="Plato_12"/>
    <s v="Descripción del Plato_12"/>
    <n v="11"/>
    <n v="19"/>
    <n v="3"/>
    <n v="37"/>
    <s v="Sin cebolla"/>
    <n v="24"/>
    <n v="57"/>
    <n v="42.105263157894733"/>
  </r>
  <r>
    <n v="678"/>
    <n v="19"/>
    <s v="Plato_8"/>
    <s v="Descripción del Plato_8"/>
    <n v="21"/>
    <n v="35"/>
    <n v="2"/>
    <n v="37"/>
    <s v="Sin cebolla"/>
    <n v="28"/>
    <n v="70"/>
    <n v="40"/>
  </r>
  <r>
    <n v="678"/>
    <n v="19"/>
    <s v="Plato_7"/>
    <s v="Descripción del Plato_7"/>
    <n v="14"/>
    <n v="24"/>
    <n v="2"/>
    <n v="20"/>
    <s v="Sin cebolla"/>
    <n v="20"/>
    <n v="48"/>
    <n v="41.666666666666671"/>
  </r>
  <r>
    <n v="679"/>
    <n v="9"/>
    <s v="Plato_13"/>
    <s v="Descripción del Plato_13"/>
    <n v="13"/>
    <n v="21"/>
    <n v="2"/>
    <n v="27"/>
    <s v="Sin cebolla"/>
    <n v="16"/>
    <n v="42"/>
    <n v="38.095238095238095"/>
  </r>
  <r>
    <n v="679"/>
    <n v="9"/>
    <s v="Plato_10"/>
    <s v="Descripción del Plato_10"/>
    <n v="15"/>
    <n v="26"/>
    <n v="1"/>
    <n v="11"/>
    <s v="Sin cebolla"/>
    <n v="11"/>
    <n v="26"/>
    <n v="42.307692307692307"/>
  </r>
  <r>
    <n v="679"/>
    <n v="9"/>
    <s v="Plato_16"/>
    <s v="Descripción del Plato_16"/>
    <n v="16"/>
    <n v="28"/>
    <n v="2"/>
    <n v="16"/>
    <s v="Sin cebolla"/>
    <n v="24"/>
    <n v="56"/>
    <n v="42.857142857142854"/>
  </r>
  <r>
    <n v="679"/>
    <n v="9"/>
    <s v="Plato_1"/>
    <s v="Descripción del Plato_1"/>
    <n v="15"/>
    <n v="25"/>
    <n v="3"/>
    <n v="52"/>
    <s v="Sin cebolla"/>
    <n v="30"/>
    <n v="75"/>
    <n v="40"/>
  </r>
  <r>
    <n v="680"/>
    <n v="5"/>
    <s v="Plato_4"/>
    <s v="Descripción del Plato_4"/>
    <n v="10"/>
    <n v="18"/>
    <n v="2"/>
    <n v="6"/>
    <s v="Sin cebolla"/>
    <n v="16"/>
    <n v="36"/>
    <n v="44.444444444444443"/>
  </r>
  <r>
    <n v="680"/>
    <n v="5"/>
    <s v="Plato_3"/>
    <s v="Descripción del Plato_3"/>
    <n v="12"/>
    <n v="20"/>
    <n v="3"/>
    <n v="49"/>
    <s v="Sin cebolla"/>
    <n v="24"/>
    <n v="60"/>
    <n v="40"/>
  </r>
  <r>
    <n v="680"/>
    <n v="5"/>
    <s v="Plato_11"/>
    <s v="Descripción del Plato_11"/>
    <n v="20"/>
    <n v="33"/>
    <n v="2"/>
    <n v="56"/>
    <s v="Ninguna"/>
    <n v="26"/>
    <n v="66"/>
    <n v="39.393939393939391"/>
  </r>
  <r>
    <n v="681"/>
    <n v="2"/>
    <s v="Plato_11"/>
    <s v="Descripción del Plato_11"/>
    <n v="20"/>
    <n v="33"/>
    <n v="1"/>
    <n v="44"/>
    <s v="Ninguna"/>
    <n v="13"/>
    <n v="33"/>
    <n v="39.393939393939391"/>
  </r>
  <r>
    <n v="681"/>
    <n v="2"/>
    <s v="Plato_13"/>
    <s v="Descripción del Plato_13"/>
    <n v="13"/>
    <n v="21"/>
    <n v="2"/>
    <n v="21"/>
    <s v="Sin cebolla"/>
    <n v="16"/>
    <n v="42"/>
    <n v="38.095238095238095"/>
  </r>
  <r>
    <n v="682"/>
    <n v="1"/>
    <s v="Plato_14"/>
    <s v="Descripción del Plato_14"/>
    <n v="14"/>
    <n v="23"/>
    <n v="1"/>
    <n v="43"/>
    <s v="Ninguna"/>
    <n v="9"/>
    <n v="23"/>
    <n v="39.130434782608695"/>
  </r>
  <r>
    <n v="683"/>
    <n v="2"/>
    <s v="Plato_5"/>
    <s v="Descripción del Plato_5"/>
    <n v="13"/>
    <n v="22"/>
    <n v="1"/>
    <n v="25"/>
    <s v="Sin cebolla"/>
    <n v="9"/>
    <n v="22"/>
    <n v="40.909090909090914"/>
  </r>
  <r>
    <n v="683"/>
    <n v="2"/>
    <s v="Plato_3"/>
    <s v="Descripción del Plato_3"/>
    <n v="12"/>
    <n v="20"/>
    <n v="2"/>
    <n v="35"/>
    <s v="Ninguna"/>
    <n v="16"/>
    <n v="40"/>
    <n v="40"/>
  </r>
  <r>
    <n v="683"/>
    <n v="2"/>
    <s v="Plato_20"/>
    <s v="Descripción del Plato_20"/>
    <n v="25"/>
    <n v="40"/>
    <n v="1"/>
    <n v="6"/>
    <s v="Sin cebolla"/>
    <n v="15"/>
    <n v="40"/>
    <n v="37.5"/>
  </r>
  <r>
    <n v="683"/>
    <n v="2"/>
    <s v="Plato_17"/>
    <s v="Descripción del Plato_17"/>
    <n v="19"/>
    <n v="31"/>
    <n v="2"/>
    <n v="16"/>
    <s v="Sin cebolla"/>
    <n v="24"/>
    <n v="62"/>
    <n v="38.70967741935484"/>
  </r>
  <r>
    <n v="684"/>
    <n v="10"/>
    <s v="Plato_19"/>
    <s v="Descripción del Plato_19"/>
    <n v="22"/>
    <n v="36"/>
    <n v="1"/>
    <n v="38"/>
    <s v="Ninguna"/>
    <n v="14"/>
    <n v="36"/>
    <n v="38.888888888888893"/>
  </r>
  <r>
    <n v="684"/>
    <n v="10"/>
    <s v="Plato_17"/>
    <s v="Descripción del Plato_17"/>
    <n v="19"/>
    <n v="31"/>
    <n v="1"/>
    <n v="10"/>
    <s v="Sin cebolla"/>
    <n v="12"/>
    <n v="31"/>
    <n v="38.70967741935484"/>
  </r>
  <r>
    <n v="684"/>
    <n v="10"/>
    <s v="Plato_10"/>
    <s v="Descripción del Plato_10"/>
    <n v="15"/>
    <n v="26"/>
    <n v="1"/>
    <n v="25"/>
    <s v="Ninguna"/>
    <n v="11"/>
    <n v="26"/>
    <n v="42.307692307692307"/>
  </r>
  <r>
    <n v="684"/>
    <n v="10"/>
    <s v="Plato_9"/>
    <s v="Descripción del Plato_9"/>
    <n v="17"/>
    <n v="29"/>
    <n v="3"/>
    <n v="37"/>
    <s v="Ninguna"/>
    <n v="36"/>
    <n v="87"/>
    <n v="41.379310344827587"/>
  </r>
  <r>
    <n v="685"/>
    <n v="5"/>
    <s v="Plato_6"/>
    <s v="Descripción del Plato_6"/>
    <n v="16"/>
    <n v="27"/>
    <n v="2"/>
    <n v="17"/>
    <s v="Sin cebolla"/>
    <n v="22"/>
    <n v="54"/>
    <n v="40.74074074074074"/>
  </r>
  <r>
    <n v="686"/>
    <n v="10"/>
    <s v="Plato_17"/>
    <s v="Descripción del Plato_17"/>
    <n v="19"/>
    <n v="31"/>
    <n v="2"/>
    <n v="37"/>
    <s v="Ninguna"/>
    <n v="24"/>
    <n v="62"/>
    <n v="38.70967741935484"/>
  </r>
  <r>
    <n v="686"/>
    <n v="10"/>
    <s v="Plato_3"/>
    <s v="Descripción del Plato_3"/>
    <n v="12"/>
    <n v="20"/>
    <n v="2"/>
    <n v="21"/>
    <s v="Sin cebolla"/>
    <n v="16"/>
    <n v="40"/>
    <n v="40"/>
  </r>
  <r>
    <n v="687"/>
    <n v="2"/>
    <s v="Plato_19"/>
    <s v="Descripción del Plato_19"/>
    <n v="22"/>
    <n v="36"/>
    <n v="2"/>
    <n v="29"/>
    <s v="Ninguna"/>
    <n v="28"/>
    <n v="72"/>
    <n v="38.888888888888893"/>
  </r>
  <r>
    <n v="688"/>
    <n v="3"/>
    <s v="Plato_9"/>
    <s v="Descripción del Plato_9"/>
    <n v="17"/>
    <n v="29"/>
    <n v="1"/>
    <n v="14"/>
    <s v="Sin cebolla"/>
    <n v="12"/>
    <n v="29"/>
    <n v="41.379310344827587"/>
  </r>
  <r>
    <n v="689"/>
    <n v="14"/>
    <s v="Plato_14"/>
    <s v="Descripción del Plato_14"/>
    <n v="14"/>
    <n v="23"/>
    <n v="3"/>
    <n v="16"/>
    <s v="Ninguna"/>
    <n v="27"/>
    <n v="69"/>
    <n v="39.130434782608695"/>
  </r>
  <r>
    <n v="689"/>
    <n v="14"/>
    <s v="Plato_1"/>
    <s v="Descripción del Plato_1"/>
    <n v="15"/>
    <n v="25"/>
    <n v="3"/>
    <n v="7"/>
    <s v="Ninguna"/>
    <n v="30"/>
    <n v="75"/>
    <n v="40"/>
  </r>
  <r>
    <n v="689"/>
    <n v="14"/>
    <s v="Plato_13"/>
    <s v="Descripción del Plato_13"/>
    <n v="13"/>
    <n v="21"/>
    <n v="1"/>
    <n v="6"/>
    <s v="Sin cebolla"/>
    <n v="8"/>
    <n v="21"/>
    <n v="38.095238095238095"/>
  </r>
  <r>
    <n v="690"/>
    <n v="15"/>
    <s v="Plato_20"/>
    <s v="Descripción del Plato_20"/>
    <n v="25"/>
    <n v="40"/>
    <n v="1"/>
    <n v="49"/>
    <s v="Ninguna"/>
    <n v="15"/>
    <n v="40"/>
    <n v="37.5"/>
  </r>
  <r>
    <n v="690"/>
    <n v="15"/>
    <s v="Plato_17"/>
    <s v="Descripción del Plato_17"/>
    <n v="19"/>
    <n v="31"/>
    <n v="2"/>
    <n v="16"/>
    <s v="Ninguna"/>
    <n v="24"/>
    <n v="62"/>
    <n v="38.70967741935484"/>
  </r>
  <r>
    <n v="690"/>
    <n v="15"/>
    <s v="Plato_16"/>
    <s v="Descripción del Plato_16"/>
    <n v="16"/>
    <n v="28"/>
    <n v="2"/>
    <n v="54"/>
    <s v="Ninguna"/>
    <n v="24"/>
    <n v="56"/>
    <n v="42.857142857142854"/>
  </r>
  <r>
    <n v="690"/>
    <n v="15"/>
    <s v="Plato_11"/>
    <s v="Descripción del Plato_11"/>
    <n v="20"/>
    <n v="33"/>
    <n v="1"/>
    <n v="24"/>
    <s v="Ninguna"/>
    <n v="13"/>
    <n v="33"/>
    <n v="39.393939393939391"/>
  </r>
  <r>
    <n v="691"/>
    <n v="19"/>
    <s v="Plato_5"/>
    <s v="Descripción del Plato_5"/>
    <n v="13"/>
    <n v="22"/>
    <n v="3"/>
    <n v="34"/>
    <s v="Ninguna"/>
    <n v="27"/>
    <n v="66"/>
    <n v="40.909090909090914"/>
  </r>
  <r>
    <n v="692"/>
    <n v="9"/>
    <s v="Plato_8"/>
    <s v="Descripción del Plato_8"/>
    <n v="21"/>
    <n v="35"/>
    <n v="3"/>
    <n v="33"/>
    <s v="Sin cebolla"/>
    <n v="42"/>
    <n v="105"/>
    <n v="40"/>
  </r>
  <r>
    <n v="692"/>
    <n v="9"/>
    <s v="Plato_2"/>
    <s v="Descripción del Plato_2"/>
    <n v="18"/>
    <n v="30"/>
    <n v="1"/>
    <n v="49"/>
    <s v="Ninguna"/>
    <n v="12"/>
    <n v="30"/>
    <n v="40"/>
  </r>
  <r>
    <n v="692"/>
    <n v="9"/>
    <s v="Plato_4"/>
    <s v="Descripción del Plato_4"/>
    <n v="10"/>
    <n v="18"/>
    <n v="1"/>
    <n v="11"/>
    <s v="Ninguna"/>
    <n v="8"/>
    <n v="18"/>
    <n v="44.444444444444443"/>
  </r>
  <r>
    <n v="692"/>
    <n v="9"/>
    <s v="Plato_3"/>
    <s v="Descripción del Plato_3"/>
    <n v="12"/>
    <n v="20"/>
    <n v="1"/>
    <n v="7"/>
    <s v="Ninguna"/>
    <n v="8"/>
    <n v="20"/>
    <n v="40"/>
  </r>
  <r>
    <n v="693"/>
    <n v="15"/>
    <s v="Plato_19"/>
    <s v="Descripción del Plato_19"/>
    <n v="22"/>
    <n v="36"/>
    <n v="1"/>
    <n v="20"/>
    <s v="Ninguna"/>
    <n v="14"/>
    <n v="36"/>
    <n v="38.888888888888893"/>
  </r>
  <r>
    <n v="693"/>
    <n v="15"/>
    <s v="Plato_13"/>
    <s v="Descripción del Plato_13"/>
    <n v="13"/>
    <n v="21"/>
    <n v="2"/>
    <n v="24"/>
    <s v="Ninguna"/>
    <n v="16"/>
    <n v="42"/>
    <n v="38.095238095238095"/>
  </r>
  <r>
    <n v="694"/>
    <n v="5"/>
    <s v="Plato_3"/>
    <s v="Descripción del Plato_3"/>
    <n v="12"/>
    <n v="20"/>
    <n v="3"/>
    <n v="20"/>
    <s v="Ninguna"/>
    <n v="24"/>
    <n v="60"/>
    <n v="40"/>
  </r>
  <r>
    <n v="694"/>
    <n v="5"/>
    <s v="Plato_4"/>
    <s v="Descripción del Plato_4"/>
    <n v="10"/>
    <n v="18"/>
    <n v="2"/>
    <n v="26"/>
    <s v="Sin cebolla"/>
    <n v="16"/>
    <n v="36"/>
    <n v="44.444444444444443"/>
  </r>
  <r>
    <n v="694"/>
    <n v="5"/>
    <s v="Plato_20"/>
    <s v="Descripción del Plato_20"/>
    <n v="25"/>
    <n v="40"/>
    <n v="1"/>
    <n v="40"/>
    <s v="Ninguna"/>
    <n v="15"/>
    <n v="40"/>
    <n v="37.5"/>
  </r>
  <r>
    <n v="694"/>
    <n v="5"/>
    <s v="Plato_13"/>
    <s v="Descripción del Plato_13"/>
    <n v="13"/>
    <n v="21"/>
    <n v="1"/>
    <n v="42"/>
    <s v="Sin cebolla"/>
    <n v="8"/>
    <n v="21"/>
    <n v="38.095238095238095"/>
  </r>
  <r>
    <n v="695"/>
    <n v="9"/>
    <s v="Plato_16"/>
    <s v="Descripción del Plato_16"/>
    <n v="16"/>
    <n v="28"/>
    <n v="2"/>
    <n v="30"/>
    <s v="Sin cebolla"/>
    <n v="24"/>
    <n v="56"/>
    <n v="42.857142857142854"/>
  </r>
  <r>
    <n v="695"/>
    <n v="9"/>
    <s v="Plato_2"/>
    <s v="Descripción del Plato_2"/>
    <n v="18"/>
    <n v="30"/>
    <n v="2"/>
    <n v="7"/>
    <s v="Sin cebolla"/>
    <n v="24"/>
    <n v="60"/>
    <n v="40"/>
  </r>
  <r>
    <n v="696"/>
    <n v="2"/>
    <s v="Plato_14"/>
    <s v="Descripción del Plato_14"/>
    <n v="14"/>
    <n v="23"/>
    <n v="2"/>
    <n v="23"/>
    <s v="Ninguna"/>
    <n v="18"/>
    <n v="46"/>
    <n v="39.130434782608695"/>
  </r>
  <r>
    <n v="697"/>
    <n v="4"/>
    <s v="Plato_14"/>
    <s v="Descripción del Plato_14"/>
    <n v="14"/>
    <n v="23"/>
    <n v="2"/>
    <n v="24"/>
    <s v="Ninguna"/>
    <n v="18"/>
    <n v="46"/>
    <n v="39.130434782608695"/>
  </r>
  <r>
    <n v="697"/>
    <n v="4"/>
    <s v="Plato_11"/>
    <s v="Descripción del Plato_11"/>
    <n v="20"/>
    <n v="33"/>
    <n v="2"/>
    <n v="41"/>
    <s v="Sin cebolla"/>
    <n v="26"/>
    <n v="66"/>
    <n v="39.393939393939391"/>
  </r>
  <r>
    <n v="697"/>
    <n v="4"/>
    <s v="Plato_2"/>
    <s v="Descripción del Plato_2"/>
    <n v="18"/>
    <n v="30"/>
    <n v="2"/>
    <n v="35"/>
    <s v="Sin cebolla"/>
    <n v="24"/>
    <n v="60"/>
    <n v="40"/>
  </r>
  <r>
    <n v="697"/>
    <n v="4"/>
    <s v="Plato_6"/>
    <s v="Descripción del Plato_6"/>
    <n v="16"/>
    <n v="27"/>
    <n v="1"/>
    <n v="7"/>
    <s v="Ninguna"/>
    <n v="11"/>
    <n v="27"/>
    <n v="40.74074074074074"/>
  </r>
  <r>
    <n v="698"/>
    <n v="19"/>
    <s v="Plato_6"/>
    <s v="Descripción del Plato_6"/>
    <n v="16"/>
    <n v="27"/>
    <n v="1"/>
    <n v="55"/>
    <s v="Sin cebolla"/>
    <n v="11"/>
    <n v="27"/>
    <n v="40.74074074074074"/>
  </r>
  <r>
    <n v="698"/>
    <n v="19"/>
    <s v="Plato_10"/>
    <s v="Descripción del Plato_10"/>
    <n v="15"/>
    <n v="26"/>
    <n v="1"/>
    <n v="12"/>
    <s v="Sin cebolla"/>
    <n v="11"/>
    <n v="26"/>
    <n v="42.307692307692307"/>
  </r>
  <r>
    <n v="698"/>
    <n v="19"/>
    <s v="Plato_14"/>
    <s v="Descripción del Plato_14"/>
    <n v="14"/>
    <n v="23"/>
    <n v="3"/>
    <n v="19"/>
    <s v="Sin cebolla"/>
    <n v="27"/>
    <n v="69"/>
    <n v="39.130434782608695"/>
  </r>
  <r>
    <n v="698"/>
    <n v="19"/>
    <s v="Plato_13"/>
    <s v="Descripción del Plato_13"/>
    <n v="13"/>
    <n v="21"/>
    <n v="3"/>
    <n v="15"/>
    <s v="Sin cebolla"/>
    <n v="24"/>
    <n v="63"/>
    <n v="38.095238095238095"/>
  </r>
  <r>
    <n v="699"/>
    <n v="8"/>
    <s v="Plato_9"/>
    <s v="Descripción del Plato_9"/>
    <n v="17"/>
    <n v="29"/>
    <n v="2"/>
    <n v="11"/>
    <s v="Sin cebolla"/>
    <n v="24"/>
    <n v="58"/>
    <n v="41.379310344827587"/>
  </r>
  <r>
    <n v="700"/>
    <n v="8"/>
    <s v="Plato_18"/>
    <s v="Descripción del Plato_18"/>
    <n v="20"/>
    <n v="34"/>
    <n v="3"/>
    <n v="37"/>
    <s v="Sin cebolla"/>
    <n v="42"/>
    <n v="102"/>
    <n v="41.17647058823529"/>
  </r>
  <r>
    <n v="700"/>
    <n v="8"/>
    <s v="Plato_10"/>
    <s v="Descripción del Plato_10"/>
    <n v="15"/>
    <n v="26"/>
    <n v="3"/>
    <n v="35"/>
    <s v="Sin cebolla"/>
    <n v="33"/>
    <n v="78"/>
    <n v="42.307692307692307"/>
  </r>
  <r>
    <n v="700"/>
    <n v="8"/>
    <s v="Plato_6"/>
    <s v="Descripción del Plato_6"/>
    <n v="16"/>
    <n v="27"/>
    <n v="2"/>
    <n v="14"/>
    <s v="Sin cebolla"/>
    <n v="22"/>
    <n v="54"/>
    <n v="40.74074074074074"/>
  </r>
  <r>
    <n v="701"/>
    <n v="19"/>
    <s v="Plato_11"/>
    <s v="Descripción del Plato_11"/>
    <n v="20"/>
    <n v="33"/>
    <n v="2"/>
    <n v="42"/>
    <s v="Sin cebolla"/>
    <n v="26"/>
    <n v="66"/>
    <n v="39.393939393939391"/>
  </r>
  <r>
    <n v="701"/>
    <n v="19"/>
    <s v="Plato_4"/>
    <s v="Descripción del Plato_4"/>
    <n v="10"/>
    <n v="18"/>
    <n v="2"/>
    <n v="55"/>
    <s v="Sin cebolla"/>
    <n v="16"/>
    <n v="36"/>
    <n v="44.444444444444443"/>
  </r>
  <r>
    <n v="702"/>
    <n v="13"/>
    <s v="Plato_4"/>
    <s v="Descripción del Plato_4"/>
    <n v="10"/>
    <n v="18"/>
    <n v="2"/>
    <n v="59"/>
    <s v="Ninguna"/>
    <n v="16"/>
    <n v="36"/>
    <n v="44.444444444444443"/>
  </r>
  <r>
    <n v="702"/>
    <n v="13"/>
    <s v="Plato_13"/>
    <s v="Descripción del Plato_13"/>
    <n v="13"/>
    <n v="21"/>
    <n v="1"/>
    <n v="36"/>
    <s v="Ninguna"/>
    <n v="8"/>
    <n v="21"/>
    <n v="38.095238095238095"/>
  </r>
  <r>
    <n v="702"/>
    <n v="13"/>
    <s v="Plato_6"/>
    <s v="Descripción del Plato_6"/>
    <n v="16"/>
    <n v="27"/>
    <n v="2"/>
    <n v="29"/>
    <s v="Sin cebolla"/>
    <n v="22"/>
    <n v="54"/>
    <n v="40.74074074074074"/>
  </r>
  <r>
    <n v="702"/>
    <n v="13"/>
    <s v="Plato_16"/>
    <s v="Descripción del Plato_16"/>
    <n v="16"/>
    <n v="28"/>
    <n v="3"/>
    <n v="31"/>
    <s v="Ninguna"/>
    <n v="36"/>
    <n v="84"/>
    <n v="42.857142857142854"/>
  </r>
  <r>
    <n v="703"/>
    <n v="9"/>
    <s v="Plato_13"/>
    <s v="Descripción del Plato_13"/>
    <n v="13"/>
    <n v="21"/>
    <n v="3"/>
    <n v="29"/>
    <s v="Sin cebolla"/>
    <n v="24"/>
    <n v="63"/>
    <n v="38.095238095238095"/>
  </r>
  <r>
    <n v="704"/>
    <n v="13"/>
    <s v="Plato_4"/>
    <s v="Descripción del Plato_4"/>
    <n v="10"/>
    <n v="18"/>
    <n v="1"/>
    <n v="38"/>
    <s v="Ninguna"/>
    <n v="8"/>
    <n v="18"/>
    <n v="44.444444444444443"/>
  </r>
  <r>
    <n v="705"/>
    <n v="12"/>
    <s v="Plato_3"/>
    <s v="Descripción del Plato_3"/>
    <n v="12"/>
    <n v="20"/>
    <n v="3"/>
    <n v="25"/>
    <s v="Sin cebolla"/>
    <n v="24"/>
    <n v="60"/>
    <n v="40"/>
  </r>
  <r>
    <n v="705"/>
    <n v="12"/>
    <s v="Plato_10"/>
    <s v="Descripción del Plato_10"/>
    <n v="15"/>
    <n v="26"/>
    <n v="2"/>
    <n v="8"/>
    <s v="Ninguna"/>
    <n v="22"/>
    <n v="52"/>
    <n v="42.307692307692307"/>
  </r>
  <r>
    <n v="706"/>
    <n v="20"/>
    <s v="Plato_4"/>
    <s v="Descripción del Plato_4"/>
    <n v="10"/>
    <n v="18"/>
    <n v="3"/>
    <n v="33"/>
    <s v="Sin cebolla"/>
    <n v="24"/>
    <n v="54"/>
    <n v="44.444444444444443"/>
  </r>
  <r>
    <n v="707"/>
    <n v="15"/>
    <s v="Plato_15"/>
    <s v="Descripción del Plato_15"/>
    <n v="19"/>
    <n v="32"/>
    <n v="1"/>
    <n v="31"/>
    <s v="Ninguna"/>
    <n v="13"/>
    <n v="32"/>
    <n v="40.625"/>
  </r>
  <r>
    <n v="707"/>
    <n v="15"/>
    <s v="Plato_13"/>
    <s v="Descripción del Plato_13"/>
    <n v="13"/>
    <n v="21"/>
    <n v="1"/>
    <n v="42"/>
    <s v="Sin cebolla"/>
    <n v="8"/>
    <n v="21"/>
    <n v="38.095238095238095"/>
  </r>
  <r>
    <n v="707"/>
    <n v="15"/>
    <s v="Plato_2"/>
    <s v="Descripción del Plato_2"/>
    <n v="18"/>
    <n v="30"/>
    <n v="2"/>
    <n v="53"/>
    <s v="Ninguna"/>
    <n v="24"/>
    <n v="60"/>
    <n v="40"/>
  </r>
  <r>
    <n v="707"/>
    <n v="15"/>
    <s v="Plato_19"/>
    <s v="Descripción del Plato_19"/>
    <n v="22"/>
    <n v="36"/>
    <n v="2"/>
    <n v="11"/>
    <s v="Ninguna"/>
    <n v="28"/>
    <n v="72"/>
    <n v="38.888888888888893"/>
  </r>
  <r>
    <n v="708"/>
    <n v="5"/>
    <s v="Plato_6"/>
    <s v="Descripción del Plato_6"/>
    <n v="16"/>
    <n v="27"/>
    <n v="2"/>
    <n v="24"/>
    <s v="Sin cebolla"/>
    <n v="22"/>
    <n v="54"/>
    <n v="40.74074074074074"/>
  </r>
  <r>
    <n v="709"/>
    <n v="8"/>
    <s v="Plato_13"/>
    <s v="Descripción del Plato_13"/>
    <n v="13"/>
    <n v="21"/>
    <n v="2"/>
    <n v="7"/>
    <s v="Ninguna"/>
    <n v="16"/>
    <n v="42"/>
    <n v="38.095238095238095"/>
  </r>
  <r>
    <n v="709"/>
    <n v="8"/>
    <s v="Plato_8"/>
    <s v="Descripción del Plato_8"/>
    <n v="21"/>
    <n v="35"/>
    <n v="1"/>
    <n v="33"/>
    <s v="Sin cebolla"/>
    <n v="14"/>
    <n v="35"/>
    <n v="40"/>
  </r>
  <r>
    <n v="709"/>
    <n v="8"/>
    <s v="Plato_11"/>
    <s v="Descripción del Plato_11"/>
    <n v="20"/>
    <n v="33"/>
    <n v="2"/>
    <n v="27"/>
    <s v="Sin cebolla"/>
    <n v="26"/>
    <n v="66"/>
    <n v="39.393939393939391"/>
  </r>
  <r>
    <n v="709"/>
    <n v="8"/>
    <s v="Plato_1"/>
    <s v="Descripción del Plato_1"/>
    <n v="15"/>
    <n v="25"/>
    <n v="2"/>
    <n v="31"/>
    <s v="Ninguna"/>
    <n v="20"/>
    <n v="50"/>
    <n v="40"/>
  </r>
  <r>
    <n v="710"/>
    <n v="18"/>
    <s v="Plato_3"/>
    <s v="Descripción del Plato_3"/>
    <n v="12"/>
    <n v="20"/>
    <n v="2"/>
    <n v="32"/>
    <s v="Ninguna"/>
    <n v="16"/>
    <n v="40"/>
    <n v="40"/>
  </r>
  <r>
    <n v="710"/>
    <n v="18"/>
    <s v="Plato_12"/>
    <s v="Descripción del Plato_12"/>
    <n v="11"/>
    <n v="19"/>
    <n v="3"/>
    <n v="45"/>
    <s v="Sin cebolla"/>
    <n v="24"/>
    <n v="57"/>
    <n v="42.105263157894733"/>
  </r>
  <r>
    <n v="710"/>
    <n v="18"/>
    <s v="Plato_4"/>
    <s v="Descripción del Plato_4"/>
    <n v="10"/>
    <n v="18"/>
    <n v="1"/>
    <n v="20"/>
    <s v="Sin cebolla"/>
    <n v="8"/>
    <n v="18"/>
    <n v="44.444444444444443"/>
  </r>
  <r>
    <n v="710"/>
    <n v="18"/>
    <s v="Plato_14"/>
    <s v="Descripción del Plato_14"/>
    <n v="14"/>
    <n v="23"/>
    <n v="1"/>
    <n v="43"/>
    <s v="Sin cebolla"/>
    <n v="9"/>
    <n v="23"/>
    <n v="39.130434782608695"/>
  </r>
  <r>
    <n v="711"/>
    <n v="20"/>
    <s v="Plato_18"/>
    <s v="Descripción del Plato_18"/>
    <n v="20"/>
    <n v="34"/>
    <n v="3"/>
    <n v="43"/>
    <s v="Ninguna"/>
    <n v="42"/>
    <n v="102"/>
    <n v="41.17647058823529"/>
  </r>
  <r>
    <n v="711"/>
    <n v="20"/>
    <s v="Plato_15"/>
    <s v="Descripción del Plato_15"/>
    <n v="19"/>
    <n v="32"/>
    <n v="2"/>
    <n v="16"/>
    <s v="Sin cebolla"/>
    <n v="26"/>
    <n v="64"/>
    <n v="40.625"/>
  </r>
  <r>
    <n v="712"/>
    <n v="10"/>
    <s v="Plato_7"/>
    <s v="Descripción del Plato_7"/>
    <n v="14"/>
    <n v="24"/>
    <n v="2"/>
    <n v="49"/>
    <s v="Ninguna"/>
    <n v="20"/>
    <n v="48"/>
    <n v="41.666666666666671"/>
  </r>
  <r>
    <n v="713"/>
    <n v="6"/>
    <s v="Plato_11"/>
    <s v="Descripción del Plato_11"/>
    <n v="20"/>
    <n v="33"/>
    <n v="3"/>
    <n v="41"/>
    <s v="Sin cebolla"/>
    <n v="39"/>
    <n v="99"/>
    <n v="39.393939393939391"/>
  </r>
  <r>
    <n v="713"/>
    <n v="6"/>
    <s v="Plato_9"/>
    <s v="Descripción del Plato_9"/>
    <n v="17"/>
    <n v="29"/>
    <n v="3"/>
    <n v="14"/>
    <s v="Sin cebolla"/>
    <n v="36"/>
    <n v="87"/>
    <n v="41.379310344827587"/>
  </r>
  <r>
    <n v="713"/>
    <n v="6"/>
    <s v="Plato_15"/>
    <s v="Descripción del Plato_15"/>
    <n v="19"/>
    <n v="32"/>
    <n v="3"/>
    <n v="45"/>
    <s v="Ninguna"/>
    <n v="39"/>
    <n v="96"/>
    <n v="40.625"/>
  </r>
  <r>
    <n v="713"/>
    <n v="6"/>
    <s v="Plato_10"/>
    <s v="Descripción del Plato_10"/>
    <n v="15"/>
    <n v="26"/>
    <n v="3"/>
    <n v="25"/>
    <s v="Ninguna"/>
    <n v="33"/>
    <n v="78"/>
    <n v="42.307692307692307"/>
  </r>
  <r>
    <n v="714"/>
    <n v="19"/>
    <s v="Plato_18"/>
    <s v="Descripción del Plato_18"/>
    <n v="20"/>
    <n v="34"/>
    <n v="3"/>
    <n v="17"/>
    <s v="Sin cebolla"/>
    <n v="42"/>
    <n v="102"/>
    <n v="41.17647058823529"/>
  </r>
  <r>
    <n v="714"/>
    <n v="19"/>
    <s v="Plato_2"/>
    <s v="Descripción del Plato_2"/>
    <n v="18"/>
    <n v="30"/>
    <n v="3"/>
    <n v="17"/>
    <s v="Sin cebolla"/>
    <n v="36"/>
    <n v="90"/>
    <n v="40"/>
  </r>
  <r>
    <n v="714"/>
    <n v="19"/>
    <s v="Plato_11"/>
    <s v="Descripción del Plato_11"/>
    <n v="20"/>
    <n v="33"/>
    <n v="1"/>
    <n v="29"/>
    <s v="Sin cebolla"/>
    <n v="13"/>
    <n v="33"/>
    <n v="39.393939393939391"/>
  </r>
  <r>
    <n v="715"/>
    <n v="12"/>
    <s v="Plato_2"/>
    <s v="Descripción del Plato_2"/>
    <n v="18"/>
    <n v="30"/>
    <n v="3"/>
    <n v="35"/>
    <s v="Ninguna"/>
    <n v="36"/>
    <n v="90"/>
    <n v="40"/>
  </r>
  <r>
    <n v="715"/>
    <n v="12"/>
    <s v="Plato_6"/>
    <s v="Descripción del Plato_6"/>
    <n v="16"/>
    <n v="27"/>
    <n v="1"/>
    <n v="14"/>
    <s v="Ninguna"/>
    <n v="11"/>
    <n v="27"/>
    <n v="40.74074074074074"/>
  </r>
  <r>
    <n v="715"/>
    <n v="12"/>
    <s v="Plato_1"/>
    <s v="Descripción del Plato_1"/>
    <n v="15"/>
    <n v="25"/>
    <n v="3"/>
    <n v="38"/>
    <s v="Ninguna"/>
    <n v="30"/>
    <n v="75"/>
    <n v="40"/>
  </r>
  <r>
    <n v="715"/>
    <n v="12"/>
    <s v="Plato_4"/>
    <s v="Descripción del Plato_4"/>
    <n v="10"/>
    <n v="18"/>
    <n v="3"/>
    <n v="49"/>
    <s v="Sin cebolla"/>
    <n v="24"/>
    <n v="54"/>
    <n v="44.444444444444443"/>
  </r>
  <r>
    <n v="716"/>
    <n v="12"/>
    <s v="Plato_13"/>
    <s v="Descripción del Plato_13"/>
    <n v="13"/>
    <n v="21"/>
    <n v="3"/>
    <n v="12"/>
    <s v="Ninguna"/>
    <n v="24"/>
    <n v="63"/>
    <n v="38.095238095238095"/>
  </r>
  <r>
    <n v="716"/>
    <n v="12"/>
    <s v="Plato_1"/>
    <s v="Descripción del Plato_1"/>
    <n v="15"/>
    <n v="25"/>
    <n v="3"/>
    <n v="48"/>
    <s v="Ninguna"/>
    <n v="30"/>
    <n v="75"/>
    <n v="40"/>
  </r>
  <r>
    <n v="716"/>
    <n v="12"/>
    <s v="Plato_17"/>
    <s v="Descripción del Plato_17"/>
    <n v="19"/>
    <n v="31"/>
    <n v="3"/>
    <n v="30"/>
    <s v="Sin cebolla"/>
    <n v="36"/>
    <n v="93"/>
    <n v="38.70967741935484"/>
  </r>
  <r>
    <n v="717"/>
    <n v="8"/>
    <s v="Plato_5"/>
    <s v="Descripción del Plato_5"/>
    <n v="13"/>
    <n v="22"/>
    <n v="2"/>
    <n v="23"/>
    <s v="Sin cebolla"/>
    <n v="18"/>
    <n v="44"/>
    <n v="40.909090909090914"/>
  </r>
  <r>
    <n v="717"/>
    <n v="8"/>
    <s v="Plato_2"/>
    <s v="Descripción del Plato_2"/>
    <n v="18"/>
    <n v="30"/>
    <n v="1"/>
    <n v="36"/>
    <s v="Sin cebolla"/>
    <n v="12"/>
    <n v="30"/>
    <n v="40"/>
  </r>
  <r>
    <n v="717"/>
    <n v="8"/>
    <s v="Plato_6"/>
    <s v="Descripción del Plato_6"/>
    <n v="16"/>
    <n v="27"/>
    <n v="3"/>
    <n v="13"/>
    <s v="Sin cebolla"/>
    <n v="33"/>
    <n v="81"/>
    <n v="40.74074074074074"/>
  </r>
  <r>
    <n v="718"/>
    <n v="7"/>
    <s v="Plato_3"/>
    <s v="Descripción del Plato_3"/>
    <n v="12"/>
    <n v="20"/>
    <n v="1"/>
    <n v="58"/>
    <s v="Sin cebolla"/>
    <n v="8"/>
    <n v="20"/>
    <n v="40"/>
  </r>
  <r>
    <n v="719"/>
    <n v="16"/>
    <s v="Plato_20"/>
    <s v="Descripción del Plato_20"/>
    <n v="25"/>
    <n v="40"/>
    <n v="1"/>
    <n v="15"/>
    <s v="Ninguna"/>
    <n v="15"/>
    <n v="40"/>
    <n v="37.5"/>
  </r>
  <r>
    <n v="719"/>
    <n v="16"/>
    <s v="Plato_12"/>
    <s v="Descripción del Plato_12"/>
    <n v="11"/>
    <n v="19"/>
    <n v="2"/>
    <n v="34"/>
    <s v="Ninguna"/>
    <n v="16"/>
    <n v="38"/>
    <n v="42.105263157894733"/>
  </r>
  <r>
    <n v="719"/>
    <n v="16"/>
    <s v="Plato_9"/>
    <s v="Descripción del Plato_9"/>
    <n v="17"/>
    <n v="29"/>
    <n v="1"/>
    <n v="21"/>
    <s v="Ninguna"/>
    <n v="12"/>
    <n v="29"/>
    <n v="41.379310344827587"/>
  </r>
  <r>
    <n v="720"/>
    <n v="4"/>
    <s v="Plato_11"/>
    <s v="Descripción del Plato_11"/>
    <n v="20"/>
    <n v="33"/>
    <n v="1"/>
    <n v="36"/>
    <s v="Ninguna"/>
    <n v="13"/>
    <n v="33"/>
    <n v="39.393939393939391"/>
  </r>
  <r>
    <n v="720"/>
    <n v="4"/>
    <s v="Plato_9"/>
    <s v="Descripción del Plato_9"/>
    <n v="17"/>
    <n v="29"/>
    <n v="3"/>
    <n v="44"/>
    <s v="Sin cebolla"/>
    <n v="36"/>
    <n v="87"/>
    <n v="41.379310344827587"/>
  </r>
  <r>
    <n v="720"/>
    <n v="4"/>
    <s v="Plato_7"/>
    <s v="Descripción del Plato_7"/>
    <n v="14"/>
    <n v="24"/>
    <n v="2"/>
    <n v="53"/>
    <s v="Sin cebolla"/>
    <n v="20"/>
    <n v="48"/>
    <n v="41.666666666666671"/>
  </r>
  <r>
    <n v="721"/>
    <n v="6"/>
    <s v="Plato_9"/>
    <s v="Descripción del Plato_9"/>
    <n v="17"/>
    <n v="29"/>
    <n v="1"/>
    <n v="20"/>
    <s v="Sin cebolla"/>
    <n v="12"/>
    <n v="29"/>
    <n v="41.379310344827587"/>
  </r>
  <r>
    <n v="721"/>
    <n v="6"/>
    <s v="Plato_19"/>
    <s v="Descripción del Plato_19"/>
    <n v="22"/>
    <n v="36"/>
    <n v="1"/>
    <n v="15"/>
    <s v="Sin cebolla"/>
    <n v="14"/>
    <n v="36"/>
    <n v="38.888888888888893"/>
  </r>
  <r>
    <n v="721"/>
    <n v="6"/>
    <s v="Plato_7"/>
    <s v="Descripción del Plato_7"/>
    <n v="14"/>
    <n v="24"/>
    <n v="3"/>
    <n v="44"/>
    <s v="Ninguna"/>
    <n v="30"/>
    <n v="72"/>
    <n v="41.666666666666671"/>
  </r>
  <r>
    <n v="721"/>
    <n v="6"/>
    <s v="Plato_6"/>
    <s v="Descripción del Plato_6"/>
    <n v="16"/>
    <n v="27"/>
    <n v="3"/>
    <n v="54"/>
    <s v="Sin cebolla"/>
    <n v="33"/>
    <n v="81"/>
    <n v="40.74074074074074"/>
  </r>
  <r>
    <n v="722"/>
    <n v="13"/>
    <s v="Plato_13"/>
    <s v="Descripción del Plato_13"/>
    <n v="13"/>
    <n v="21"/>
    <n v="3"/>
    <n v="43"/>
    <s v="Ninguna"/>
    <n v="24"/>
    <n v="63"/>
    <n v="38.095238095238095"/>
  </r>
  <r>
    <n v="722"/>
    <n v="13"/>
    <s v="Plato_5"/>
    <s v="Descripción del Plato_5"/>
    <n v="13"/>
    <n v="22"/>
    <n v="1"/>
    <n v="16"/>
    <s v="Ninguna"/>
    <n v="9"/>
    <n v="22"/>
    <n v="40.909090909090914"/>
  </r>
  <r>
    <n v="723"/>
    <n v="12"/>
    <s v="Plato_16"/>
    <s v="Descripción del Plato_16"/>
    <n v="16"/>
    <n v="28"/>
    <n v="2"/>
    <n v="22"/>
    <s v="Ninguna"/>
    <n v="24"/>
    <n v="56"/>
    <n v="42.857142857142854"/>
  </r>
  <r>
    <n v="723"/>
    <n v="12"/>
    <s v="Plato_8"/>
    <s v="Descripción del Plato_8"/>
    <n v="21"/>
    <n v="35"/>
    <n v="2"/>
    <n v="9"/>
    <s v="Ninguna"/>
    <n v="28"/>
    <n v="70"/>
    <n v="40"/>
  </r>
  <r>
    <n v="724"/>
    <n v="8"/>
    <s v="Plato_5"/>
    <s v="Descripción del Plato_5"/>
    <n v="13"/>
    <n v="22"/>
    <n v="3"/>
    <n v="56"/>
    <s v="Ninguna"/>
    <n v="27"/>
    <n v="66"/>
    <n v="40.909090909090914"/>
  </r>
  <r>
    <n v="725"/>
    <n v="10"/>
    <s v="Plato_18"/>
    <s v="Descripción del Plato_18"/>
    <n v="20"/>
    <n v="34"/>
    <n v="3"/>
    <n v="30"/>
    <s v="Ninguna"/>
    <n v="42"/>
    <n v="102"/>
    <n v="41.17647058823529"/>
  </r>
  <r>
    <n v="725"/>
    <n v="10"/>
    <s v="Plato_5"/>
    <s v="Descripción del Plato_5"/>
    <n v="13"/>
    <n v="22"/>
    <n v="3"/>
    <n v="55"/>
    <s v="Ninguna"/>
    <n v="27"/>
    <n v="66"/>
    <n v="40.909090909090914"/>
  </r>
  <r>
    <n v="726"/>
    <n v="11"/>
    <s v="Plato_5"/>
    <s v="Descripción del Plato_5"/>
    <n v="13"/>
    <n v="22"/>
    <n v="2"/>
    <n v="6"/>
    <s v="Ninguna"/>
    <n v="18"/>
    <n v="44"/>
    <n v="40.909090909090914"/>
  </r>
  <r>
    <n v="726"/>
    <n v="11"/>
    <s v="Plato_19"/>
    <s v="Descripción del Plato_19"/>
    <n v="22"/>
    <n v="36"/>
    <n v="1"/>
    <n v="13"/>
    <s v="Ninguna"/>
    <n v="14"/>
    <n v="36"/>
    <n v="38.888888888888893"/>
  </r>
  <r>
    <n v="726"/>
    <n v="11"/>
    <s v="Plato_14"/>
    <s v="Descripción del Plato_14"/>
    <n v="14"/>
    <n v="23"/>
    <n v="2"/>
    <n v="55"/>
    <s v="Ninguna"/>
    <n v="18"/>
    <n v="46"/>
    <n v="39.130434782608695"/>
  </r>
  <r>
    <n v="727"/>
    <n v="17"/>
    <s v="Plato_3"/>
    <s v="Descripción del Plato_3"/>
    <n v="12"/>
    <n v="20"/>
    <n v="2"/>
    <n v="21"/>
    <s v="Sin cebolla"/>
    <n v="16"/>
    <n v="40"/>
    <n v="40"/>
  </r>
  <r>
    <n v="728"/>
    <n v="9"/>
    <s v="Plato_4"/>
    <s v="Descripción del Plato_4"/>
    <n v="10"/>
    <n v="18"/>
    <n v="1"/>
    <n v="42"/>
    <s v="Ninguna"/>
    <n v="8"/>
    <n v="18"/>
    <n v="44.444444444444443"/>
  </r>
  <r>
    <n v="728"/>
    <n v="9"/>
    <s v="Plato_6"/>
    <s v="Descripción del Plato_6"/>
    <n v="16"/>
    <n v="27"/>
    <n v="3"/>
    <n v="8"/>
    <s v="Ninguna"/>
    <n v="33"/>
    <n v="81"/>
    <n v="40.74074074074074"/>
  </r>
  <r>
    <n v="728"/>
    <n v="9"/>
    <s v="Plato_15"/>
    <s v="Descripción del Plato_15"/>
    <n v="19"/>
    <n v="32"/>
    <n v="3"/>
    <n v="22"/>
    <s v="Ninguna"/>
    <n v="39"/>
    <n v="96"/>
    <n v="40.625"/>
  </r>
  <r>
    <n v="729"/>
    <n v="20"/>
    <s v="Plato_18"/>
    <s v="Descripción del Plato_18"/>
    <n v="20"/>
    <n v="34"/>
    <n v="2"/>
    <n v="57"/>
    <s v="Ninguna"/>
    <n v="28"/>
    <n v="68"/>
    <n v="41.17647058823529"/>
  </r>
  <r>
    <n v="729"/>
    <n v="20"/>
    <s v="Plato_3"/>
    <s v="Descripción del Plato_3"/>
    <n v="12"/>
    <n v="20"/>
    <n v="3"/>
    <n v="8"/>
    <s v="Sin cebolla"/>
    <n v="24"/>
    <n v="60"/>
    <n v="40"/>
  </r>
  <r>
    <n v="730"/>
    <n v="8"/>
    <s v="Plato_2"/>
    <s v="Descripción del Plato_2"/>
    <n v="18"/>
    <n v="30"/>
    <n v="3"/>
    <n v="32"/>
    <s v="Sin cebolla"/>
    <n v="36"/>
    <n v="90"/>
    <n v="40"/>
  </r>
  <r>
    <n v="730"/>
    <n v="8"/>
    <s v="Plato_7"/>
    <s v="Descripción del Plato_7"/>
    <n v="14"/>
    <n v="24"/>
    <n v="1"/>
    <n v="47"/>
    <s v="Sin cebolla"/>
    <n v="10"/>
    <n v="24"/>
    <n v="41.666666666666671"/>
  </r>
  <r>
    <n v="731"/>
    <n v="17"/>
    <s v="Plato_15"/>
    <s v="Descripción del Plato_15"/>
    <n v="19"/>
    <n v="32"/>
    <n v="2"/>
    <n v="47"/>
    <s v="Sin cebolla"/>
    <n v="26"/>
    <n v="64"/>
    <n v="40.625"/>
  </r>
  <r>
    <n v="732"/>
    <n v="12"/>
    <s v="Plato_20"/>
    <s v="Descripción del Plato_20"/>
    <n v="25"/>
    <n v="40"/>
    <n v="3"/>
    <n v="29"/>
    <s v="Ninguna"/>
    <n v="45"/>
    <n v="120"/>
    <n v="37.5"/>
  </r>
  <r>
    <n v="732"/>
    <n v="12"/>
    <s v="Plato_10"/>
    <s v="Descripción del Plato_10"/>
    <n v="15"/>
    <n v="26"/>
    <n v="3"/>
    <n v="36"/>
    <s v="Sin cebolla"/>
    <n v="33"/>
    <n v="78"/>
    <n v="42.307692307692307"/>
  </r>
  <r>
    <n v="732"/>
    <n v="12"/>
    <s v="Plato_19"/>
    <s v="Descripción del Plato_19"/>
    <n v="22"/>
    <n v="36"/>
    <n v="3"/>
    <n v="56"/>
    <s v="Sin cebolla"/>
    <n v="42"/>
    <n v="108"/>
    <n v="38.888888888888893"/>
  </r>
  <r>
    <n v="733"/>
    <n v="14"/>
    <s v="Plato_19"/>
    <s v="Descripción del Plato_19"/>
    <n v="22"/>
    <n v="36"/>
    <n v="3"/>
    <n v="31"/>
    <s v="Sin cebolla"/>
    <n v="42"/>
    <n v="108"/>
    <n v="38.888888888888893"/>
  </r>
  <r>
    <n v="733"/>
    <n v="14"/>
    <s v="Plato_7"/>
    <s v="Descripción del Plato_7"/>
    <n v="14"/>
    <n v="24"/>
    <n v="1"/>
    <n v="34"/>
    <s v="Ninguna"/>
    <n v="10"/>
    <n v="24"/>
    <n v="41.666666666666671"/>
  </r>
  <r>
    <n v="733"/>
    <n v="14"/>
    <s v="Plato_6"/>
    <s v="Descripción del Plato_6"/>
    <n v="16"/>
    <n v="27"/>
    <n v="2"/>
    <n v="9"/>
    <s v="Sin cebolla"/>
    <n v="22"/>
    <n v="54"/>
    <n v="40.74074074074074"/>
  </r>
  <r>
    <n v="734"/>
    <n v="14"/>
    <s v="Plato_15"/>
    <s v="Descripción del Plato_15"/>
    <n v="19"/>
    <n v="32"/>
    <n v="3"/>
    <n v="11"/>
    <s v="Sin cebolla"/>
    <n v="39"/>
    <n v="96"/>
    <n v="40.625"/>
  </r>
  <r>
    <n v="734"/>
    <n v="14"/>
    <s v="Plato_7"/>
    <s v="Descripción del Plato_7"/>
    <n v="14"/>
    <n v="24"/>
    <n v="1"/>
    <n v="16"/>
    <s v="Ninguna"/>
    <n v="10"/>
    <n v="24"/>
    <n v="41.666666666666671"/>
  </r>
  <r>
    <n v="734"/>
    <n v="14"/>
    <s v="Plato_12"/>
    <s v="Descripción del Plato_12"/>
    <n v="11"/>
    <n v="19"/>
    <n v="1"/>
    <n v="25"/>
    <s v="Ninguna"/>
    <n v="8"/>
    <n v="19"/>
    <n v="42.105263157894733"/>
  </r>
  <r>
    <n v="735"/>
    <n v="20"/>
    <s v="Plato_14"/>
    <s v="Descripción del Plato_14"/>
    <n v="14"/>
    <n v="23"/>
    <n v="2"/>
    <n v="30"/>
    <s v="Sin cebolla"/>
    <n v="18"/>
    <n v="46"/>
    <n v="39.130434782608695"/>
  </r>
  <r>
    <n v="735"/>
    <n v="20"/>
    <s v="Plato_15"/>
    <s v="Descripción del Plato_15"/>
    <n v="19"/>
    <n v="32"/>
    <n v="3"/>
    <n v="57"/>
    <s v="Ninguna"/>
    <n v="39"/>
    <n v="96"/>
    <n v="40.625"/>
  </r>
  <r>
    <n v="736"/>
    <n v="17"/>
    <s v="Plato_5"/>
    <s v="Descripción del Plato_5"/>
    <n v="13"/>
    <n v="22"/>
    <n v="3"/>
    <n v="22"/>
    <s v="Sin cebolla"/>
    <n v="27"/>
    <n v="66"/>
    <n v="40.909090909090914"/>
  </r>
  <r>
    <n v="736"/>
    <n v="17"/>
    <s v="Plato_16"/>
    <s v="Descripción del Plato_16"/>
    <n v="16"/>
    <n v="28"/>
    <n v="2"/>
    <n v="43"/>
    <s v="Ninguna"/>
    <n v="24"/>
    <n v="56"/>
    <n v="42.857142857142854"/>
  </r>
  <r>
    <n v="736"/>
    <n v="17"/>
    <s v="Plato_17"/>
    <s v="Descripción del Plato_17"/>
    <n v="19"/>
    <n v="31"/>
    <n v="3"/>
    <n v="27"/>
    <s v="Sin cebolla"/>
    <n v="36"/>
    <n v="93"/>
    <n v="38.70967741935484"/>
  </r>
  <r>
    <n v="737"/>
    <n v="6"/>
    <s v="Plato_9"/>
    <s v="Descripción del Plato_9"/>
    <n v="17"/>
    <n v="29"/>
    <n v="2"/>
    <n v="17"/>
    <s v="Sin cebolla"/>
    <n v="24"/>
    <n v="58"/>
    <n v="41.379310344827587"/>
  </r>
  <r>
    <n v="737"/>
    <n v="6"/>
    <s v="Plato_2"/>
    <s v="Descripción del Plato_2"/>
    <n v="18"/>
    <n v="30"/>
    <n v="2"/>
    <n v="5"/>
    <s v="Ninguna"/>
    <n v="24"/>
    <n v="60"/>
    <n v="40"/>
  </r>
  <r>
    <n v="738"/>
    <n v="15"/>
    <s v="Plato_10"/>
    <s v="Descripción del Plato_10"/>
    <n v="15"/>
    <n v="26"/>
    <n v="2"/>
    <n v="59"/>
    <s v="Ninguna"/>
    <n v="22"/>
    <n v="52"/>
    <n v="42.307692307692307"/>
  </r>
  <r>
    <n v="738"/>
    <n v="15"/>
    <s v="Plato_16"/>
    <s v="Descripción del Plato_16"/>
    <n v="16"/>
    <n v="28"/>
    <n v="1"/>
    <n v="15"/>
    <s v="Ninguna"/>
    <n v="12"/>
    <n v="28"/>
    <n v="42.857142857142854"/>
  </r>
  <r>
    <n v="738"/>
    <n v="15"/>
    <s v="Plato_4"/>
    <s v="Descripción del Plato_4"/>
    <n v="10"/>
    <n v="18"/>
    <n v="3"/>
    <n v="20"/>
    <s v="Sin cebolla"/>
    <n v="24"/>
    <n v="54"/>
    <n v="44.444444444444443"/>
  </r>
  <r>
    <n v="739"/>
    <n v="10"/>
    <s v="Plato_14"/>
    <s v="Descripción del Plato_14"/>
    <n v="14"/>
    <n v="23"/>
    <n v="2"/>
    <n v="54"/>
    <s v="Ninguna"/>
    <n v="18"/>
    <n v="46"/>
    <n v="39.130434782608695"/>
  </r>
  <r>
    <n v="740"/>
    <n v="16"/>
    <s v="Plato_16"/>
    <s v="Descripción del Plato_16"/>
    <n v="16"/>
    <n v="28"/>
    <n v="3"/>
    <n v="31"/>
    <s v="Ninguna"/>
    <n v="36"/>
    <n v="84"/>
    <n v="42.857142857142854"/>
  </r>
  <r>
    <n v="740"/>
    <n v="16"/>
    <s v="Plato_15"/>
    <s v="Descripción del Plato_15"/>
    <n v="19"/>
    <n v="32"/>
    <n v="1"/>
    <n v="16"/>
    <s v="Sin cebolla"/>
    <n v="13"/>
    <n v="32"/>
    <n v="40.625"/>
  </r>
  <r>
    <n v="740"/>
    <n v="16"/>
    <s v="Plato_19"/>
    <s v="Descripción del Plato_19"/>
    <n v="22"/>
    <n v="36"/>
    <n v="3"/>
    <n v="45"/>
    <s v="Sin cebolla"/>
    <n v="42"/>
    <n v="108"/>
    <n v="38.888888888888893"/>
  </r>
  <r>
    <n v="740"/>
    <n v="16"/>
    <s v="Plato_14"/>
    <s v="Descripción del Plato_14"/>
    <n v="14"/>
    <n v="23"/>
    <n v="3"/>
    <n v="21"/>
    <s v="Sin cebolla"/>
    <n v="27"/>
    <n v="69"/>
    <n v="39.130434782608695"/>
  </r>
  <r>
    <n v="741"/>
    <n v="14"/>
    <s v="Plato_7"/>
    <s v="Descripción del Plato_7"/>
    <n v="14"/>
    <n v="24"/>
    <n v="3"/>
    <n v="52"/>
    <s v="Sin cebolla"/>
    <n v="30"/>
    <n v="72"/>
    <n v="41.666666666666671"/>
  </r>
  <r>
    <n v="741"/>
    <n v="14"/>
    <s v="Plato_9"/>
    <s v="Descripción del Plato_9"/>
    <n v="17"/>
    <n v="29"/>
    <n v="2"/>
    <n v="40"/>
    <s v="Ninguna"/>
    <n v="24"/>
    <n v="58"/>
    <n v="41.379310344827587"/>
  </r>
  <r>
    <n v="741"/>
    <n v="14"/>
    <s v="Plato_11"/>
    <s v="Descripción del Plato_11"/>
    <n v="20"/>
    <n v="33"/>
    <n v="3"/>
    <n v="39"/>
    <s v="Sin cebolla"/>
    <n v="39"/>
    <n v="99"/>
    <n v="39.393939393939391"/>
  </r>
  <r>
    <n v="741"/>
    <n v="14"/>
    <s v="Plato_16"/>
    <s v="Descripción del Plato_16"/>
    <n v="16"/>
    <n v="28"/>
    <n v="2"/>
    <n v="34"/>
    <s v="Sin cebolla"/>
    <n v="24"/>
    <n v="56"/>
    <n v="42.857142857142854"/>
  </r>
  <r>
    <n v="742"/>
    <n v="20"/>
    <s v="Plato_17"/>
    <s v="Descripción del Plato_17"/>
    <n v="19"/>
    <n v="31"/>
    <n v="1"/>
    <n v="41"/>
    <s v="Sin cebolla"/>
    <n v="12"/>
    <n v="31"/>
    <n v="38.70967741935484"/>
  </r>
  <r>
    <n v="742"/>
    <n v="20"/>
    <s v="Plato_2"/>
    <s v="Descripción del Plato_2"/>
    <n v="18"/>
    <n v="30"/>
    <n v="3"/>
    <n v="43"/>
    <s v="Ninguna"/>
    <n v="36"/>
    <n v="90"/>
    <n v="40"/>
  </r>
  <r>
    <n v="742"/>
    <n v="20"/>
    <s v="Plato_10"/>
    <s v="Descripción del Plato_10"/>
    <n v="15"/>
    <n v="26"/>
    <n v="1"/>
    <n v="26"/>
    <s v="Sin cebolla"/>
    <n v="11"/>
    <n v="26"/>
    <n v="42.307692307692307"/>
  </r>
  <r>
    <n v="742"/>
    <n v="20"/>
    <s v="Plato_12"/>
    <s v="Descripción del Plato_12"/>
    <n v="11"/>
    <n v="19"/>
    <n v="1"/>
    <n v="35"/>
    <s v="Ninguna"/>
    <n v="8"/>
    <n v="19"/>
    <n v="42.105263157894733"/>
  </r>
  <r>
    <n v="743"/>
    <n v="19"/>
    <s v="Plato_10"/>
    <s v="Descripción del Plato_10"/>
    <n v="15"/>
    <n v="26"/>
    <n v="2"/>
    <n v="59"/>
    <s v="Sin cebolla"/>
    <n v="22"/>
    <n v="52"/>
    <n v="42.307692307692307"/>
  </r>
  <r>
    <n v="743"/>
    <n v="19"/>
    <s v="Plato_4"/>
    <s v="Descripción del Plato_4"/>
    <n v="10"/>
    <n v="18"/>
    <n v="2"/>
    <n v="41"/>
    <s v="Ninguna"/>
    <n v="16"/>
    <n v="36"/>
    <n v="44.444444444444443"/>
  </r>
  <r>
    <n v="743"/>
    <n v="19"/>
    <s v="Plato_14"/>
    <s v="Descripción del Plato_14"/>
    <n v="14"/>
    <n v="23"/>
    <n v="2"/>
    <n v="43"/>
    <s v="Sin cebolla"/>
    <n v="18"/>
    <n v="46"/>
    <n v="39.130434782608695"/>
  </r>
  <r>
    <n v="744"/>
    <n v="11"/>
    <s v="Plato_4"/>
    <s v="Descripción del Plato_4"/>
    <n v="10"/>
    <n v="18"/>
    <n v="1"/>
    <n v="57"/>
    <s v="Ninguna"/>
    <n v="8"/>
    <n v="18"/>
    <n v="44.444444444444443"/>
  </r>
  <r>
    <n v="744"/>
    <n v="11"/>
    <s v="Plato_9"/>
    <s v="Descripción del Plato_9"/>
    <n v="17"/>
    <n v="29"/>
    <n v="2"/>
    <n v="10"/>
    <s v="Ninguna"/>
    <n v="24"/>
    <n v="58"/>
    <n v="41.379310344827587"/>
  </r>
  <r>
    <n v="745"/>
    <n v="3"/>
    <s v="Plato_8"/>
    <s v="Descripción del Plato_8"/>
    <n v="21"/>
    <n v="35"/>
    <n v="3"/>
    <n v="34"/>
    <s v="Ninguna"/>
    <n v="42"/>
    <n v="105"/>
    <n v="40"/>
  </r>
  <r>
    <n v="745"/>
    <n v="3"/>
    <s v="Plato_7"/>
    <s v="Descripción del Plato_7"/>
    <n v="14"/>
    <n v="24"/>
    <n v="2"/>
    <n v="9"/>
    <s v="Ninguna"/>
    <n v="20"/>
    <n v="48"/>
    <n v="41.666666666666671"/>
  </r>
  <r>
    <n v="745"/>
    <n v="3"/>
    <s v="Plato_1"/>
    <s v="Descripción del Plato_1"/>
    <n v="15"/>
    <n v="25"/>
    <n v="2"/>
    <n v="23"/>
    <s v="Ninguna"/>
    <n v="20"/>
    <n v="50"/>
    <n v="40"/>
  </r>
  <r>
    <n v="745"/>
    <n v="3"/>
    <s v="Plato_6"/>
    <s v="Descripción del Plato_6"/>
    <n v="16"/>
    <n v="27"/>
    <n v="3"/>
    <n v="7"/>
    <s v="Sin cebolla"/>
    <n v="33"/>
    <n v="81"/>
    <n v="40.74074074074074"/>
  </r>
  <r>
    <n v="746"/>
    <n v="13"/>
    <s v="Plato_8"/>
    <s v="Descripción del Plato_8"/>
    <n v="21"/>
    <n v="35"/>
    <n v="3"/>
    <n v="34"/>
    <s v="Ninguna"/>
    <n v="42"/>
    <n v="105"/>
    <n v="40"/>
  </r>
  <r>
    <n v="746"/>
    <n v="13"/>
    <s v="Plato_15"/>
    <s v="Descripción del Plato_15"/>
    <n v="19"/>
    <n v="32"/>
    <n v="3"/>
    <n v="43"/>
    <s v="Ninguna"/>
    <n v="39"/>
    <n v="96"/>
    <n v="40.625"/>
  </r>
  <r>
    <n v="747"/>
    <n v="16"/>
    <s v="Plato_1"/>
    <s v="Descripción del Plato_1"/>
    <n v="15"/>
    <n v="25"/>
    <n v="1"/>
    <n v="28"/>
    <s v="Ninguna"/>
    <n v="10"/>
    <n v="25"/>
    <n v="40"/>
  </r>
  <r>
    <n v="748"/>
    <n v="2"/>
    <s v="Plato_15"/>
    <s v="Descripción del Plato_15"/>
    <n v="19"/>
    <n v="32"/>
    <n v="1"/>
    <n v="5"/>
    <s v="Sin cebolla"/>
    <n v="13"/>
    <n v="32"/>
    <n v="40.625"/>
  </r>
  <r>
    <n v="748"/>
    <n v="2"/>
    <s v="Plato_10"/>
    <s v="Descripción del Plato_10"/>
    <n v="15"/>
    <n v="26"/>
    <n v="3"/>
    <n v="32"/>
    <s v="Ninguna"/>
    <n v="33"/>
    <n v="78"/>
    <n v="42.307692307692307"/>
  </r>
  <r>
    <n v="749"/>
    <n v="1"/>
    <s v="Plato_8"/>
    <s v="Descripción del Plato_8"/>
    <n v="21"/>
    <n v="35"/>
    <n v="2"/>
    <n v="8"/>
    <s v="Ninguna"/>
    <n v="28"/>
    <n v="70"/>
    <n v="40"/>
  </r>
  <r>
    <n v="750"/>
    <n v="6"/>
    <s v="Plato_17"/>
    <s v="Descripción del Plato_17"/>
    <n v="19"/>
    <n v="31"/>
    <n v="3"/>
    <n v="47"/>
    <s v="Ninguna"/>
    <n v="36"/>
    <n v="93"/>
    <n v="38.70967741935484"/>
  </r>
  <r>
    <n v="750"/>
    <n v="6"/>
    <s v="Plato_10"/>
    <s v="Descripción del Plato_10"/>
    <n v="15"/>
    <n v="26"/>
    <n v="1"/>
    <n v="39"/>
    <s v="Ninguna"/>
    <n v="11"/>
    <n v="26"/>
    <n v="42.307692307692307"/>
  </r>
  <r>
    <n v="751"/>
    <n v="17"/>
    <s v="Plato_9"/>
    <s v="Descripción del Plato_9"/>
    <n v="17"/>
    <n v="29"/>
    <n v="1"/>
    <n v="37"/>
    <s v="Ninguna"/>
    <n v="12"/>
    <n v="29"/>
    <n v="41.379310344827587"/>
  </r>
  <r>
    <n v="751"/>
    <n v="17"/>
    <s v="Plato_1"/>
    <s v="Descripción del Plato_1"/>
    <n v="15"/>
    <n v="25"/>
    <n v="3"/>
    <n v="31"/>
    <s v="Sin cebolla"/>
    <n v="30"/>
    <n v="75"/>
    <n v="40"/>
  </r>
  <r>
    <n v="751"/>
    <n v="17"/>
    <s v="Plato_5"/>
    <s v="Descripción del Plato_5"/>
    <n v="13"/>
    <n v="22"/>
    <n v="3"/>
    <n v="19"/>
    <s v="Ninguna"/>
    <n v="27"/>
    <n v="66"/>
    <n v="40.909090909090914"/>
  </r>
  <r>
    <n v="752"/>
    <n v="3"/>
    <s v="Plato_2"/>
    <s v="Descripción del Plato_2"/>
    <n v="18"/>
    <n v="30"/>
    <n v="2"/>
    <n v="30"/>
    <s v="Sin cebolla"/>
    <n v="24"/>
    <n v="60"/>
    <n v="40"/>
  </r>
  <r>
    <n v="753"/>
    <n v="11"/>
    <s v="Plato_15"/>
    <s v="Descripción del Plato_15"/>
    <n v="19"/>
    <n v="32"/>
    <n v="1"/>
    <n v="35"/>
    <s v="Sin cebolla"/>
    <n v="13"/>
    <n v="32"/>
    <n v="40.625"/>
  </r>
  <r>
    <n v="753"/>
    <n v="11"/>
    <s v="Plato_14"/>
    <s v="Descripción del Plato_14"/>
    <n v="14"/>
    <n v="23"/>
    <n v="1"/>
    <n v="23"/>
    <s v="Sin cebolla"/>
    <n v="9"/>
    <n v="23"/>
    <n v="39.130434782608695"/>
  </r>
  <r>
    <n v="753"/>
    <n v="11"/>
    <s v="Plato_7"/>
    <s v="Descripción del Plato_7"/>
    <n v="14"/>
    <n v="24"/>
    <n v="3"/>
    <n v="24"/>
    <s v="Ninguna"/>
    <n v="30"/>
    <n v="72"/>
    <n v="41.666666666666671"/>
  </r>
  <r>
    <n v="753"/>
    <n v="11"/>
    <s v="Plato_19"/>
    <s v="Descripción del Plato_19"/>
    <n v="22"/>
    <n v="36"/>
    <n v="1"/>
    <n v="46"/>
    <s v="Ninguna"/>
    <n v="14"/>
    <n v="36"/>
    <n v="38.888888888888893"/>
  </r>
  <r>
    <n v="754"/>
    <n v="8"/>
    <s v="Plato_7"/>
    <s v="Descripción del Plato_7"/>
    <n v="14"/>
    <n v="24"/>
    <n v="3"/>
    <n v="26"/>
    <s v="Ninguna"/>
    <n v="30"/>
    <n v="72"/>
    <n v="41.666666666666671"/>
  </r>
  <r>
    <n v="754"/>
    <n v="8"/>
    <s v="Plato_6"/>
    <s v="Descripción del Plato_6"/>
    <n v="16"/>
    <n v="27"/>
    <n v="3"/>
    <n v="11"/>
    <s v="Sin cebolla"/>
    <n v="33"/>
    <n v="81"/>
    <n v="40.74074074074074"/>
  </r>
  <r>
    <n v="754"/>
    <n v="8"/>
    <s v="Plato_16"/>
    <s v="Descripción del Plato_16"/>
    <n v="16"/>
    <n v="28"/>
    <n v="3"/>
    <n v="52"/>
    <s v="Ninguna"/>
    <n v="36"/>
    <n v="84"/>
    <n v="42.857142857142854"/>
  </r>
  <r>
    <n v="755"/>
    <n v="12"/>
    <s v="Plato_13"/>
    <s v="Descripción del Plato_13"/>
    <n v="13"/>
    <n v="21"/>
    <n v="1"/>
    <n v="6"/>
    <s v="Ninguna"/>
    <n v="8"/>
    <n v="21"/>
    <n v="38.095238095238095"/>
  </r>
  <r>
    <n v="755"/>
    <n v="12"/>
    <s v="Plato_1"/>
    <s v="Descripción del Plato_1"/>
    <n v="15"/>
    <n v="25"/>
    <n v="3"/>
    <n v="37"/>
    <s v="Ninguna"/>
    <n v="30"/>
    <n v="75"/>
    <n v="40"/>
  </r>
  <r>
    <n v="755"/>
    <n v="12"/>
    <s v="Plato_12"/>
    <s v="Descripción del Plato_12"/>
    <n v="11"/>
    <n v="19"/>
    <n v="3"/>
    <n v="46"/>
    <s v="Ninguna"/>
    <n v="24"/>
    <n v="57"/>
    <n v="42.105263157894733"/>
  </r>
  <r>
    <n v="755"/>
    <n v="12"/>
    <s v="Plato_9"/>
    <s v="Descripción del Plato_9"/>
    <n v="17"/>
    <n v="29"/>
    <n v="2"/>
    <n v="20"/>
    <s v="Sin cebolla"/>
    <n v="24"/>
    <n v="58"/>
    <n v="41.379310344827587"/>
  </r>
  <r>
    <n v="756"/>
    <n v="11"/>
    <s v="Plato_17"/>
    <s v="Descripción del Plato_17"/>
    <n v="19"/>
    <n v="31"/>
    <n v="1"/>
    <n v="21"/>
    <s v="Ninguna"/>
    <n v="12"/>
    <n v="31"/>
    <n v="38.70967741935484"/>
  </r>
  <r>
    <n v="756"/>
    <n v="11"/>
    <s v="Plato_12"/>
    <s v="Descripción del Plato_12"/>
    <n v="11"/>
    <n v="19"/>
    <n v="1"/>
    <n v="13"/>
    <s v="Ninguna"/>
    <n v="8"/>
    <n v="19"/>
    <n v="42.105263157894733"/>
  </r>
  <r>
    <n v="757"/>
    <n v="3"/>
    <s v="Plato_2"/>
    <s v="Descripción del Plato_2"/>
    <n v="18"/>
    <n v="30"/>
    <n v="2"/>
    <n v="40"/>
    <s v="Ninguna"/>
    <n v="24"/>
    <n v="60"/>
    <n v="40"/>
  </r>
  <r>
    <n v="758"/>
    <n v="18"/>
    <s v="Plato_2"/>
    <s v="Descripción del Plato_2"/>
    <n v="18"/>
    <n v="30"/>
    <n v="1"/>
    <n v="32"/>
    <s v="Ninguna"/>
    <n v="12"/>
    <n v="30"/>
    <n v="40"/>
  </r>
  <r>
    <n v="758"/>
    <n v="18"/>
    <s v="Plato_5"/>
    <s v="Descripción del Plato_5"/>
    <n v="13"/>
    <n v="22"/>
    <n v="1"/>
    <n v="9"/>
    <s v="Sin cebolla"/>
    <n v="9"/>
    <n v="22"/>
    <n v="40.909090909090914"/>
  </r>
  <r>
    <n v="759"/>
    <n v="20"/>
    <s v="Plato_11"/>
    <s v="Descripción del Plato_11"/>
    <n v="20"/>
    <n v="33"/>
    <n v="3"/>
    <n v="48"/>
    <s v="Ninguna"/>
    <n v="39"/>
    <n v="99"/>
    <n v="39.393939393939391"/>
  </r>
  <r>
    <n v="759"/>
    <n v="20"/>
    <s v="Plato_6"/>
    <s v="Descripción del Plato_6"/>
    <n v="16"/>
    <n v="27"/>
    <n v="3"/>
    <n v="51"/>
    <s v="Ninguna"/>
    <n v="33"/>
    <n v="81"/>
    <n v="40.74074074074074"/>
  </r>
  <r>
    <n v="759"/>
    <n v="20"/>
    <s v="Plato_1"/>
    <s v="Descripción del Plato_1"/>
    <n v="15"/>
    <n v="25"/>
    <n v="3"/>
    <n v="41"/>
    <s v="Ninguna"/>
    <n v="30"/>
    <n v="75"/>
    <n v="40"/>
  </r>
  <r>
    <n v="759"/>
    <n v="20"/>
    <s v="Plato_9"/>
    <s v="Descripción del Plato_9"/>
    <n v="17"/>
    <n v="29"/>
    <n v="3"/>
    <n v="56"/>
    <s v="Sin cebolla"/>
    <n v="36"/>
    <n v="87"/>
    <n v="41.379310344827587"/>
  </r>
  <r>
    <n v="760"/>
    <n v="5"/>
    <s v="Plato_8"/>
    <s v="Descripción del Plato_8"/>
    <n v="21"/>
    <n v="35"/>
    <n v="3"/>
    <n v="20"/>
    <s v="Ninguna"/>
    <n v="42"/>
    <n v="105"/>
    <n v="40"/>
  </r>
  <r>
    <n v="761"/>
    <n v="4"/>
    <s v="Plato_7"/>
    <s v="Descripción del Plato_7"/>
    <n v="14"/>
    <n v="24"/>
    <n v="3"/>
    <n v="54"/>
    <s v="Sin cebolla"/>
    <n v="30"/>
    <n v="72"/>
    <n v="41.666666666666671"/>
  </r>
  <r>
    <n v="761"/>
    <n v="4"/>
    <s v="Plato_16"/>
    <s v="Descripción del Plato_16"/>
    <n v="16"/>
    <n v="28"/>
    <n v="2"/>
    <n v="20"/>
    <s v="Ninguna"/>
    <n v="24"/>
    <n v="56"/>
    <n v="42.857142857142854"/>
  </r>
  <r>
    <n v="761"/>
    <n v="4"/>
    <s v="Plato_14"/>
    <s v="Descripción del Plato_14"/>
    <n v="14"/>
    <n v="23"/>
    <n v="2"/>
    <n v="28"/>
    <s v="Ninguna"/>
    <n v="18"/>
    <n v="46"/>
    <n v="39.130434782608695"/>
  </r>
  <r>
    <n v="762"/>
    <n v="4"/>
    <s v="Plato_13"/>
    <s v="Descripción del Plato_13"/>
    <n v="13"/>
    <n v="21"/>
    <n v="1"/>
    <n v="20"/>
    <s v="Sin cebolla"/>
    <n v="8"/>
    <n v="21"/>
    <n v="38.095238095238095"/>
  </r>
  <r>
    <n v="762"/>
    <n v="4"/>
    <s v="Plato_10"/>
    <s v="Descripción del Plato_10"/>
    <n v="15"/>
    <n v="26"/>
    <n v="3"/>
    <n v="9"/>
    <s v="Ninguna"/>
    <n v="33"/>
    <n v="78"/>
    <n v="42.307692307692307"/>
  </r>
  <r>
    <n v="763"/>
    <n v="18"/>
    <s v="Plato_11"/>
    <s v="Descripción del Plato_11"/>
    <n v="20"/>
    <n v="33"/>
    <n v="2"/>
    <n v="14"/>
    <s v="Sin cebolla"/>
    <n v="26"/>
    <n v="66"/>
    <n v="39.393939393939391"/>
  </r>
  <r>
    <n v="763"/>
    <n v="18"/>
    <s v="Plato_12"/>
    <s v="Descripción del Plato_12"/>
    <n v="11"/>
    <n v="19"/>
    <n v="2"/>
    <n v="18"/>
    <s v="Sin cebolla"/>
    <n v="16"/>
    <n v="38"/>
    <n v="42.105263157894733"/>
  </r>
  <r>
    <n v="764"/>
    <n v="20"/>
    <s v="Plato_6"/>
    <s v="Descripción del Plato_6"/>
    <n v="16"/>
    <n v="27"/>
    <n v="1"/>
    <n v="53"/>
    <s v="Ninguna"/>
    <n v="11"/>
    <n v="27"/>
    <n v="40.74074074074074"/>
  </r>
  <r>
    <n v="764"/>
    <n v="20"/>
    <s v="Plato_18"/>
    <s v="Descripción del Plato_18"/>
    <n v="20"/>
    <n v="34"/>
    <n v="1"/>
    <n v="24"/>
    <s v="Ninguna"/>
    <n v="14"/>
    <n v="34"/>
    <n v="41.17647058823529"/>
  </r>
  <r>
    <n v="764"/>
    <n v="20"/>
    <s v="Plato_7"/>
    <s v="Descripción del Plato_7"/>
    <n v="14"/>
    <n v="24"/>
    <n v="1"/>
    <n v="35"/>
    <s v="Ninguna"/>
    <n v="10"/>
    <n v="24"/>
    <n v="41.666666666666671"/>
  </r>
  <r>
    <n v="765"/>
    <n v="20"/>
    <s v="Plato_10"/>
    <s v="Descripción del Plato_10"/>
    <n v="15"/>
    <n v="26"/>
    <n v="3"/>
    <n v="55"/>
    <s v="Sin cebolla"/>
    <n v="33"/>
    <n v="78"/>
    <n v="42.307692307692307"/>
  </r>
  <r>
    <n v="765"/>
    <n v="20"/>
    <s v="Plato_16"/>
    <s v="Descripción del Plato_16"/>
    <n v="16"/>
    <n v="28"/>
    <n v="2"/>
    <n v="14"/>
    <s v="Ninguna"/>
    <n v="24"/>
    <n v="56"/>
    <n v="42.857142857142854"/>
  </r>
  <r>
    <n v="765"/>
    <n v="20"/>
    <s v="Plato_13"/>
    <s v="Descripción del Plato_13"/>
    <n v="13"/>
    <n v="21"/>
    <n v="3"/>
    <n v="52"/>
    <s v="Ninguna"/>
    <n v="24"/>
    <n v="63"/>
    <n v="38.095238095238095"/>
  </r>
  <r>
    <n v="765"/>
    <n v="20"/>
    <s v="Plato_19"/>
    <s v="Descripción del Plato_19"/>
    <n v="22"/>
    <n v="36"/>
    <n v="1"/>
    <n v="43"/>
    <s v="Ninguna"/>
    <n v="14"/>
    <n v="36"/>
    <n v="38.888888888888893"/>
  </r>
  <r>
    <n v="766"/>
    <n v="17"/>
    <s v="Plato_2"/>
    <s v="Descripción del Plato_2"/>
    <n v="18"/>
    <n v="30"/>
    <n v="2"/>
    <n v="52"/>
    <s v="Ninguna"/>
    <n v="24"/>
    <n v="60"/>
    <n v="40"/>
  </r>
  <r>
    <n v="766"/>
    <n v="17"/>
    <s v="Plato_12"/>
    <s v="Descripción del Plato_12"/>
    <n v="11"/>
    <n v="19"/>
    <n v="1"/>
    <n v="59"/>
    <s v="Ninguna"/>
    <n v="8"/>
    <n v="19"/>
    <n v="42.105263157894733"/>
  </r>
  <r>
    <n v="766"/>
    <n v="17"/>
    <s v="Plato_3"/>
    <s v="Descripción del Plato_3"/>
    <n v="12"/>
    <n v="20"/>
    <n v="3"/>
    <n v="7"/>
    <s v="Ninguna"/>
    <n v="24"/>
    <n v="60"/>
    <n v="40"/>
  </r>
  <r>
    <n v="766"/>
    <n v="17"/>
    <s v="Plato_14"/>
    <s v="Descripción del Plato_14"/>
    <n v="14"/>
    <n v="23"/>
    <n v="2"/>
    <n v="16"/>
    <s v="Sin cebolla"/>
    <n v="18"/>
    <n v="46"/>
    <n v="39.130434782608695"/>
  </r>
  <r>
    <n v="767"/>
    <n v="10"/>
    <s v="Plato_9"/>
    <s v="Descripción del Plato_9"/>
    <n v="17"/>
    <n v="29"/>
    <n v="2"/>
    <n v="12"/>
    <s v="Sin cebolla"/>
    <n v="24"/>
    <n v="58"/>
    <n v="41.379310344827587"/>
  </r>
  <r>
    <n v="767"/>
    <n v="10"/>
    <s v="Plato_7"/>
    <s v="Descripción del Plato_7"/>
    <n v="14"/>
    <n v="24"/>
    <n v="2"/>
    <n v="30"/>
    <s v="Sin cebolla"/>
    <n v="20"/>
    <n v="48"/>
    <n v="41.666666666666671"/>
  </r>
  <r>
    <n v="767"/>
    <n v="10"/>
    <s v="Plato_13"/>
    <s v="Descripción del Plato_13"/>
    <n v="13"/>
    <n v="21"/>
    <n v="3"/>
    <n v="43"/>
    <s v="Sin cebolla"/>
    <n v="24"/>
    <n v="63"/>
    <n v="38.095238095238095"/>
  </r>
  <r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263F1-DD9B-415F-9635-6123241F5AF7}" name="TablaDinámica10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152:D159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2"/>
        <item x="0"/>
        <item x="4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Número de Orden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96DB53-BC5E-493D-A622-0CA2566BB45C}" name="TablaDinámica9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139:D144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Propina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6002D-7D7D-4E06-AC61-C2E56C3CADA0}" name="TablaDinámica8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94:D133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9">
        <item x="31"/>
        <item x="9"/>
        <item x="23"/>
        <item x="35"/>
        <item x="17"/>
        <item x="34"/>
        <item x="3"/>
        <item x="27"/>
        <item x="16"/>
        <item x="2"/>
        <item x="24"/>
        <item x="26"/>
        <item x="5"/>
        <item x="30"/>
        <item x="4"/>
        <item x="33"/>
        <item x="0"/>
        <item x="29"/>
        <item x="14"/>
        <item x="32"/>
        <item x="6"/>
        <item x="21"/>
        <item x="11"/>
        <item x="13"/>
        <item x="19"/>
        <item x="10"/>
        <item x="36"/>
        <item x="28"/>
        <item x="8"/>
        <item x="20"/>
        <item x="22"/>
        <item x="1"/>
        <item x="18"/>
        <item x="7"/>
        <item x="25"/>
        <item x="12"/>
        <item x="15"/>
        <item x="3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7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a de Número de Orden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70BC6-9D1E-4164-88A4-31750C0758F3}" name="TablaDinámica7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74:D87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10"/>
        <item x="6"/>
        <item x="2"/>
        <item x="9"/>
        <item x="1"/>
        <item x="8"/>
        <item x="0"/>
        <item x="3"/>
        <item x="4"/>
        <item x="7"/>
        <item x="5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Monto Total De Cuenta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14F5F-A5BE-4ED6-BC89-2AE04C19852D}" name="TablaDinámica6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40:E67" firstHeaderRow="1" firstDataRow="1" firstDataCol="2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18"/>
  </rowFields>
  <row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 v="7"/>
    </i>
    <i t="default">
      <x v="3"/>
    </i>
    <i t="grand">
      <x/>
    </i>
  </rowItems>
  <colItems count="1">
    <i/>
  </colItems>
  <dataFields count="1">
    <dataField name="Suma de Monto Total De Cuenta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627BF9-3932-4E44-B912-E1B1C73FFA62}" name="TablaDinámica5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C20:D25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Número de Orden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F08AE-910C-4C1E-9888-4F7586D74EAB}" name="TablaDinámica4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C3:D8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Monto Total De Cuenta" fld="17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251E2-0D69-44AC-9CC3-5826B09DBF47}" name="TablaDinámica14" cacheId="384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K3:K4" firstHeaderRow="1" firstDataRow="1" firstDataCol="0"/>
  <pivotFields count="12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Suma de Costo Unitario" fld="4" baseField="0" baseItem="0"/>
  </dataFields>
  <formats count="3">
    <format dxfId="28">
      <pivotArea type="all" dataOnly="0" outline="0" fieldPosition="0"/>
    </format>
    <format dxfId="29">
      <pivotArea outline="0" collapsedLevelsAreSubtotals="1" fieldPosition="0"/>
    </format>
    <format dxfId="3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97174-8831-4BD7-8A98-F9446BED0DCA}" name="TablaDinámica13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I3:I4" firstHeaderRow="1" firstDataRow="1" firstDataCol="0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Suma de Monto Total De Cuenta" fld="17" baseField="0" baseItem="0"/>
  </dataFields>
  <formats count="3">
    <format dxfId="25">
      <pivotArea type="all" dataOnly="0" outline="0" fieldPosition="0"/>
    </format>
    <format dxfId="26">
      <pivotArea outline="0" collapsedLevelsAreSubtotals="1" fieldPosition="0"/>
    </format>
    <format dxfId="27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AA4F5-B1A6-4A6F-A36A-821E2642E027}" name="TablaDinámica12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E3:E4" firstHeaderRow="1" firstDataRow="1" firstDataCol="0"/>
  <pivotFields count="25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Promedio de Número de Comensales" fld="2" subtotal="average" baseField="0" baseItem="0" numFmtId="2"/>
  </dataFields>
  <formats count="4">
    <format dxfId="21">
      <pivotArea outline="0" collapsedLevelsAreSubtotals="1" fieldPosition="0"/>
    </format>
    <format dxfId="22">
      <pivotArea type="all" dataOnly="0" outline="0" fieldPosition="0"/>
    </format>
    <format dxfId="23">
      <pivotArea outline="0" collapsedLevelsAreSubtotals="1" fieldPosition="0"/>
    </format>
    <format dxfId="24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A79A1-D7DD-42A0-B090-BE99A0D7C320}" name="TablaDinámica11" cacheId="38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3:C772" firstHeaderRow="1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Items count="1">
    <i/>
  </colItems>
  <dataFields count="1">
    <dataField name="Cuenta de Número de Orden" fld="10" subtotal="countNums" baseField="0" baseItem="0"/>
  </dataFields>
  <formats count="21">
    <format dxfId="0">
      <pivotArea type="all" dataOnly="0" outline="0" fieldPosition="0"/>
    </format>
    <format dxfId="1">
      <pivotArea outline="0" collapsedLevelsAreSubtotals="1" fieldPosition="0"/>
    </format>
    <format dxfId="2">
      <pivotArea field="10" type="button" dataOnly="0" labelOnly="1" outline="0" axis="axisRow" fieldPosition="0"/>
    </format>
    <format dxfId="3">
      <pivotArea dataOnly="0" labelOnly="1" outline="0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">
      <pivotArea dataOnly="0" labelOnly="1" outline="0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">
      <pivotArea dataOnly="0" labelOnly="1" outline="0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outline="0" fieldPosition="0">
        <references count="1">
          <reference field="1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">
      <pivotArea dataOnly="0" labelOnly="1" outline="0" fieldPosition="0">
        <references count="1">
          <reference field="1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">
      <pivotArea dataOnly="0" labelOnly="1" outline="0" fieldPosition="0">
        <references count="1">
          <reference field="1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">
      <pivotArea dataOnly="0" labelOnly="1" outline="0" fieldPosition="0">
        <references count="1">
          <reference field="1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">
      <pivotArea dataOnly="0" labelOnly="1" outline="0" fieldPosition="0">
        <references count="1">
          <reference field="1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">
      <pivotArea dataOnly="0" labelOnly="1" outline="0" fieldPosition="0">
        <references count="1">
          <reference field="1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">
      <pivotArea dataOnly="0" labelOnly="1" outline="0" fieldPosition="0">
        <references count="1">
          <reference field="1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3">
      <pivotArea dataOnly="0" labelOnly="1" outline="0" fieldPosition="0">
        <references count="1">
          <reference field="1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4">
      <pivotArea dataOnly="0" labelOnly="1" outline="0" fieldPosition="0">
        <references count="1">
          <reference field="1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5">
      <pivotArea dataOnly="0" labelOnly="1" outline="0" fieldPosition="0">
        <references count="1">
          <reference field="1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">
      <pivotArea dataOnly="0" labelOnly="1" outline="0" fieldPosition="0">
        <references count="1">
          <reference field="1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7">
      <pivotArea dataOnly="0" labelOnly="1" outline="0" fieldPosition="0">
        <references count="1">
          <reference field="1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8">
      <pivotArea dataOnly="0" labelOnly="1" outline="0" fieldPosition="0">
        <references count="1">
          <reference field="10" count="18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</reference>
        </references>
      </pivotArea>
    </format>
    <format dxfId="19">
      <pivotArea dataOnly="0" labelOnly="1" grandRow="1" outline="0" fieldPosition="0"/>
    </format>
    <format dxfId="2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8"/>
  <sheetViews>
    <sheetView topLeftCell="A11" workbookViewId="0">
      <selection sqref="A1:Y1048576"/>
    </sheetView>
  </sheetViews>
  <sheetFormatPr defaultRowHeight="15"/>
  <cols>
    <col min="1" max="1" width="15" style="2" bestFit="1" customWidth="1"/>
    <col min="2" max="2" width="16.85546875" style="2" bestFit="1" customWidth="1"/>
    <col min="3" max="3" width="20.42578125" style="2" bestFit="1" customWidth="1"/>
    <col min="4" max="5" width="14.28515625" style="2" bestFit="1" customWidth="1"/>
    <col min="6" max="6" width="15.140625" style="2" bestFit="1" customWidth="1"/>
    <col min="7" max="7" width="13.85546875" style="2" bestFit="1" customWidth="1"/>
    <col min="8" max="8" width="15" style="2" bestFit="1" customWidth="1"/>
    <col min="9" max="9" width="7.140625" style="2" bestFit="1" customWidth="1"/>
    <col min="10" max="10" width="15.7109375" style="2" bestFit="1" customWidth="1"/>
    <col min="11" max="11" width="15.85546875" style="2" bestFit="1" customWidth="1"/>
    <col min="12" max="12" width="12.7109375" style="2" bestFit="1" customWidth="1"/>
    <col min="13" max="13" width="15.42578125" style="2" bestFit="1" customWidth="1"/>
    <col min="14" max="14" width="21.28515625" style="2" bestFit="1" customWidth="1"/>
    <col min="15" max="15" width="20.140625" style="2" bestFit="1" customWidth="1"/>
    <col min="16" max="16" width="19.5703125" style="2" bestFit="1" customWidth="1"/>
    <col min="17" max="17" width="18.140625" style="2" bestFit="1" customWidth="1"/>
    <col min="18" max="18" width="19.42578125" style="2" bestFit="1" customWidth="1"/>
    <col min="19" max="19" width="15.85546875" style="2" bestFit="1" customWidth="1"/>
    <col min="20" max="20" width="21.7109375" style="2" bestFit="1" customWidth="1"/>
    <col min="21" max="21" width="26.5703125" style="2" bestFit="1" customWidth="1"/>
    <col min="22" max="22" width="25.28515625" style="7" bestFit="1" customWidth="1"/>
    <col min="23" max="23" width="25.140625" style="2" bestFit="1" customWidth="1"/>
    <col min="24" max="24" width="26" style="2" bestFit="1" customWidth="1"/>
    <col min="25" max="25" width="31.42578125" style="2" customWidth="1"/>
    <col min="26" max="26" width="18.85546875" style="2" bestFit="1" customWidth="1"/>
    <col min="27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8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C1" s="2" t="s">
        <v>26</v>
      </c>
      <c r="AD1" s="2" t="s">
        <v>27</v>
      </c>
    </row>
    <row r="2" spans="1:30">
      <c r="A2" s="1">
        <v>10</v>
      </c>
      <c r="B2" s="1" t="s">
        <v>28</v>
      </c>
      <c r="C2" s="1">
        <v>6</v>
      </c>
      <c r="D2" s="3">
        <v>45017.046527777777</v>
      </c>
      <c r="E2" s="3">
        <v>45017.159722222219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1</v>
      </c>
      <c r="L2" s="1" t="s">
        <v>34</v>
      </c>
      <c r="M2" s="1" t="s">
        <v>35</v>
      </c>
      <c r="N2" s="1" t="s">
        <v>36</v>
      </c>
      <c r="O2" s="1"/>
      <c r="P2" s="1"/>
      <c r="Q2" s="1" t="b">
        <f>I2 &lt;= 0</f>
        <v>0</v>
      </c>
      <c r="R2" s="2">
        <f>SUM(Cocina!E2*Cocina!G2)</f>
        <v>28</v>
      </c>
      <c r="S2" s="6">
        <f>DATE(YEAR(D2),MONTH(D2),DAY(D2))</f>
        <v>45017</v>
      </c>
      <c r="T2" s="7">
        <f t="shared" ref="T2:T66" si="0">E2-D2</f>
        <v>0.1131944444423425</v>
      </c>
      <c r="U2" s="2">
        <f t="shared" ref="U2:U14" si="1">(AC2*60)+AD2</f>
        <v>163</v>
      </c>
      <c r="V2" s="9" t="str">
        <f>IF(J2="Ocupada",T2+$AB$8,"No Suma")</f>
        <v>No Suma</v>
      </c>
      <c r="W2" s="5">
        <f>(Cocina!H2 *Cocina!G2)/60</f>
        <v>0.83333333333333337</v>
      </c>
      <c r="X2" s="2">
        <f>CONVERT(W2,"hr","mn")</f>
        <v>50</v>
      </c>
      <c r="Y2" s="11">
        <f>((U2-X2)/60)/24</f>
        <v>7.8472222222222221E-2</v>
      </c>
      <c r="Z2" s="2" t="s">
        <v>37</v>
      </c>
      <c r="AC2" s="2">
        <f t="shared" ref="AC1:AC14" si="2">HOUR(T2)</f>
        <v>2</v>
      </c>
      <c r="AD2" s="2">
        <f t="shared" ref="AD2:AD65" si="3">MINUTE(T2)</f>
        <v>43</v>
      </c>
    </row>
    <row r="3" spans="1:30">
      <c r="A3" s="1">
        <v>6</v>
      </c>
      <c r="B3" s="1" t="s">
        <v>38</v>
      </c>
      <c r="C3" s="1">
        <v>6</v>
      </c>
      <c r="D3" s="3">
        <v>45017.061111111114</v>
      </c>
      <c r="E3" s="3">
        <v>45017.15902777778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33</v>
      </c>
      <c r="K3" s="1">
        <v>2</v>
      </c>
      <c r="L3" s="1" t="s">
        <v>43</v>
      </c>
      <c r="M3" s="1" t="s">
        <v>44</v>
      </c>
      <c r="N3" s="1" t="s">
        <v>45</v>
      </c>
      <c r="O3" s="1"/>
      <c r="P3" s="1"/>
      <c r="Q3" s="1" t="b">
        <f t="shared" ref="Q3:Q66" si="4">I3 &lt;= 0</f>
        <v>0</v>
      </c>
      <c r="R3" s="2">
        <f>SUM(Cocina!E3*Cocina!G3)</f>
        <v>54</v>
      </c>
      <c r="S3" s="6">
        <f t="shared" ref="S3:S66" si="5">DATE(YEAR(D3),MONTH(D3),DAY(D3))</f>
        <v>45017</v>
      </c>
      <c r="T3" s="7">
        <f t="shared" si="0"/>
        <v>9.7916666665696539E-2</v>
      </c>
      <c r="U3" s="2">
        <f t="shared" si="1"/>
        <v>141</v>
      </c>
      <c r="V3" s="9" t="str">
        <f t="shared" ref="V2:V7" si="6">IF(J3="Ocupada",T3+$AB$8,"No Suma")</f>
        <v>No Suma</v>
      </c>
      <c r="W3" s="5">
        <f>(Cocina!H3 *Cocina!G3)/60</f>
        <v>1.6</v>
      </c>
      <c r="X3" s="2">
        <f t="shared" ref="X3:X66" si="7">CONVERT(W3,"hr","mn")</f>
        <v>96</v>
      </c>
      <c r="Y3" s="11">
        <f t="shared" ref="Y3:Y66" si="8">((U3-X3)/60)/24</f>
        <v>3.125E-2</v>
      </c>
      <c r="Z3" s="2" t="s">
        <v>37</v>
      </c>
      <c r="AC3" s="2">
        <f t="shared" si="2"/>
        <v>2</v>
      </c>
      <c r="AD3" s="2">
        <f t="shared" si="3"/>
        <v>21</v>
      </c>
    </row>
    <row r="4" spans="1:30">
      <c r="A4" s="1">
        <v>20</v>
      </c>
      <c r="B4" s="1" t="s">
        <v>46</v>
      </c>
      <c r="C4" s="1">
        <v>1</v>
      </c>
      <c r="D4" s="3">
        <v>45017.020138888889</v>
      </c>
      <c r="E4" s="3">
        <v>45017.163888888892</v>
      </c>
      <c r="F4" s="1" t="s">
        <v>47</v>
      </c>
      <c r="G4" s="1" t="s">
        <v>40</v>
      </c>
      <c r="H4" s="1" t="s">
        <v>48</v>
      </c>
      <c r="I4" s="1" t="s">
        <v>49</v>
      </c>
      <c r="J4" s="1" t="s">
        <v>50</v>
      </c>
      <c r="K4" s="1">
        <v>3</v>
      </c>
      <c r="L4" s="1" t="s">
        <v>51</v>
      </c>
      <c r="M4" s="1" t="s">
        <v>52</v>
      </c>
      <c r="N4" s="1" t="s">
        <v>44</v>
      </c>
      <c r="O4" s="1" t="s">
        <v>53</v>
      </c>
      <c r="P4" s="1" t="s">
        <v>54</v>
      </c>
      <c r="Q4" s="1" t="b">
        <f t="shared" si="4"/>
        <v>0</v>
      </c>
      <c r="R4" s="2">
        <f>SUM(Cocina!E4*Cocina!G4)</f>
        <v>19</v>
      </c>
      <c r="S4" s="6">
        <f t="shared" si="5"/>
        <v>45017</v>
      </c>
      <c r="T4" s="7">
        <f t="shared" si="0"/>
        <v>0.14375000000291038</v>
      </c>
      <c r="U4" s="2">
        <f t="shared" si="1"/>
        <v>207</v>
      </c>
      <c r="V4" s="9" t="str">
        <f t="shared" si="6"/>
        <v>No Suma</v>
      </c>
      <c r="W4" s="5">
        <f>(Cocina!H4 *Cocina!G4)/60</f>
        <v>0.85</v>
      </c>
      <c r="X4" s="2">
        <f t="shared" si="7"/>
        <v>51</v>
      </c>
      <c r="Y4" s="11">
        <f t="shared" si="8"/>
        <v>0.10833333333333334</v>
      </c>
      <c r="Z4" s="2" t="s">
        <v>37</v>
      </c>
      <c r="AC4" s="2">
        <f t="shared" si="2"/>
        <v>3</v>
      </c>
      <c r="AD4" s="2">
        <f t="shared" si="3"/>
        <v>27</v>
      </c>
    </row>
    <row r="5" spans="1:30">
      <c r="A5" s="1">
        <v>3</v>
      </c>
      <c r="B5" s="1" t="s">
        <v>55</v>
      </c>
      <c r="C5" s="1">
        <v>1</v>
      </c>
      <c r="D5" s="3">
        <v>45017.127083333333</v>
      </c>
      <c r="E5" s="3">
        <v>45017.188194444447</v>
      </c>
      <c r="F5" s="1" t="s">
        <v>56</v>
      </c>
      <c r="G5" s="1" t="s">
        <v>30</v>
      </c>
      <c r="H5" s="1" t="s">
        <v>48</v>
      </c>
      <c r="I5" s="1" t="s">
        <v>57</v>
      </c>
      <c r="J5" s="1" t="s">
        <v>50</v>
      </c>
      <c r="K5" s="1">
        <v>4</v>
      </c>
      <c r="L5" s="1" t="s">
        <v>58</v>
      </c>
      <c r="M5" s="1" t="s">
        <v>59</v>
      </c>
      <c r="N5" s="1" t="s">
        <v>60</v>
      </c>
      <c r="O5" s="1"/>
      <c r="P5" s="1"/>
      <c r="Q5" s="1" t="b">
        <f t="shared" si="4"/>
        <v>0</v>
      </c>
      <c r="R5" s="2">
        <f>SUM(Cocina!E5*Cocina!G5)</f>
        <v>16</v>
      </c>
      <c r="S5" s="6">
        <f t="shared" si="5"/>
        <v>45017</v>
      </c>
      <c r="T5" s="7">
        <f t="shared" si="0"/>
        <v>6.1111111113859806E-2</v>
      </c>
      <c r="U5" s="2">
        <f t="shared" si="1"/>
        <v>88</v>
      </c>
      <c r="V5" s="9" t="str">
        <f t="shared" si="6"/>
        <v>No Suma</v>
      </c>
      <c r="W5" s="5">
        <f>(Cocina!H5 *Cocina!G5)/60</f>
        <v>0.56666666666666665</v>
      </c>
      <c r="X5" s="2">
        <f t="shared" si="7"/>
        <v>34</v>
      </c>
      <c r="Y5" s="11">
        <f t="shared" si="8"/>
        <v>3.7499999999999999E-2</v>
      </c>
      <c r="Z5" s="2" t="s">
        <v>37</v>
      </c>
      <c r="AC5" s="2">
        <f t="shared" si="2"/>
        <v>1</v>
      </c>
      <c r="AD5" s="2">
        <f t="shared" si="3"/>
        <v>28</v>
      </c>
    </row>
    <row r="6" spans="1:30">
      <c r="A6" s="1">
        <v>8</v>
      </c>
      <c r="B6" s="1" t="s">
        <v>61</v>
      </c>
      <c r="C6" s="1">
        <v>2</v>
      </c>
      <c r="D6" s="3">
        <v>45017.000694444447</v>
      </c>
      <c r="E6" s="3">
        <v>45017.087500000001</v>
      </c>
      <c r="F6" s="1" t="s">
        <v>62</v>
      </c>
      <c r="G6" s="1" t="s">
        <v>30</v>
      </c>
      <c r="H6" s="1" t="s">
        <v>48</v>
      </c>
      <c r="I6" s="1" t="s">
        <v>63</v>
      </c>
      <c r="J6" s="1" t="s">
        <v>50</v>
      </c>
      <c r="K6" s="1">
        <v>5</v>
      </c>
      <c r="L6" s="1" t="s">
        <v>64</v>
      </c>
      <c r="M6" s="1" t="s">
        <v>65</v>
      </c>
      <c r="N6" s="1" t="s">
        <v>35</v>
      </c>
      <c r="O6" s="1"/>
      <c r="P6" s="1"/>
      <c r="Q6" s="1" t="b">
        <f t="shared" si="4"/>
        <v>0</v>
      </c>
      <c r="R6" s="2">
        <f>SUM(Cocina!E6*Cocina!G6)</f>
        <v>25</v>
      </c>
      <c r="S6" s="6">
        <f t="shared" si="5"/>
        <v>45017</v>
      </c>
      <c r="T6" s="7">
        <f t="shared" si="0"/>
        <v>8.6805555554747116E-2</v>
      </c>
      <c r="U6" s="2">
        <f t="shared" si="1"/>
        <v>125</v>
      </c>
      <c r="V6" s="9" t="str">
        <f t="shared" si="6"/>
        <v>No Suma</v>
      </c>
      <c r="W6" s="5">
        <f>(Cocina!H6 *Cocina!G6)/60</f>
        <v>0.15</v>
      </c>
      <c r="X6" s="2">
        <f t="shared" si="7"/>
        <v>9</v>
      </c>
      <c r="Y6" s="11">
        <f t="shared" si="8"/>
        <v>8.0555555555555561E-2</v>
      </c>
      <c r="Z6" s="2" t="s">
        <v>37</v>
      </c>
      <c r="AC6" s="2">
        <f t="shared" si="2"/>
        <v>2</v>
      </c>
      <c r="AD6" s="2">
        <f t="shared" si="3"/>
        <v>5</v>
      </c>
    </row>
    <row r="7" spans="1:30">
      <c r="A7" s="1">
        <v>7</v>
      </c>
      <c r="B7" s="1" t="s">
        <v>66</v>
      </c>
      <c r="C7" s="1">
        <v>5</v>
      </c>
      <c r="D7" s="3">
        <v>45017.058333333334</v>
      </c>
      <c r="E7" s="3">
        <v>45017.147222222222</v>
      </c>
      <c r="F7" s="1" t="s">
        <v>62</v>
      </c>
      <c r="G7" s="1" t="s">
        <v>67</v>
      </c>
      <c r="H7" s="1" t="s">
        <v>48</v>
      </c>
      <c r="I7" s="1" t="s">
        <v>68</v>
      </c>
      <c r="J7" s="1" t="s">
        <v>50</v>
      </c>
      <c r="K7" s="1">
        <v>6</v>
      </c>
      <c r="L7" s="1" t="s">
        <v>64</v>
      </c>
      <c r="M7" s="1" t="s">
        <v>69</v>
      </c>
      <c r="N7" s="1"/>
      <c r="O7" s="1"/>
      <c r="P7" s="1"/>
      <c r="Q7" s="1" t="b">
        <f t="shared" si="4"/>
        <v>0</v>
      </c>
      <c r="R7" s="2">
        <f>SUM(Cocina!E7*Cocina!G7)</f>
        <v>19</v>
      </c>
      <c r="S7" s="6">
        <f t="shared" si="5"/>
        <v>45017</v>
      </c>
      <c r="T7" s="7">
        <f t="shared" si="0"/>
        <v>8.8888888887595385E-2</v>
      </c>
      <c r="U7" s="2">
        <f t="shared" si="1"/>
        <v>128</v>
      </c>
      <c r="V7" s="9" t="str">
        <f t="shared" si="6"/>
        <v>No Suma</v>
      </c>
      <c r="W7" s="5">
        <f>(Cocina!H7 *Cocina!G7)/60</f>
        <v>0.45</v>
      </c>
      <c r="X7" s="2">
        <f t="shared" si="7"/>
        <v>27</v>
      </c>
      <c r="Y7" s="11">
        <f t="shared" si="8"/>
        <v>7.013888888888889E-2</v>
      </c>
      <c r="Z7" s="2" t="s">
        <v>37</v>
      </c>
      <c r="AC7" s="2">
        <f t="shared" si="2"/>
        <v>2</v>
      </c>
      <c r="AD7" s="2">
        <f t="shared" si="3"/>
        <v>8</v>
      </c>
    </row>
    <row r="8" spans="1:30">
      <c r="A8" s="1">
        <v>17</v>
      </c>
      <c r="B8" s="1" t="s">
        <v>70</v>
      </c>
      <c r="C8" s="1">
        <v>6</v>
      </c>
      <c r="D8" s="3">
        <v>45017.081250000003</v>
      </c>
      <c r="E8" s="3">
        <v>45017.181944444441</v>
      </c>
      <c r="F8" s="1" t="s">
        <v>47</v>
      </c>
      <c r="G8" s="1" t="s">
        <v>67</v>
      </c>
      <c r="H8" s="1" t="s">
        <v>48</v>
      </c>
      <c r="I8" s="1" t="s">
        <v>71</v>
      </c>
      <c r="J8" s="1" t="s">
        <v>72</v>
      </c>
      <c r="K8" s="1">
        <v>7</v>
      </c>
      <c r="L8" s="1" t="s">
        <v>73</v>
      </c>
      <c r="M8" s="1" t="s">
        <v>74</v>
      </c>
      <c r="N8" s="1" t="s">
        <v>53</v>
      </c>
      <c r="O8" s="1"/>
      <c r="P8" s="1"/>
      <c r="Q8" s="1" t="b">
        <f t="shared" si="4"/>
        <v>0</v>
      </c>
      <c r="R8" s="2">
        <f>SUM(Cocina!E8*Cocina!G8)</f>
        <v>22</v>
      </c>
      <c r="S8" s="6">
        <f t="shared" si="5"/>
        <v>45017</v>
      </c>
      <c r="T8" s="7">
        <f t="shared" si="0"/>
        <v>0.10069444443797693</v>
      </c>
      <c r="U8" s="2">
        <f t="shared" si="1"/>
        <v>145</v>
      </c>
      <c r="V8" s="9">
        <f>IF(J8="Ocupada",T8+$AB$8,"No Suma")</f>
        <v>0.1111111111046436</v>
      </c>
      <c r="W8" s="5">
        <f>(Cocina!H8 *Cocina!G8)/60</f>
        <v>0.6</v>
      </c>
      <c r="X8" s="2">
        <f t="shared" si="7"/>
        <v>36</v>
      </c>
      <c r="Y8" s="11">
        <f t="shared" si="8"/>
        <v>7.5694444444444439E-2</v>
      </c>
      <c r="Z8" s="2" t="s">
        <v>37</v>
      </c>
      <c r="AB8" s="7">
        <v>1.0416666666666666E-2</v>
      </c>
      <c r="AC8" s="2">
        <f t="shared" si="2"/>
        <v>2</v>
      </c>
      <c r="AD8" s="2">
        <f t="shared" si="3"/>
        <v>25</v>
      </c>
    </row>
    <row r="9" spans="1:30">
      <c r="A9" s="1">
        <v>11</v>
      </c>
      <c r="B9" s="1" t="s">
        <v>75</v>
      </c>
      <c r="C9" s="1">
        <v>1</v>
      </c>
      <c r="D9" s="3">
        <v>45017.09097222222</v>
      </c>
      <c r="E9" s="3">
        <v>45017.200694444444</v>
      </c>
      <c r="F9" s="1" t="s">
        <v>47</v>
      </c>
      <c r="G9" s="1" t="s">
        <v>40</v>
      </c>
      <c r="H9" s="1" t="s">
        <v>48</v>
      </c>
      <c r="I9" s="1" t="s">
        <v>76</v>
      </c>
      <c r="J9" s="1" t="s">
        <v>33</v>
      </c>
      <c r="K9" s="1">
        <v>8</v>
      </c>
      <c r="L9" s="1" t="s">
        <v>58</v>
      </c>
      <c r="M9" s="1" t="s">
        <v>77</v>
      </c>
      <c r="N9" s="1" t="s">
        <v>60</v>
      </c>
      <c r="O9" s="1" t="s">
        <v>52</v>
      </c>
      <c r="P9" s="1"/>
      <c r="Q9" s="1" t="b">
        <f t="shared" si="4"/>
        <v>0</v>
      </c>
      <c r="R9" s="2">
        <f>SUM(Cocina!E9*Cocina!G9)</f>
        <v>34</v>
      </c>
      <c r="S9" s="6">
        <f t="shared" si="5"/>
        <v>45017</v>
      </c>
      <c r="T9" s="7">
        <f t="shared" si="0"/>
        <v>0.10972222222335404</v>
      </c>
      <c r="U9" s="2">
        <f t="shared" si="1"/>
        <v>158</v>
      </c>
      <c r="V9" s="9" t="str">
        <f>IF(J9="Ocupada",T9+$AB$8,"No Suma")</f>
        <v>No Suma</v>
      </c>
      <c r="W9" s="5">
        <f>(Cocina!H9 *Cocina!G9)/60</f>
        <v>1.8</v>
      </c>
      <c r="X9" s="2">
        <f t="shared" si="7"/>
        <v>108</v>
      </c>
      <c r="Y9" s="11">
        <f t="shared" si="8"/>
        <v>3.4722222222222224E-2</v>
      </c>
      <c r="Z9" s="2" t="s">
        <v>37</v>
      </c>
      <c r="AC9" s="2">
        <f t="shared" si="2"/>
        <v>2</v>
      </c>
      <c r="AD9" s="2">
        <f t="shared" si="3"/>
        <v>38</v>
      </c>
    </row>
    <row r="10" spans="1:30">
      <c r="A10" s="1">
        <v>15</v>
      </c>
      <c r="B10" s="1" t="s">
        <v>78</v>
      </c>
      <c r="C10" s="1">
        <v>5</v>
      </c>
      <c r="D10" s="3">
        <v>45017.085416666669</v>
      </c>
      <c r="E10" s="3">
        <v>45017.184027777781</v>
      </c>
      <c r="F10" s="1" t="s">
        <v>47</v>
      </c>
      <c r="G10" s="1" t="s">
        <v>30</v>
      </c>
      <c r="H10" s="1" t="s">
        <v>31</v>
      </c>
      <c r="I10" s="1" t="s">
        <v>79</v>
      </c>
      <c r="J10" s="1" t="s">
        <v>50</v>
      </c>
      <c r="K10" s="1">
        <v>9</v>
      </c>
      <c r="L10" s="1" t="s">
        <v>80</v>
      </c>
      <c r="M10" s="1" t="s">
        <v>36</v>
      </c>
      <c r="N10" s="1" t="s">
        <v>35</v>
      </c>
      <c r="O10" s="1" t="s">
        <v>65</v>
      </c>
      <c r="P10" s="1" t="s">
        <v>74</v>
      </c>
      <c r="Q10" s="1" t="b">
        <f t="shared" si="4"/>
        <v>0</v>
      </c>
      <c r="R10" s="2">
        <f>SUM(Cocina!E10*Cocina!G10)</f>
        <v>60</v>
      </c>
      <c r="S10" s="6">
        <f t="shared" si="5"/>
        <v>45017</v>
      </c>
      <c r="T10" s="7">
        <f t="shared" si="0"/>
        <v>9.8611111112404615E-2</v>
      </c>
      <c r="U10" s="2">
        <f t="shared" si="1"/>
        <v>142</v>
      </c>
      <c r="V10" s="9" t="str">
        <f t="shared" ref="V10:V73" si="9">IF(J10="Ocupada",T10+$AB$8,"No Suma")</f>
        <v>No Suma</v>
      </c>
      <c r="W10" s="5">
        <f>(Cocina!H10 *Cocina!G10)/60</f>
        <v>1.1499999999999999</v>
      </c>
      <c r="X10" s="2">
        <f t="shared" si="7"/>
        <v>69</v>
      </c>
      <c r="Y10" s="11">
        <f t="shared" si="8"/>
        <v>5.0694444444444438E-2</v>
      </c>
      <c r="Z10" s="2" t="s">
        <v>37</v>
      </c>
      <c r="AC10" s="2">
        <f t="shared" si="2"/>
        <v>2</v>
      </c>
      <c r="AD10" s="2">
        <f t="shared" si="3"/>
        <v>22</v>
      </c>
    </row>
    <row r="11" spans="1:30">
      <c r="A11" s="1">
        <v>17</v>
      </c>
      <c r="B11" s="1" t="s">
        <v>81</v>
      </c>
      <c r="C11" s="1">
        <v>1</v>
      </c>
      <c r="D11" s="3">
        <v>45017.001388888886</v>
      </c>
      <c r="E11" s="3">
        <v>45017.078472222223</v>
      </c>
      <c r="F11" s="1" t="s">
        <v>62</v>
      </c>
      <c r="G11" s="1" t="s">
        <v>30</v>
      </c>
      <c r="H11" s="1" t="s">
        <v>48</v>
      </c>
      <c r="I11" s="1" t="s">
        <v>82</v>
      </c>
      <c r="J11" s="1" t="s">
        <v>72</v>
      </c>
      <c r="K11" s="1">
        <v>10</v>
      </c>
      <c r="L11" s="1" t="s">
        <v>83</v>
      </c>
      <c r="M11" s="1" t="s">
        <v>84</v>
      </c>
      <c r="N11" s="1" t="s">
        <v>52</v>
      </c>
      <c r="O11" s="1"/>
      <c r="P11" s="1"/>
      <c r="Q11" s="1" t="b">
        <f t="shared" si="4"/>
        <v>0</v>
      </c>
      <c r="R11" s="2">
        <f>SUM(Cocina!E11*Cocina!G11)</f>
        <v>48</v>
      </c>
      <c r="S11" s="6">
        <f t="shared" si="5"/>
        <v>45017</v>
      </c>
      <c r="T11" s="7">
        <f t="shared" si="0"/>
        <v>7.7083333337213844E-2</v>
      </c>
      <c r="U11" s="2">
        <f t="shared" si="1"/>
        <v>111</v>
      </c>
      <c r="V11" s="9">
        <f t="shared" si="9"/>
        <v>8.7500000003880515E-2</v>
      </c>
      <c r="W11" s="5">
        <f>(Cocina!H11 *Cocina!G11)/60</f>
        <v>0.85</v>
      </c>
      <c r="X11" s="2">
        <f t="shared" si="7"/>
        <v>51</v>
      </c>
      <c r="Y11" s="11">
        <f t="shared" si="8"/>
        <v>4.1666666666666664E-2</v>
      </c>
      <c r="Z11" s="2" t="s">
        <v>37</v>
      </c>
      <c r="AC11" s="2">
        <f t="shared" si="2"/>
        <v>1</v>
      </c>
      <c r="AD11" s="2">
        <f t="shared" si="3"/>
        <v>51</v>
      </c>
    </row>
    <row r="12" spans="1:30">
      <c r="A12" s="1">
        <v>14</v>
      </c>
      <c r="B12" s="1" t="s">
        <v>85</v>
      </c>
      <c r="C12" s="1">
        <v>1</v>
      </c>
      <c r="D12" s="3">
        <v>45017.156944444447</v>
      </c>
      <c r="E12" s="3">
        <v>45017.272916666669</v>
      </c>
      <c r="F12" s="1" t="s">
        <v>39</v>
      </c>
      <c r="G12" s="1" t="s">
        <v>30</v>
      </c>
      <c r="H12" s="1" t="s">
        <v>48</v>
      </c>
      <c r="I12" s="1" t="s">
        <v>86</v>
      </c>
      <c r="J12" s="1" t="s">
        <v>50</v>
      </c>
      <c r="K12" s="1">
        <v>11</v>
      </c>
      <c r="L12" s="1" t="s">
        <v>64</v>
      </c>
      <c r="M12" s="1" t="s">
        <v>60</v>
      </c>
      <c r="N12" s="1" t="s">
        <v>36</v>
      </c>
      <c r="O12" s="1"/>
      <c r="P12" s="1"/>
      <c r="Q12" s="1" t="b">
        <f t="shared" si="4"/>
        <v>0</v>
      </c>
      <c r="R12" s="2">
        <f>SUM(Cocina!E12*Cocina!G12)</f>
        <v>11</v>
      </c>
      <c r="S12" s="6">
        <f t="shared" si="5"/>
        <v>45017</v>
      </c>
      <c r="T12" s="7">
        <f t="shared" si="0"/>
        <v>0.11597222222189885</v>
      </c>
      <c r="U12" s="2">
        <f t="shared" si="1"/>
        <v>167</v>
      </c>
      <c r="V12" s="9" t="str">
        <f t="shared" si="9"/>
        <v>No Suma</v>
      </c>
      <c r="W12" s="5">
        <f>(Cocina!H12 *Cocina!G12)/60</f>
        <v>0.13333333333333333</v>
      </c>
      <c r="X12" s="2">
        <f t="shared" si="7"/>
        <v>8</v>
      </c>
      <c r="Y12" s="11">
        <f t="shared" si="8"/>
        <v>0.11041666666666666</v>
      </c>
      <c r="Z12" s="2" t="s">
        <v>37</v>
      </c>
      <c r="AB12" s="7"/>
      <c r="AC12" s="2">
        <f t="shared" si="2"/>
        <v>2</v>
      </c>
      <c r="AD12" s="2">
        <f t="shared" si="3"/>
        <v>47</v>
      </c>
    </row>
    <row r="13" spans="1:30">
      <c r="A13" s="1">
        <v>14</v>
      </c>
      <c r="B13" s="1" t="s">
        <v>87</v>
      </c>
      <c r="C13" s="1">
        <v>6</v>
      </c>
      <c r="D13" s="3">
        <v>45017.00277777778</v>
      </c>
      <c r="E13" s="3">
        <v>45017.140972222223</v>
      </c>
      <c r="F13" s="1" t="s">
        <v>62</v>
      </c>
      <c r="G13" s="1" t="s">
        <v>67</v>
      </c>
      <c r="H13" s="1" t="s">
        <v>48</v>
      </c>
      <c r="I13" s="1" t="s">
        <v>88</v>
      </c>
      <c r="J13" s="1" t="s">
        <v>72</v>
      </c>
      <c r="K13" s="1">
        <v>12</v>
      </c>
      <c r="L13" s="1" t="s">
        <v>43</v>
      </c>
      <c r="M13" s="1" t="s">
        <v>60</v>
      </c>
      <c r="N13" s="1" t="s">
        <v>53</v>
      </c>
      <c r="O13" s="1" t="s">
        <v>69</v>
      </c>
      <c r="P13" s="1" t="s">
        <v>52</v>
      </c>
      <c r="Q13" s="1" t="b">
        <f t="shared" si="4"/>
        <v>0</v>
      </c>
      <c r="R13" s="2">
        <f>SUM(Cocina!E13*Cocina!G13)</f>
        <v>28</v>
      </c>
      <c r="S13" s="6">
        <f t="shared" si="5"/>
        <v>45017</v>
      </c>
      <c r="T13" s="7">
        <f t="shared" si="0"/>
        <v>0.13819444444379769</v>
      </c>
      <c r="U13" s="2">
        <f t="shared" si="1"/>
        <v>199</v>
      </c>
      <c r="V13" s="9">
        <f t="shared" si="9"/>
        <v>0.14861111111046435</v>
      </c>
      <c r="W13" s="5">
        <f>(Cocina!H13 *Cocina!G13)/60</f>
        <v>0.3</v>
      </c>
      <c r="X13" s="2">
        <f t="shared" si="7"/>
        <v>18</v>
      </c>
      <c r="Y13" s="11">
        <f t="shared" si="8"/>
        <v>0.12569444444444444</v>
      </c>
      <c r="Z13" s="2" t="s">
        <v>37</v>
      </c>
      <c r="AC13" s="2">
        <f t="shared" si="2"/>
        <v>3</v>
      </c>
      <c r="AD13" s="2">
        <f t="shared" si="3"/>
        <v>19</v>
      </c>
    </row>
    <row r="14" spans="1:30">
      <c r="A14" s="1">
        <v>2</v>
      </c>
      <c r="B14" s="1" t="s">
        <v>89</v>
      </c>
      <c r="C14" s="1">
        <v>1</v>
      </c>
      <c r="D14" s="3">
        <v>45017.131249999999</v>
      </c>
      <c r="E14" s="3">
        <v>45017.230555555558</v>
      </c>
      <c r="F14" s="1" t="s">
        <v>56</v>
      </c>
      <c r="G14" s="1" t="s">
        <v>30</v>
      </c>
      <c r="H14" s="1" t="s">
        <v>41</v>
      </c>
      <c r="I14" s="1" t="s">
        <v>90</v>
      </c>
      <c r="J14" s="1" t="s">
        <v>72</v>
      </c>
      <c r="K14" s="1">
        <v>13</v>
      </c>
      <c r="L14" s="1" t="s">
        <v>51</v>
      </c>
      <c r="M14" s="1" t="s">
        <v>54</v>
      </c>
      <c r="N14" s="1"/>
      <c r="O14" s="1"/>
      <c r="P14" s="1"/>
      <c r="Q14" s="1" t="b">
        <f t="shared" si="4"/>
        <v>0</v>
      </c>
      <c r="R14" s="2">
        <f>SUM(Cocina!E14*Cocina!G14)</f>
        <v>42</v>
      </c>
      <c r="S14" s="6">
        <f t="shared" si="5"/>
        <v>45017</v>
      </c>
      <c r="T14" s="7">
        <f t="shared" si="0"/>
        <v>9.930555555911269E-2</v>
      </c>
      <c r="U14" s="2">
        <f t="shared" si="1"/>
        <v>143</v>
      </c>
      <c r="V14" s="9">
        <f t="shared" si="9"/>
        <v>0.10972222222577936</v>
      </c>
      <c r="W14" s="5">
        <f>(Cocina!H14 *Cocina!G14)/60</f>
        <v>0.36666666666666664</v>
      </c>
      <c r="X14" s="2">
        <f t="shared" si="7"/>
        <v>22</v>
      </c>
      <c r="Y14" s="11">
        <f t="shared" si="8"/>
        <v>8.4027777777777771E-2</v>
      </c>
      <c r="Z14" s="2" t="s">
        <v>37</v>
      </c>
      <c r="AC14" s="2">
        <f t="shared" si="2"/>
        <v>2</v>
      </c>
      <c r="AD14" s="2">
        <f t="shared" si="3"/>
        <v>23</v>
      </c>
    </row>
    <row r="15" spans="1:30">
      <c r="A15" s="1">
        <v>16</v>
      </c>
      <c r="B15" s="1" t="s">
        <v>91</v>
      </c>
      <c r="C15" s="1">
        <v>6</v>
      </c>
      <c r="D15" s="3">
        <v>45017.012499999997</v>
      </c>
      <c r="E15" s="3">
        <v>45017.081944444442</v>
      </c>
      <c r="F15" s="1" t="s">
        <v>47</v>
      </c>
      <c r="G15" s="1" t="s">
        <v>30</v>
      </c>
      <c r="H15" s="1" t="s">
        <v>41</v>
      </c>
      <c r="I15" s="1" t="s">
        <v>92</v>
      </c>
      <c r="J15" s="1" t="s">
        <v>50</v>
      </c>
      <c r="K15" s="1">
        <v>14</v>
      </c>
      <c r="L15" s="1" t="s">
        <v>64</v>
      </c>
      <c r="M15" s="1" t="s">
        <v>93</v>
      </c>
      <c r="N15" s="1" t="s">
        <v>59</v>
      </c>
      <c r="O15" s="1" t="s">
        <v>94</v>
      </c>
      <c r="P15" s="1" t="s">
        <v>36</v>
      </c>
      <c r="Q15" s="1" t="b">
        <f t="shared" si="4"/>
        <v>0</v>
      </c>
      <c r="R15" s="2">
        <f>SUM(Cocina!E15*Cocina!G15)</f>
        <v>38</v>
      </c>
      <c r="S15" s="6">
        <f t="shared" si="5"/>
        <v>45017</v>
      </c>
      <c r="T15" s="7">
        <f t="shared" si="0"/>
        <v>6.9444444445252884E-2</v>
      </c>
      <c r="U15" s="2">
        <f>(AC15*60)+AD15</f>
        <v>100</v>
      </c>
      <c r="V15" s="9" t="str">
        <f t="shared" si="9"/>
        <v>No Suma</v>
      </c>
      <c r="W15" s="5">
        <f>(Cocina!H15 *Cocina!G15)/60</f>
        <v>0.5</v>
      </c>
      <c r="X15" s="2">
        <f t="shared" si="7"/>
        <v>30</v>
      </c>
      <c r="Y15" s="11">
        <f t="shared" si="8"/>
        <v>4.8611111111111112E-2</v>
      </c>
      <c r="Z15" s="2" t="s">
        <v>37</v>
      </c>
      <c r="AC15" s="2">
        <f>HOUR(T15)</f>
        <v>1</v>
      </c>
      <c r="AD15" s="2">
        <f t="shared" si="3"/>
        <v>40</v>
      </c>
    </row>
    <row r="16" spans="1:30">
      <c r="A16" s="1">
        <v>6</v>
      </c>
      <c r="B16" s="1" t="s">
        <v>95</v>
      </c>
      <c r="C16" s="1">
        <v>4</v>
      </c>
      <c r="D16" s="3">
        <v>45017.14166666667</v>
      </c>
      <c r="E16" s="3">
        <v>45017.207638888889</v>
      </c>
      <c r="F16" s="1" t="s">
        <v>39</v>
      </c>
      <c r="G16" s="1" t="s">
        <v>40</v>
      </c>
      <c r="H16" s="1" t="s">
        <v>48</v>
      </c>
      <c r="I16" s="1" t="s">
        <v>96</v>
      </c>
      <c r="J16" s="1" t="s">
        <v>72</v>
      </c>
      <c r="K16" s="1">
        <v>15</v>
      </c>
      <c r="L16" s="1" t="s">
        <v>83</v>
      </c>
      <c r="M16" s="1" t="s">
        <v>60</v>
      </c>
      <c r="N16" s="1" t="s">
        <v>97</v>
      </c>
      <c r="O16" s="1" t="s">
        <v>69</v>
      </c>
      <c r="P16" s="1"/>
      <c r="Q16" s="1" t="b">
        <f t="shared" si="4"/>
        <v>0</v>
      </c>
      <c r="R16" s="2">
        <f>SUM(Cocina!E16*Cocina!G16)</f>
        <v>66</v>
      </c>
      <c r="S16" s="6">
        <f t="shared" si="5"/>
        <v>45017</v>
      </c>
      <c r="T16" s="7">
        <f t="shared" si="0"/>
        <v>6.5972222218988463E-2</v>
      </c>
      <c r="U16" s="2">
        <f t="shared" ref="U16:U79" si="10">(AC16*60)+AD16</f>
        <v>95</v>
      </c>
      <c r="V16" s="9">
        <f t="shared" si="9"/>
        <v>7.6388888885655135E-2</v>
      </c>
      <c r="W16" s="5">
        <f>(Cocina!H16 *Cocina!G16)/60</f>
        <v>1.3</v>
      </c>
      <c r="X16" s="2">
        <f t="shared" si="7"/>
        <v>78</v>
      </c>
      <c r="Y16" s="11">
        <f t="shared" si="8"/>
        <v>1.1805555555555555E-2</v>
      </c>
      <c r="Z16" s="2" t="s">
        <v>37</v>
      </c>
      <c r="AC16" s="2">
        <f t="shared" ref="AC16:AC79" si="11">HOUR(T16)</f>
        <v>1</v>
      </c>
      <c r="AD16" s="2">
        <f t="shared" si="3"/>
        <v>35</v>
      </c>
    </row>
    <row r="17" spans="1:30">
      <c r="A17" s="1">
        <v>20</v>
      </c>
      <c r="B17" s="1" t="s">
        <v>98</v>
      </c>
      <c r="C17" s="1">
        <v>5</v>
      </c>
      <c r="D17" s="3">
        <v>45017.104861111111</v>
      </c>
      <c r="E17" s="3">
        <v>45017.183333333334</v>
      </c>
      <c r="F17" s="1" t="s">
        <v>62</v>
      </c>
      <c r="G17" s="1" t="s">
        <v>30</v>
      </c>
      <c r="H17" s="1" t="s">
        <v>41</v>
      </c>
      <c r="I17" s="1" t="s">
        <v>99</v>
      </c>
      <c r="J17" s="1" t="s">
        <v>33</v>
      </c>
      <c r="K17" s="1">
        <v>16</v>
      </c>
      <c r="L17" s="1" t="s">
        <v>80</v>
      </c>
      <c r="M17" s="1" t="s">
        <v>60</v>
      </c>
      <c r="N17" s="1"/>
      <c r="O17" s="1"/>
      <c r="P17" s="1"/>
      <c r="Q17" s="1" t="b">
        <f t="shared" si="4"/>
        <v>0</v>
      </c>
      <c r="R17" s="2">
        <f>SUM(Cocina!E17*Cocina!G17)</f>
        <v>39</v>
      </c>
      <c r="S17" s="6">
        <f t="shared" si="5"/>
        <v>45017</v>
      </c>
      <c r="T17" s="7">
        <f t="shared" si="0"/>
        <v>7.8472222223354038E-2</v>
      </c>
      <c r="U17" s="2">
        <f t="shared" si="10"/>
        <v>113</v>
      </c>
      <c r="V17" s="9" t="str">
        <f t="shared" si="9"/>
        <v>No Suma</v>
      </c>
      <c r="W17" s="5">
        <f>(Cocina!H17 *Cocina!G17)/60</f>
        <v>0.55000000000000004</v>
      </c>
      <c r="X17" s="2">
        <f t="shared" si="7"/>
        <v>33.000000000000007</v>
      </c>
      <c r="Y17" s="11">
        <f t="shared" si="8"/>
        <v>5.5555555555555552E-2</v>
      </c>
      <c r="Z17" s="2" t="s">
        <v>37</v>
      </c>
      <c r="AC17" s="2">
        <f t="shared" si="11"/>
        <v>1</v>
      </c>
      <c r="AD17" s="2">
        <f t="shared" si="3"/>
        <v>53</v>
      </c>
    </row>
    <row r="18" spans="1:30">
      <c r="A18" s="1">
        <v>14</v>
      </c>
      <c r="B18" s="1" t="s">
        <v>100</v>
      </c>
      <c r="C18" s="1">
        <v>6</v>
      </c>
      <c r="D18" s="3">
        <v>45017.006249999999</v>
      </c>
      <c r="E18" s="3">
        <v>45017.143750000003</v>
      </c>
      <c r="F18" s="1" t="s">
        <v>47</v>
      </c>
      <c r="G18" s="1" t="s">
        <v>40</v>
      </c>
      <c r="H18" s="1" t="s">
        <v>48</v>
      </c>
      <c r="I18" s="1" t="s">
        <v>101</v>
      </c>
      <c r="J18" s="1" t="s">
        <v>50</v>
      </c>
      <c r="K18" s="1">
        <v>17</v>
      </c>
      <c r="L18" s="1" t="s">
        <v>102</v>
      </c>
      <c r="M18" s="1" t="s">
        <v>69</v>
      </c>
      <c r="N18" s="1" t="s">
        <v>103</v>
      </c>
      <c r="O18" s="1" t="s">
        <v>77</v>
      </c>
      <c r="P18" s="1"/>
      <c r="Q18" s="1" t="b">
        <f t="shared" si="4"/>
        <v>0</v>
      </c>
      <c r="R18" s="2">
        <f>SUM(Cocina!E18*Cocina!G18)</f>
        <v>32</v>
      </c>
      <c r="S18" s="6">
        <f t="shared" si="5"/>
        <v>45017</v>
      </c>
      <c r="T18" s="7">
        <f t="shared" si="0"/>
        <v>0.13750000000436557</v>
      </c>
      <c r="U18" s="2">
        <f t="shared" si="10"/>
        <v>198</v>
      </c>
      <c r="V18" s="9" t="str">
        <f t="shared" si="9"/>
        <v>No Suma</v>
      </c>
      <c r="W18" s="5">
        <f>(Cocina!H18 *Cocina!G18)/60</f>
        <v>0.26666666666666666</v>
      </c>
      <c r="X18" s="2">
        <f t="shared" si="7"/>
        <v>16</v>
      </c>
      <c r="Y18" s="11">
        <f t="shared" si="8"/>
        <v>0.12638888888888888</v>
      </c>
      <c r="Z18" s="2" t="s">
        <v>37</v>
      </c>
      <c r="AC18" s="2">
        <f t="shared" si="11"/>
        <v>3</v>
      </c>
      <c r="AD18" s="2">
        <f t="shared" si="3"/>
        <v>18</v>
      </c>
    </row>
    <row r="19" spans="1:30">
      <c r="A19" s="1">
        <v>9</v>
      </c>
      <c r="B19" s="1" t="s">
        <v>104</v>
      </c>
      <c r="C19" s="1">
        <v>2</v>
      </c>
      <c r="D19" s="3">
        <v>45017.087500000001</v>
      </c>
      <c r="E19" s="3">
        <v>45017.18472222222</v>
      </c>
      <c r="F19" s="1" t="s">
        <v>47</v>
      </c>
      <c r="G19" s="1" t="s">
        <v>40</v>
      </c>
      <c r="H19" s="1" t="s">
        <v>48</v>
      </c>
      <c r="I19" s="1" t="s">
        <v>105</v>
      </c>
      <c r="J19" s="1" t="s">
        <v>50</v>
      </c>
      <c r="K19" s="1">
        <v>18</v>
      </c>
      <c r="L19" s="1" t="s">
        <v>43</v>
      </c>
      <c r="M19" s="1" t="s">
        <v>54</v>
      </c>
      <c r="N19" s="1" t="s">
        <v>52</v>
      </c>
      <c r="O19" s="1" t="s">
        <v>106</v>
      </c>
      <c r="P19" s="1" t="s">
        <v>74</v>
      </c>
      <c r="Q19" s="1" t="b">
        <f t="shared" si="4"/>
        <v>0</v>
      </c>
      <c r="R19" s="2">
        <f>SUM(Cocina!E19*Cocina!G19)</f>
        <v>75</v>
      </c>
      <c r="S19" s="6">
        <f t="shared" si="5"/>
        <v>45017</v>
      </c>
      <c r="T19" s="7">
        <f t="shared" si="0"/>
        <v>9.7222222218988463E-2</v>
      </c>
      <c r="U19" s="2">
        <f t="shared" si="10"/>
        <v>140</v>
      </c>
      <c r="V19" s="9" t="str">
        <f t="shared" si="9"/>
        <v>No Suma</v>
      </c>
      <c r="W19" s="5">
        <f>(Cocina!H19 *Cocina!G19)/60</f>
        <v>1.8</v>
      </c>
      <c r="X19" s="2">
        <f t="shared" si="7"/>
        <v>108</v>
      </c>
      <c r="Y19" s="11">
        <f t="shared" si="8"/>
        <v>2.2222222222222223E-2</v>
      </c>
      <c r="Z19" s="2" t="s">
        <v>37</v>
      </c>
      <c r="AC19" s="2">
        <f t="shared" si="11"/>
        <v>2</v>
      </c>
      <c r="AD19" s="2">
        <f t="shared" si="3"/>
        <v>20</v>
      </c>
    </row>
    <row r="20" spans="1:30">
      <c r="A20" s="1">
        <v>18</v>
      </c>
      <c r="B20" s="1" t="s">
        <v>107</v>
      </c>
      <c r="C20" s="1">
        <v>3</v>
      </c>
      <c r="D20" s="3">
        <v>45017.024305555555</v>
      </c>
      <c r="E20" s="3">
        <v>45017.145138888889</v>
      </c>
      <c r="F20" s="1" t="s">
        <v>47</v>
      </c>
      <c r="G20" s="1" t="s">
        <v>30</v>
      </c>
      <c r="H20" s="1" t="s">
        <v>48</v>
      </c>
      <c r="I20" s="1" t="s">
        <v>108</v>
      </c>
      <c r="J20" s="1" t="s">
        <v>50</v>
      </c>
      <c r="K20" s="1">
        <v>19</v>
      </c>
      <c r="L20" s="1" t="s">
        <v>109</v>
      </c>
      <c r="M20" s="1" t="s">
        <v>52</v>
      </c>
      <c r="N20" s="1"/>
      <c r="O20" s="1"/>
      <c r="P20" s="1"/>
      <c r="Q20" s="1" t="b">
        <f t="shared" si="4"/>
        <v>0</v>
      </c>
      <c r="R20" s="2">
        <f>SUM(Cocina!E20*Cocina!G20)</f>
        <v>18</v>
      </c>
      <c r="S20" s="6">
        <f t="shared" si="5"/>
        <v>45017</v>
      </c>
      <c r="T20" s="7">
        <f t="shared" si="0"/>
        <v>0.12083333333430346</v>
      </c>
      <c r="U20" s="2">
        <f t="shared" si="10"/>
        <v>174</v>
      </c>
      <c r="V20" s="9" t="str">
        <f t="shared" si="9"/>
        <v>No Suma</v>
      </c>
      <c r="W20" s="5">
        <f>(Cocina!H20 *Cocina!G20)/60</f>
        <v>0.85</v>
      </c>
      <c r="X20" s="2">
        <f t="shared" si="7"/>
        <v>51</v>
      </c>
      <c r="Y20" s="11">
        <f t="shared" si="8"/>
        <v>8.5416666666666655E-2</v>
      </c>
      <c r="Z20" s="2" t="s">
        <v>37</v>
      </c>
      <c r="AC20" s="2">
        <f t="shared" si="11"/>
        <v>2</v>
      </c>
      <c r="AD20" s="2">
        <f t="shared" si="3"/>
        <v>54</v>
      </c>
    </row>
    <row r="21" spans="1:30">
      <c r="A21" s="1">
        <v>8</v>
      </c>
      <c r="B21" s="1" t="s">
        <v>110</v>
      </c>
      <c r="C21" s="1">
        <v>2</v>
      </c>
      <c r="D21" s="3">
        <v>45017.059027777781</v>
      </c>
      <c r="E21" s="3">
        <v>45017.216666666667</v>
      </c>
      <c r="F21" s="1" t="s">
        <v>29</v>
      </c>
      <c r="G21" s="1" t="s">
        <v>30</v>
      </c>
      <c r="H21" s="1" t="s">
        <v>48</v>
      </c>
      <c r="I21" s="1" t="s">
        <v>111</v>
      </c>
      <c r="J21" s="1" t="s">
        <v>33</v>
      </c>
      <c r="K21" s="1">
        <v>20</v>
      </c>
      <c r="L21" s="1" t="s">
        <v>109</v>
      </c>
      <c r="M21" s="1" t="s">
        <v>69</v>
      </c>
      <c r="N21" s="1" t="s">
        <v>112</v>
      </c>
      <c r="O21" s="1" t="s">
        <v>94</v>
      </c>
      <c r="P21" s="1"/>
      <c r="Q21" s="1" t="b">
        <f t="shared" si="4"/>
        <v>0</v>
      </c>
      <c r="R21" s="2">
        <f>SUM(Cocina!E21*Cocina!G21)</f>
        <v>14</v>
      </c>
      <c r="S21" s="6">
        <f t="shared" si="5"/>
        <v>45017</v>
      </c>
      <c r="T21" s="7">
        <f t="shared" si="0"/>
        <v>0.15763888888614019</v>
      </c>
      <c r="U21" s="2">
        <f t="shared" si="10"/>
        <v>227</v>
      </c>
      <c r="V21" s="9" t="str">
        <f t="shared" si="9"/>
        <v>No Suma</v>
      </c>
      <c r="W21" s="5">
        <f>(Cocina!H21 *Cocina!G21)/60</f>
        <v>0.81666666666666665</v>
      </c>
      <c r="X21" s="2">
        <f t="shared" si="7"/>
        <v>49</v>
      </c>
      <c r="Y21" s="11">
        <f t="shared" si="8"/>
        <v>0.12361111111111112</v>
      </c>
      <c r="Z21" s="2" t="s">
        <v>37</v>
      </c>
      <c r="AC21" s="2">
        <f t="shared" si="11"/>
        <v>3</v>
      </c>
      <c r="AD21" s="2">
        <f t="shared" si="3"/>
        <v>47</v>
      </c>
    </row>
    <row r="22" spans="1:30">
      <c r="A22" s="1">
        <v>12</v>
      </c>
      <c r="B22" s="1" t="s">
        <v>113</v>
      </c>
      <c r="C22" s="1">
        <v>2</v>
      </c>
      <c r="D22" s="3">
        <v>45017.152083333334</v>
      </c>
      <c r="E22" s="3">
        <v>45017.244444444441</v>
      </c>
      <c r="F22" s="1" t="s">
        <v>29</v>
      </c>
      <c r="G22" s="1" t="s">
        <v>30</v>
      </c>
      <c r="H22" s="1" t="s">
        <v>48</v>
      </c>
      <c r="I22" s="1" t="s">
        <v>114</v>
      </c>
      <c r="J22" s="1" t="s">
        <v>33</v>
      </c>
      <c r="K22" s="1">
        <v>21</v>
      </c>
      <c r="L22" s="1" t="s">
        <v>83</v>
      </c>
      <c r="M22" s="1" t="s">
        <v>52</v>
      </c>
      <c r="N22" s="1" t="s">
        <v>93</v>
      </c>
      <c r="O22" s="1" t="s">
        <v>74</v>
      </c>
      <c r="P22" s="1" t="s">
        <v>112</v>
      </c>
      <c r="Q22" s="1" t="b">
        <f t="shared" si="4"/>
        <v>0</v>
      </c>
      <c r="R22" s="2">
        <f>SUM(Cocina!E22*Cocina!G22)</f>
        <v>11</v>
      </c>
      <c r="S22" s="6">
        <f t="shared" si="5"/>
        <v>45017</v>
      </c>
      <c r="T22" s="7">
        <f t="shared" si="0"/>
        <v>9.2361111106583849E-2</v>
      </c>
      <c r="U22" s="2">
        <f t="shared" si="10"/>
        <v>133</v>
      </c>
      <c r="V22" s="9" t="str">
        <f t="shared" si="9"/>
        <v>No Suma</v>
      </c>
      <c r="W22" s="5">
        <f>(Cocina!H22 *Cocina!G22)/60</f>
        <v>0.25</v>
      </c>
      <c r="X22" s="2">
        <f t="shared" si="7"/>
        <v>15</v>
      </c>
      <c r="Y22" s="11">
        <f t="shared" si="8"/>
        <v>8.1944444444444445E-2</v>
      </c>
      <c r="Z22" s="2" t="s">
        <v>37</v>
      </c>
      <c r="AC22" s="2">
        <f t="shared" si="11"/>
        <v>2</v>
      </c>
      <c r="AD22" s="2">
        <f t="shared" si="3"/>
        <v>13</v>
      </c>
    </row>
    <row r="23" spans="1:30">
      <c r="A23" s="1">
        <v>15</v>
      </c>
      <c r="B23" s="1" t="s">
        <v>115</v>
      </c>
      <c r="C23" s="1">
        <v>1</v>
      </c>
      <c r="D23" s="3">
        <v>45017.094444444447</v>
      </c>
      <c r="E23" s="3">
        <v>45017.199305555558</v>
      </c>
      <c r="F23" s="1" t="s">
        <v>62</v>
      </c>
      <c r="G23" s="1" t="s">
        <v>30</v>
      </c>
      <c r="H23" s="1" t="s">
        <v>48</v>
      </c>
      <c r="I23" s="1" t="s">
        <v>116</v>
      </c>
      <c r="J23" s="1" t="s">
        <v>50</v>
      </c>
      <c r="K23" s="1">
        <v>22</v>
      </c>
      <c r="L23" s="1" t="s">
        <v>102</v>
      </c>
      <c r="M23" s="1" t="s">
        <v>103</v>
      </c>
      <c r="N23" s="1" t="s">
        <v>84</v>
      </c>
      <c r="O23" s="1" t="s">
        <v>54</v>
      </c>
      <c r="P23" s="1" t="s">
        <v>69</v>
      </c>
      <c r="Q23" s="1" t="b">
        <f t="shared" si="4"/>
        <v>0</v>
      </c>
      <c r="R23" s="2">
        <f>SUM(Cocina!E23*Cocina!G23)</f>
        <v>57</v>
      </c>
      <c r="S23" s="6">
        <f t="shared" si="5"/>
        <v>45017</v>
      </c>
      <c r="T23" s="7">
        <f t="shared" si="0"/>
        <v>0.10486111111094942</v>
      </c>
      <c r="U23" s="2">
        <f t="shared" si="10"/>
        <v>151</v>
      </c>
      <c r="V23" s="9" t="str">
        <f t="shared" si="9"/>
        <v>No Suma</v>
      </c>
      <c r="W23" s="5">
        <f>(Cocina!H23 *Cocina!G23)/60</f>
        <v>1.55</v>
      </c>
      <c r="X23" s="2">
        <f t="shared" si="7"/>
        <v>93</v>
      </c>
      <c r="Y23" s="11">
        <f t="shared" si="8"/>
        <v>4.027777777777778E-2</v>
      </c>
      <c r="Z23" s="2" t="s">
        <v>37</v>
      </c>
      <c r="AC23" s="2">
        <f t="shared" si="11"/>
        <v>2</v>
      </c>
      <c r="AD23" s="2">
        <f t="shared" si="3"/>
        <v>31</v>
      </c>
    </row>
    <row r="24" spans="1:30">
      <c r="A24" s="1">
        <v>1</v>
      </c>
      <c r="B24" s="1" t="s">
        <v>117</v>
      </c>
      <c r="C24" s="1">
        <v>5</v>
      </c>
      <c r="D24" s="3">
        <v>45017.113888888889</v>
      </c>
      <c r="E24" s="3">
        <v>45017.17291666667</v>
      </c>
      <c r="F24" s="1" t="s">
        <v>56</v>
      </c>
      <c r="G24" s="1" t="s">
        <v>67</v>
      </c>
      <c r="H24" s="1" t="s">
        <v>48</v>
      </c>
      <c r="I24" s="1" t="s">
        <v>118</v>
      </c>
      <c r="J24" s="1" t="s">
        <v>50</v>
      </c>
      <c r="K24" s="1">
        <v>23</v>
      </c>
      <c r="L24" s="1" t="s">
        <v>109</v>
      </c>
      <c r="M24" s="1" t="s">
        <v>65</v>
      </c>
      <c r="N24" s="1" t="s">
        <v>45</v>
      </c>
      <c r="O24" s="1"/>
      <c r="P24" s="1"/>
      <c r="Q24" s="1" t="b">
        <f t="shared" si="4"/>
        <v>0</v>
      </c>
      <c r="R24" s="2">
        <f>SUM(Cocina!E24*Cocina!G24)</f>
        <v>40</v>
      </c>
      <c r="S24" s="6">
        <f t="shared" si="5"/>
        <v>45017</v>
      </c>
      <c r="T24" s="7">
        <f t="shared" si="0"/>
        <v>5.9027777781011537E-2</v>
      </c>
      <c r="U24" s="2">
        <f t="shared" si="10"/>
        <v>85</v>
      </c>
      <c r="V24" s="9" t="str">
        <f t="shared" si="9"/>
        <v>No Suma</v>
      </c>
      <c r="W24" s="5">
        <f>(Cocina!H24 *Cocina!G24)/60</f>
        <v>0.33333333333333331</v>
      </c>
      <c r="X24" s="2">
        <f t="shared" si="7"/>
        <v>20</v>
      </c>
      <c r="Y24" s="11">
        <f t="shared" si="8"/>
        <v>4.5138888888888888E-2</v>
      </c>
      <c r="Z24" s="2" t="s">
        <v>37</v>
      </c>
      <c r="AC24" s="2">
        <f t="shared" si="11"/>
        <v>1</v>
      </c>
      <c r="AD24" s="2">
        <f t="shared" si="3"/>
        <v>25</v>
      </c>
    </row>
    <row r="25" spans="1:30">
      <c r="A25" s="1">
        <v>5</v>
      </c>
      <c r="B25" s="1" t="s">
        <v>119</v>
      </c>
      <c r="C25" s="1">
        <v>5</v>
      </c>
      <c r="D25" s="3">
        <v>45017.125694444447</v>
      </c>
      <c r="E25" s="3">
        <v>45017.263888888891</v>
      </c>
      <c r="F25" s="1" t="s">
        <v>29</v>
      </c>
      <c r="G25" s="1" t="s">
        <v>30</v>
      </c>
      <c r="H25" s="1" t="s">
        <v>48</v>
      </c>
      <c r="I25" s="1" t="s">
        <v>120</v>
      </c>
      <c r="J25" s="1" t="s">
        <v>72</v>
      </c>
      <c r="K25" s="1">
        <v>24</v>
      </c>
      <c r="L25" s="1" t="s">
        <v>73</v>
      </c>
      <c r="M25" s="1" t="s">
        <v>106</v>
      </c>
      <c r="N25" s="1" t="s">
        <v>54</v>
      </c>
      <c r="O25" s="1" t="s">
        <v>94</v>
      </c>
      <c r="P25" s="1" t="s">
        <v>52</v>
      </c>
      <c r="Q25" s="1" t="b">
        <f t="shared" si="4"/>
        <v>0</v>
      </c>
      <c r="R25" s="2">
        <f>SUM(Cocina!E25*Cocina!G25)</f>
        <v>50</v>
      </c>
      <c r="S25" s="6">
        <f t="shared" si="5"/>
        <v>45017</v>
      </c>
      <c r="T25" s="7">
        <f t="shared" si="0"/>
        <v>0.13819444444379769</v>
      </c>
      <c r="U25" s="2">
        <f t="shared" si="10"/>
        <v>199</v>
      </c>
      <c r="V25" s="9">
        <f t="shared" si="9"/>
        <v>0.14861111111046435</v>
      </c>
      <c r="W25" s="5">
        <f>(Cocina!H25 *Cocina!G25)/60</f>
        <v>0.6333333333333333</v>
      </c>
      <c r="X25" s="2">
        <f t="shared" si="7"/>
        <v>38</v>
      </c>
      <c r="Y25" s="11">
        <f t="shared" si="8"/>
        <v>0.11180555555555555</v>
      </c>
      <c r="Z25" s="2" t="s">
        <v>37</v>
      </c>
      <c r="AC25" s="2">
        <f t="shared" si="11"/>
        <v>3</v>
      </c>
      <c r="AD25" s="2">
        <f t="shared" si="3"/>
        <v>19</v>
      </c>
    </row>
    <row r="26" spans="1:30">
      <c r="A26" s="1">
        <v>12</v>
      </c>
      <c r="B26" s="1" t="s">
        <v>121</v>
      </c>
      <c r="C26" s="1">
        <v>5</v>
      </c>
      <c r="D26" s="3">
        <v>45017.125694444447</v>
      </c>
      <c r="E26" s="3">
        <v>45017.207638888889</v>
      </c>
      <c r="F26" s="1" t="s">
        <v>56</v>
      </c>
      <c r="G26" s="1" t="s">
        <v>67</v>
      </c>
      <c r="H26" s="1" t="s">
        <v>31</v>
      </c>
      <c r="I26" s="1" t="s">
        <v>122</v>
      </c>
      <c r="J26" s="1" t="s">
        <v>72</v>
      </c>
      <c r="K26" s="1">
        <v>25</v>
      </c>
      <c r="L26" s="1" t="s">
        <v>43</v>
      </c>
      <c r="M26" s="1" t="s">
        <v>84</v>
      </c>
      <c r="N26" s="1"/>
      <c r="O26" s="1"/>
      <c r="P26" s="1"/>
      <c r="Q26" s="1" t="b">
        <f t="shared" si="4"/>
        <v>0</v>
      </c>
      <c r="R26" s="2">
        <f>SUM(Cocina!E26*Cocina!G26)</f>
        <v>16</v>
      </c>
      <c r="S26" s="6">
        <f t="shared" si="5"/>
        <v>45017</v>
      </c>
      <c r="T26" s="7">
        <f t="shared" si="0"/>
        <v>8.1944444442342501E-2</v>
      </c>
      <c r="U26" s="2">
        <f t="shared" si="10"/>
        <v>118</v>
      </c>
      <c r="V26" s="9">
        <f t="shared" si="9"/>
        <v>9.2361111109009172E-2</v>
      </c>
      <c r="W26" s="5">
        <f>(Cocina!H26 *Cocina!G26)/60</f>
        <v>0.53333333333333333</v>
      </c>
      <c r="X26" s="2">
        <f t="shared" si="7"/>
        <v>32</v>
      </c>
      <c r="Y26" s="11">
        <f t="shared" si="8"/>
        <v>5.9722222222222225E-2</v>
      </c>
      <c r="Z26" s="2" t="s">
        <v>37</v>
      </c>
      <c r="AC26" s="2">
        <f t="shared" si="11"/>
        <v>1</v>
      </c>
      <c r="AD26" s="2">
        <f t="shared" si="3"/>
        <v>58</v>
      </c>
    </row>
    <row r="27" spans="1:30">
      <c r="A27" s="1">
        <v>18</v>
      </c>
      <c r="B27" s="1" t="s">
        <v>123</v>
      </c>
      <c r="C27" s="1">
        <v>2</v>
      </c>
      <c r="D27" s="3">
        <v>45017.086111111108</v>
      </c>
      <c r="E27" s="3">
        <v>45017.240972222222</v>
      </c>
      <c r="F27" s="1" t="s">
        <v>56</v>
      </c>
      <c r="G27" s="1" t="s">
        <v>40</v>
      </c>
      <c r="H27" s="1" t="s">
        <v>48</v>
      </c>
      <c r="I27" s="1" t="s">
        <v>124</v>
      </c>
      <c r="J27" s="1" t="s">
        <v>72</v>
      </c>
      <c r="K27" s="1">
        <v>26</v>
      </c>
      <c r="L27" s="1" t="s">
        <v>83</v>
      </c>
      <c r="M27" s="1" t="s">
        <v>103</v>
      </c>
      <c r="N27" s="1" t="s">
        <v>97</v>
      </c>
      <c r="O27" s="1" t="s">
        <v>35</v>
      </c>
      <c r="P27" s="1"/>
      <c r="Q27" s="1" t="b">
        <f t="shared" si="4"/>
        <v>0</v>
      </c>
      <c r="R27" s="2">
        <f>SUM(Cocina!E27*Cocina!G27)</f>
        <v>36</v>
      </c>
      <c r="S27" s="6">
        <f t="shared" si="5"/>
        <v>45017</v>
      </c>
      <c r="T27" s="7">
        <f t="shared" si="0"/>
        <v>0.15486111111385981</v>
      </c>
      <c r="U27" s="2">
        <f t="shared" si="10"/>
        <v>223</v>
      </c>
      <c r="V27" s="9">
        <f t="shared" si="9"/>
        <v>0.16527777778052646</v>
      </c>
      <c r="W27" s="5">
        <f>(Cocina!H27 *Cocina!G27)/60</f>
        <v>0.8</v>
      </c>
      <c r="X27" s="2">
        <f t="shared" si="7"/>
        <v>48</v>
      </c>
      <c r="Y27" s="11">
        <f t="shared" si="8"/>
        <v>0.12152777777777778</v>
      </c>
      <c r="Z27" s="2" t="s">
        <v>37</v>
      </c>
      <c r="AC27" s="2">
        <f t="shared" si="11"/>
        <v>3</v>
      </c>
      <c r="AD27" s="2">
        <f t="shared" si="3"/>
        <v>43</v>
      </c>
    </row>
    <row r="28" spans="1:30">
      <c r="A28" s="1">
        <v>4</v>
      </c>
      <c r="B28" s="1" t="s">
        <v>125</v>
      </c>
      <c r="C28" s="1">
        <v>2</v>
      </c>
      <c r="D28" s="3">
        <v>45017.054861111108</v>
      </c>
      <c r="E28" s="3">
        <v>45017.102083333331</v>
      </c>
      <c r="F28" s="1" t="s">
        <v>56</v>
      </c>
      <c r="G28" s="1" t="s">
        <v>30</v>
      </c>
      <c r="H28" s="1" t="s">
        <v>48</v>
      </c>
      <c r="I28" s="1" t="s">
        <v>126</v>
      </c>
      <c r="J28" s="1" t="s">
        <v>72</v>
      </c>
      <c r="K28" s="1">
        <v>27</v>
      </c>
      <c r="L28" s="1" t="s">
        <v>51</v>
      </c>
      <c r="M28" s="1" t="s">
        <v>69</v>
      </c>
      <c r="N28" s="1" t="s">
        <v>106</v>
      </c>
      <c r="O28" s="1"/>
      <c r="P28" s="1"/>
      <c r="Q28" s="1" t="b">
        <f t="shared" si="4"/>
        <v>0</v>
      </c>
      <c r="R28" s="2">
        <f>SUM(Cocina!E28*Cocina!G28)</f>
        <v>16</v>
      </c>
      <c r="S28" s="6">
        <f t="shared" si="5"/>
        <v>45017</v>
      </c>
      <c r="T28" s="7">
        <f t="shared" si="0"/>
        <v>4.7222222223354038E-2</v>
      </c>
      <c r="U28" s="2">
        <f t="shared" si="10"/>
        <v>68</v>
      </c>
      <c r="V28" s="9">
        <f t="shared" si="9"/>
        <v>5.7638888890020702E-2</v>
      </c>
      <c r="W28" s="5">
        <f>(Cocina!H28 *Cocina!G28)/60</f>
        <v>8.3333333333333329E-2</v>
      </c>
      <c r="X28" s="2">
        <f t="shared" si="7"/>
        <v>5</v>
      </c>
      <c r="Y28" s="11">
        <f t="shared" si="8"/>
        <v>4.3750000000000004E-2</v>
      </c>
      <c r="Z28" s="2" t="s">
        <v>37</v>
      </c>
      <c r="AC28" s="2">
        <f t="shared" si="11"/>
        <v>1</v>
      </c>
      <c r="AD28" s="2">
        <f t="shared" si="3"/>
        <v>8</v>
      </c>
    </row>
    <row r="29" spans="1:30">
      <c r="A29" s="1">
        <v>2</v>
      </c>
      <c r="B29" s="1" t="s">
        <v>127</v>
      </c>
      <c r="C29" s="1">
        <v>2</v>
      </c>
      <c r="D29" s="3">
        <v>45017.03402777778</v>
      </c>
      <c r="E29" s="3">
        <v>45017.136111111111</v>
      </c>
      <c r="F29" s="1" t="s">
        <v>62</v>
      </c>
      <c r="G29" s="1" t="s">
        <v>67</v>
      </c>
      <c r="H29" s="1" t="s">
        <v>48</v>
      </c>
      <c r="I29" s="1" t="s">
        <v>128</v>
      </c>
      <c r="J29" s="1" t="s">
        <v>33</v>
      </c>
      <c r="K29" s="1">
        <v>28</v>
      </c>
      <c r="L29" s="1" t="s">
        <v>129</v>
      </c>
      <c r="M29" s="1" t="s">
        <v>103</v>
      </c>
      <c r="N29" s="1" t="s">
        <v>54</v>
      </c>
      <c r="O29" s="1"/>
      <c r="P29" s="1"/>
      <c r="Q29" s="1" t="b">
        <f t="shared" si="4"/>
        <v>0</v>
      </c>
      <c r="R29" s="2">
        <f>SUM(Cocina!E29*Cocina!G29)</f>
        <v>66</v>
      </c>
      <c r="S29" s="6">
        <f t="shared" si="5"/>
        <v>45017</v>
      </c>
      <c r="T29" s="7">
        <f t="shared" si="0"/>
        <v>0.10208333333139308</v>
      </c>
      <c r="U29" s="2">
        <f t="shared" si="10"/>
        <v>147</v>
      </c>
      <c r="V29" s="9" t="str">
        <f t="shared" si="9"/>
        <v>No Suma</v>
      </c>
      <c r="W29" s="5">
        <f>(Cocina!H29 *Cocina!G29)/60</f>
        <v>2.2000000000000002</v>
      </c>
      <c r="X29" s="2">
        <f t="shared" si="7"/>
        <v>132.00000000000003</v>
      </c>
      <c r="Y29" s="11">
        <f t="shared" si="8"/>
        <v>1.0416666666666647E-2</v>
      </c>
      <c r="Z29" s="2" t="s">
        <v>37</v>
      </c>
      <c r="AC29" s="2">
        <f t="shared" si="11"/>
        <v>2</v>
      </c>
      <c r="AD29" s="2">
        <f t="shared" si="3"/>
        <v>27</v>
      </c>
    </row>
    <row r="30" spans="1:30">
      <c r="A30" s="1">
        <v>20</v>
      </c>
      <c r="B30" s="1" t="s">
        <v>130</v>
      </c>
      <c r="C30" s="1">
        <v>5</v>
      </c>
      <c r="D30" s="3">
        <v>45017.126388888886</v>
      </c>
      <c r="E30" s="3">
        <v>45017.256944444445</v>
      </c>
      <c r="F30" s="1" t="s">
        <v>47</v>
      </c>
      <c r="G30" s="1" t="s">
        <v>30</v>
      </c>
      <c r="H30" s="1" t="s">
        <v>48</v>
      </c>
      <c r="I30" s="1" t="s">
        <v>131</v>
      </c>
      <c r="J30" s="1" t="s">
        <v>72</v>
      </c>
      <c r="K30" s="1">
        <v>29</v>
      </c>
      <c r="L30" s="1" t="s">
        <v>102</v>
      </c>
      <c r="M30" s="1" t="s">
        <v>112</v>
      </c>
      <c r="N30" s="1" t="s">
        <v>103</v>
      </c>
      <c r="O30" s="1" t="s">
        <v>44</v>
      </c>
      <c r="P30" s="1"/>
      <c r="Q30" s="1" t="b">
        <f t="shared" si="4"/>
        <v>0</v>
      </c>
      <c r="R30" s="2">
        <f>SUM(Cocina!E30*Cocina!G30)</f>
        <v>42</v>
      </c>
      <c r="S30" s="6">
        <f t="shared" si="5"/>
        <v>45017</v>
      </c>
      <c r="T30" s="7">
        <f t="shared" si="0"/>
        <v>0.13055555555911269</v>
      </c>
      <c r="U30" s="2">
        <f t="shared" si="10"/>
        <v>188</v>
      </c>
      <c r="V30" s="9">
        <f t="shared" si="9"/>
        <v>0.14097222222577935</v>
      </c>
      <c r="W30" s="5">
        <f>(Cocina!H30 *Cocina!G30)/60</f>
        <v>0.2</v>
      </c>
      <c r="X30" s="2">
        <f t="shared" si="7"/>
        <v>12</v>
      </c>
      <c r="Y30" s="11">
        <f t="shared" si="8"/>
        <v>0.12222222222222222</v>
      </c>
      <c r="Z30" s="2" t="s">
        <v>37</v>
      </c>
      <c r="AC30" s="2">
        <f t="shared" si="11"/>
        <v>3</v>
      </c>
      <c r="AD30" s="2">
        <f t="shared" si="3"/>
        <v>8</v>
      </c>
    </row>
    <row r="31" spans="1:30">
      <c r="A31" s="1">
        <v>14</v>
      </c>
      <c r="B31" s="1" t="s">
        <v>132</v>
      </c>
      <c r="C31" s="1">
        <v>4</v>
      </c>
      <c r="D31" s="3">
        <v>45017.121527777781</v>
      </c>
      <c r="E31" s="3">
        <v>45017.259027777778</v>
      </c>
      <c r="F31" s="1" t="s">
        <v>62</v>
      </c>
      <c r="G31" s="1" t="s">
        <v>30</v>
      </c>
      <c r="H31" s="1" t="s">
        <v>41</v>
      </c>
      <c r="I31" s="1" t="s">
        <v>133</v>
      </c>
      <c r="J31" s="1" t="s">
        <v>50</v>
      </c>
      <c r="K31" s="1">
        <v>30</v>
      </c>
      <c r="L31" s="1" t="s">
        <v>73</v>
      </c>
      <c r="M31" s="1" t="s">
        <v>106</v>
      </c>
      <c r="N31" s="1" t="s">
        <v>93</v>
      </c>
      <c r="O31" s="1"/>
      <c r="P31" s="1"/>
      <c r="Q31" s="1" t="b">
        <f t="shared" si="4"/>
        <v>0</v>
      </c>
      <c r="R31" s="2">
        <f>SUM(Cocina!E31*Cocina!G31)</f>
        <v>75</v>
      </c>
      <c r="S31" s="6">
        <f t="shared" si="5"/>
        <v>45017</v>
      </c>
      <c r="T31" s="7">
        <f t="shared" si="0"/>
        <v>0.13749999999708962</v>
      </c>
      <c r="U31" s="2">
        <f t="shared" si="10"/>
        <v>198</v>
      </c>
      <c r="V31" s="9" t="str">
        <f t="shared" si="9"/>
        <v>No Suma</v>
      </c>
      <c r="W31" s="5">
        <f>(Cocina!H31 *Cocina!G31)/60</f>
        <v>2</v>
      </c>
      <c r="X31" s="2">
        <f t="shared" si="7"/>
        <v>120</v>
      </c>
      <c r="Y31" s="11">
        <f t="shared" si="8"/>
        <v>5.4166666666666669E-2</v>
      </c>
      <c r="Z31" s="2" t="s">
        <v>37</v>
      </c>
      <c r="AC31" s="2">
        <f t="shared" si="11"/>
        <v>3</v>
      </c>
      <c r="AD31" s="2">
        <f t="shared" si="3"/>
        <v>18</v>
      </c>
    </row>
    <row r="32" spans="1:30">
      <c r="A32" s="1">
        <v>13</v>
      </c>
      <c r="B32" s="1" t="s">
        <v>134</v>
      </c>
      <c r="C32" s="1">
        <v>3</v>
      </c>
      <c r="D32" s="3">
        <v>45017.118750000001</v>
      </c>
      <c r="E32" s="3">
        <v>45017.251388888886</v>
      </c>
      <c r="F32" s="1" t="s">
        <v>47</v>
      </c>
      <c r="G32" s="1" t="s">
        <v>40</v>
      </c>
      <c r="H32" s="1" t="s">
        <v>48</v>
      </c>
      <c r="I32" s="1" t="s">
        <v>135</v>
      </c>
      <c r="J32" s="1" t="s">
        <v>72</v>
      </c>
      <c r="K32" s="1">
        <v>31</v>
      </c>
      <c r="L32" s="1" t="s">
        <v>129</v>
      </c>
      <c r="M32" s="1" t="s">
        <v>54</v>
      </c>
      <c r="N32" s="1" t="s">
        <v>65</v>
      </c>
      <c r="O32" s="1"/>
      <c r="P32" s="1"/>
      <c r="Q32" s="1" t="b">
        <f t="shared" si="4"/>
        <v>0</v>
      </c>
      <c r="R32" s="2">
        <f>SUM(Cocina!E32*Cocina!G32)</f>
        <v>51</v>
      </c>
      <c r="S32" s="6">
        <f t="shared" si="5"/>
        <v>45017</v>
      </c>
      <c r="T32" s="7">
        <f t="shared" si="0"/>
        <v>0.132638888884685</v>
      </c>
      <c r="U32" s="2">
        <f t="shared" si="10"/>
        <v>191</v>
      </c>
      <c r="V32" s="9">
        <f t="shared" si="9"/>
        <v>0.14305555555135166</v>
      </c>
      <c r="W32" s="5">
        <f>(Cocina!H32 *Cocina!G32)/60</f>
        <v>2.95</v>
      </c>
      <c r="X32" s="2">
        <f t="shared" si="7"/>
        <v>177</v>
      </c>
      <c r="Y32" s="11">
        <f t="shared" si="8"/>
        <v>9.7222222222222224E-3</v>
      </c>
      <c r="Z32" s="2" t="s">
        <v>37</v>
      </c>
      <c r="AC32" s="2">
        <f t="shared" si="11"/>
        <v>3</v>
      </c>
      <c r="AD32" s="2">
        <f t="shared" si="3"/>
        <v>11</v>
      </c>
    </row>
    <row r="33" spans="1:30">
      <c r="A33" s="1">
        <v>5</v>
      </c>
      <c r="B33" s="1" t="s">
        <v>136</v>
      </c>
      <c r="C33" s="1">
        <v>1</v>
      </c>
      <c r="D33" s="3">
        <v>45017.130555555559</v>
      </c>
      <c r="E33" s="3">
        <v>45017.28402777778</v>
      </c>
      <c r="F33" s="1" t="s">
        <v>39</v>
      </c>
      <c r="G33" s="1" t="s">
        <v>30</v>
      </c>
      <c r="H33" s="1" t="s">
        <v>48</v>
      </c>
      <c r="I33" s="1" t="s">
        <v>137</v>
      </c>
      <c r="J33" s="1" t="s">
        <v>72</v>
      </c>
      <c r="K33" s="1">
        <v>32</v>
      </c>
      <c r="L33" s="1" t="s">
        <v>83</v>
      </c>
      <c r="M33" s="1" t="s">
        <v>74</v>
      </c>
      <c r="N33" s="1" t="s">
        <v>59</v>
      </c>
      <c r="O33" s="1" t="s">
        <v>106</v>
      </c>
      <c r="P33" s="1" t="s">
        <v>103</v>
      </c>
      <c r="Q33" s="1" t="b">
        <f t="shared" si="4"/>
        <v>0</v>
      </c>
      <c r="R33" s="2">
        <f>SUM(Cocina!E33*Cocina!G33)</f>
        <v>12</v>
      </c>
      <c r="S33" s="6">
        <f t="shared" si="5"/>
        <v>45017</v>
      </c>
      <c r="T33" s="7">
        <f t="shared" si="0"/>
        <v>0.15347222222044365</v>
      </c>
      <c r="U33" s="2">
        <f t="shared" si="10"/>
        <v>221</v>
      </c>
      <c r="V33" s="9">
        <f t="shared" si="9"/>
        <v>0.16388888888711031</v>
      </c>
      <c r="W33" s="5">
        <f>(Cocina!H33 *Cocina!G33)/60</f>
        <v>0.6</v>
      </c>
      <c r="X33" s="2">
        <f t="shared" si="7"/>
        <v>36</v>
      </c>
      <c r="Y33" s="11">
        <f t="shared" si="8"/>
        <v>0.12847222222222224</v>
      </c>
      <c r="Z33" s="2" t="s">
        <v>37</v>
      </c>
      <c r="AC33" s="2">
        <f t="shared" si="11"/>
        <v>3</v>
      </c>
      <c r="AD33" s="2">
        <f t="shared" si="3"/>
        <v>41</v>
      </c>
    </row>
    <row r="34" spans="1:30">
      <c r="A34" s="1">
        <v>4</v>
      </c>
      <c r="B34" s="1" t="s">
        <v>138</v>
      </c>
      <c r="C34" s="1">
        <v>5</v>
      </c>
      <c r="D34" s="3">
        <v>45017.147916666669</v>
      </c>
      <c r="E34" s="3">
        <v>45017.26458333333</v>
      </c>
      <c r="F34" s="1" t="s">
        <v>62</v>
      </c>
      <c r="G34" s="1" t="s">
        <v>67</v>
      </c>
      <c r="H34" s="1" t="s">
        <v>31</v>
      </c>
      <c r="I34" s="1" t="s">
        <v>139</v>
      </c>
      <c r="J34" s="1" t="s">
        <v>72</v>
      </c>
      <c r="K34" s="1">
        <v>33</v>
      </c>
      <c r="L34" s="1" t="s">
        <v>64</v>
      </c>
      <c r="M34" s="1" t="s">
        <v>69</v>
      </c>
      <c r="N34" s="1" t="s">
        <v>45</v>
      </c>
      <c r="O34" s="1" t="s">
        <v>74</v>
      </c>
      <c r="P34" s="1" t="s">
        <v>106</v>
      </c>
      <c r="Q34" s="1" t="b">
        <f t="shared" si="4"/>
        <v>0</v>
      </c>
      <c r="R34" s="2">
        <f>SUM(Cocina!E34*Cocina!G34)</f>
        <v>20</v>
      </c>
      <c r="S34" s="6">
        <f t="shared" si="5"/>
        <v>45017</v>
      </c>
      <c r="T34" s="7">
        <f t="shared" si="0"/>
        <v>0.11666666666133096</v>
      </c>
      <c r="U34" s="2">
        <f t="shared" si="10"/>
        <v>168</v>
      </c>
      <c r="V34" s="9">
        <f t="shared" si="9"/>
        <v>0.12708333332799762</v>
      </c>
      <c r="W34" s="5">
        <f>(Cocina!H34 *Cocina!G34)/60</f>
        <v>0.43333333333333335</v>
      </c>
      <c r="X34" s="2">
        <f t="shared" si="7"/>
        <v>26</v>
      </c>
      <c r="Y34" s="11">
        <f t="shared" si="8"/>
        <v>9.8611111111111108E-2</v>
      </c>
      <c r="Z34" s="2" t="s">
        <v>37</v>
      </c>
      <c r="AC34" s="2">
        <f t="shared" si="11"/>
        <v>2</v>
      </c>
      <c r="AD34" s="2">
        <f t="shared" si="3"/>
        <v>48</v>
      </c>
    </row>
    <row r="35" spans="1:30">
      <c r="A35" s="1">
        <v>15</v>
      </c>
      <c r="B35" s="1" t="s">
        <v>140</v>
      </c>
      <c r="C35" s="1">
        <v>1</v>
      </c>
      <c r="D35" s="3">
        <v>45017.094444444447</v>
      </c>
      <c r="E35" s="3">
        <v>45017.254861111112</v>
      </c>
      <c r="F35" s="1" t="s">
        <v>62</v>
      </c>
      <c r="G35" s="1" t="s">
        <v>40</v>
      </c>
      <c r="H35" s="1" t="s">
        <v>48</v>
      </c>
      <c r="I35" s="1" t="s">
        <v>141</v>
      </c>
      <c r="J35" s="1" t="s">
        <v>50</v>
      </c>
      <c r="K35" s="1">
        <v>34</v>
      </c>
      <c r="L35" s="1" t="s">
        <v>64</v>
      </c>
      <c r="M35" s="1" t="s">
        <v>84</v>
      </c>
      <c r="N35" s="1" t="s">
        <v>106</v>
      </c>
      <c r="O35" s="1"/>
      <c r="P35" s="1"/>
      <c r="Q35" s="1" t="b">
        <f t="shared" si="4"/>
        <v>0</v>
      </c>
      <c r="R35" s="2">
        <f>SUM(Cocina!E35*Cocina!G35)</f>
        <v>28</v>
      </c>
      <c r="S35" s="6">
        <f t="shared" si="5"/>
        <v>45017</v>
      </c>
      <c r="T35" s="7">
        <f t="shared" si="0"/>
        <v>0.16041666666569654</v>
      </c>
      <c r="U35" s="2">
        <f t="shared" si="10"/>
        <v>231</v>
      </c>
      <c r="V35" s="9" t="str">
        <f t="shared" si="9"/>
        <v>No Suma</v>
      </c>
      <c r="W35" s="5">
        <f>(Cocina!H35 *Cocina!G35)/60</f>
        <v>1.4666666666666666</v>
      </c>
      <c r="X35" s="2">
        <f t="shared" si="7"/>
        <v>88</v>
      </c>
      <c r="Y35" s="11">
        <f t="shared" si="8"/>
        <v>9.930555555555555E-2</v>
      </c>
      <c r="Z35" s="2" t="s">
        <v>37</v>
      </c>
      <c r="AC35" s="2">
        <f t="shared" si="11"/>
        <v>3</v>
      </c>
      <c r="AD35" s="2">
        <f t="shared" si="3"/>
        <v>51</v>
      </c>
    </row>
    <row r="36" spans="1:30">
      <c r="A36" s="1">
        <v>13</v>
      </c>
      <c r="B36" s="1" t="s">
        <v>142</v>
      </c>
      <c r="C36" s="1">
        <v>2</v>
      </c>
      <c r="D36" s="3">
        <v>45017.137499999997</v>
      </c>
      <c r="E36" s="3">
        <v>45017.246527777781</v>
      </c>
      <c r="F36" s="1" t="s">
        <v>29</v>
      </c>
      <c r="G36" s="1" t="s">
        <v>30</v>
      </c>
      <c r="H36" s="1" t="s">
        <v>48</v>
      </c>
      <c r="I36" s="1" t="s">
        <v>143</v>
      </c>
      <c r="J36" s="1" t="s">
        <v>72</v>
      </c>
      <c r="K36" s="1">
        <v>35</v>
      </c>
      <c r="L36" s="1" t="s">
        <v>64</v>
      </c>
      <c r="M36" s="1" t="s">
        <v>36</v>
      </c>
      <c r="N36" s="1" t="s">
        <v>54</v>
      </c>
      <c r="O36" s="1" t="s">
        <v>59</v>
      </c>
      <c r="P36" s="1" t="s">
        <v>44</v>
      </c>
      <c r="Q36" s="1" t="b">
        <f t="shared" si="4"/>
        <v>0</v>
      </c>
      <c r="R36" s="2">
        <f>SUM(Cocina!E36*Cocina!G36)</f>
        <v>18</v>
      </c>
      <c r="S36" s="6">
        <f t="shared" si="5"/>
        <v>45017</v>
      </c>
      <c r="T36" s="7">
        <f t="shared" si="0"/>
        <v>0.10902777778392192</v>
      </c>
      <c r="U36" s="2">
        <f t="shared" si="10"/>
        <v>157</v>
      </c>
      <c r="V36" s="9">
        <f t="shared" si="9"/>
        <v>0.11944444445058859</v>
      </c>
      <c r="W36" s="5">
        <f>(Cocina!H36 *Cocina!G36)/60</f>
        <v>0.8</v>
      </c>
      <c r="X36" s="2">
        <f t="shared" si="7"/>
        <v>48</v>
      </c>
      <c r="Y36" s="11">
        <f t="shared" si="8"/>
        <v>7.5694444444444439E-2</v>
      </c>
      <c r="Z36" s="2" t="s">
        <v>37</v>
      </c>
      <c r="AC36" s="2">
        <f t="shared" si="11"/>
        <v>2</v>
      </c>
      <c r="AD36" s="2">
        <f t="shared" si="3"/>
        <v>37</v>
      </c>
    </row>
    <row r="37" spans="1:30">
      <c r="A37" s="1">
        <v>5</v>
      </c>
      <c r="B37" s="1" t="s">
        <v>144</v>
      </c>
      <c r="C37" s="1">
        <v>5</v>
      </c>
      <c r="D37" s="3">
        <v>45017.143750000003</v>
      </c>
      <c r="E37" s="3">
        <v>45017.268055555556</v>
      </c>
      <c r="F37" s="1" t="s">
        <v>47</v>
      </c>
      <c r="G37" s="1" t="s">
        <v>30</v>
      </c>
      <c r="H37" s="1" t="s">
        <v>48</v>
      </c>
      <c r="I37" s="1" t="s">
        <v>145</v>
      </c>
      <c r="J37" s="1" t="s">
        <v>72</v>
      </c>
      <c r="K37" s="1">
        <v>36</v>
      </c>
      <c r="L37" s="1" t="s">
        <v>80</v>
      </c>
      <c r="M37" s="1" t="s">
        <v>36</v>
      </c>
      <c r="N37" s="1"/>
      <c r="O37" s="1"/>
      <c r="P37" s="1"/>
      <c r="Q37" s="1" t="b">
        <f t="shared" si="4"/>
        <v>0</v>
      </c>
      <c r="R37" s="2">
        <f>SUM(Cocina!E37*Cocina!G37)</f>
        <v>32</v>
      </c>
      <c r="S37" s="6">
        <f t="shared" si="5"/>
        <v>45017</v>
      </c>
      <c r="T37" s="7">
        <f t="shared" si="0"/>
        <v>0.12430555555329192</v>
      </c>
      <c r="U37" s="2">
        <f t="shared" si="10"/>
        <v>179</v>
      </c>
      <c r="V37" s="9">
        <f t="shared" si="9"/>
        <v>0.13472222221995858</v>
      </c>
      <c r="W37" s="5">
        <f>(Cocina!H37 *Cocina!G37)/60</f>
        <v>0.83333333333333337</v>
      </c>
      <c r="X37" s="2">
        <f t="shared" si="7"/>
        <v>50</v>
      </c>
      <c r="Y37" s="11">
        <f t="shared" si="8"/>
        <v>8.9583333333333334E-2</v>
      </c>
      <c r="Z37" s="2" t="s">
        <v>37</v>
      </c>
      <c r="AC37" s="2">
        <f t="shared" si="11"/>
        <v>2</v>
      </c>
      <c r="AD37" s="2">
        <f t="shared" si="3"/>
        <v>59</v>
      </c>
    </row>
    <row r="38" spans="1:30">
      <c r="A38" s="1">
        <v>20</v>
      </c>
      <c r="B38" s="1" t="s">
        <v>146</v>
      </c>
      <c r="C38" s="1">
        <v>1</v>
      </c>
      <c r="D38" s="3">
        <v>45017.14166666667</v>
      </c>
      <c r="E38" s="3">
        <v>45017.251388888886</v>
      </c>
      <c r="F38" s="1" t="s">
        <v>56</v>
      </c>
      <c r="G38" s="1" t="s">
        <v>67</v>
      </c>
      <c r="H38" s="1" t="s">
        <v>48</v>
      </c>
      <c r="I38" s="1" t="s">
        <v>147</v>
      </c>
      <c r="J38" s="1" t="s">
        <v>72</v>
      </c>
      <c r="K38" s="1">
        <v>37</v>
      </c>
      <c r="L38" s="1" t="s">
        <v>51</v>
      </c>
      <c r="M38" s="1" t="s">
        <v>97</v>
      </c>
      <c r="N38" s="1"/>
      <c r="O38" s="1"/>
      <c r="P38" s="1"/>
      <c r="Q38" s="1" t="b">
        <f t="shared" si="4"/>
        <v>0</v>
      </c>
      <c r="R38" s="2">
        <f>SUM(Cocina!E38*Cocina!G38)</f>
        <v>39</v>
      </c>
      <c r="S38" s="6">
        <f t="shared" si="5"/>
        <v>45017</v>
      </c>
      <c r="T38" s="7">
        <f t="shared" si="0"/>
        <v>0.10972222221607808</v>
      </c>
      <c r="U38" s="2">
        <f t="shared" si="10"/>
        <v>158</v>
      </c>
      <c r="V38" s="9">
        <f t="shared" si="9"/>
        <v>0.12013888888274475</v>
      </c>
      <c r="W38" s="5">
        <f>(Cocina!H38 *Cocina!G38)/60</f>
        <v>1.35</v>
      </c>
      <c r="X38" s="2">
        <f t="shared" si="7"/>
        <v>81</v>
      </c>
      <c r="Y38" s="11">
        <f t="shared" si="8"/>
        <v>5.3472222222222227E-2</v>
      </c>
      <c r="Z38" s="2" t="s">
        <v>37</v>
      </c>
      <c r="AC38" s="2">
        <f t="shared" si="11"/>
        <v>2</v>
      </c>
      <c r="AD38" s="2">
        <f t="shared" si="3"/>
        <v>38</v>
      </c>
    </row>
    <row r="39" spans="1:30">
      <c r="A39" s="1">
        <v>10</v>
      </c>
      <c r="B39" s="1" t="s">
        <v>148</v>
      </c>
      <c r="C39" s="1">
        <v>6</v>
      </c>
      <c r="D39" s="3">
        <v>45017.109722222223</v>
      </c>
      <c r="E39" s="3">
        <v>45017.161805555559</v>
      </c>
      <c r="F39" s="1" t="s">
        <v>62</v>
      </c>
      <c r="G39" s="1" t="s">
        <v>30</v>
      </c>
      <c r="H39" s="1" t="s">
        <v>31</v>
      </c>
      <c r="I39" s="1" t="s">
        <v>149</v>
      </c>
      <c r="J39" s="1" t="s">
        <v>33</v>
      </c>
      <c r="K39" s="1">
        <v>38</v>
      </c>
      <c r="L39" s="1" t="s">
        <v>109</v>
      </c>
      <c r="M39" s="1" t="s">
        <v>44</v>
      </c>
      <c r="N39" s="1" t="s">
        <v>69</v>
      </c>
      <c r="O39" s="1" t="s">
        <v>53</v>
      </c>
      <c r="P39" s="1"/>
      <c r="Q39" s="1" t="b">
        <f t="shared" si="4"/>
        <v>0</v>
      </c>
      <c r="R39" s="2">
        <f>SUM(Cocina!E39*Cocina!G39)</f>
        <v>63</v>
      </c>
      <c r="S39" s="6">
        <f t="shared" si="5"/>
        <v>45017</v>
      </c>
      <c r="T39" s="7">
        <f t="shared" si="0"/>
        <v>5.2083333335758653E-2</v>
      </c>
      <c r="U39" s="2">
        <f t="shared" si="10"/>
        <v>75</v>
      </c>
      <c r="V39" s="9" t="str">
        <f t="shared" si="9"/>
        <v>No Suma</v>
      </c>
      <c r="W39" s="5">
        <f>(Cocina!H39 *Cocina!G39)/60</f>
        <v>2.5499999999999998</v>
      </c>
      <c r="X39" s="2">
        <f t="shared" si="7"/>
        <v>153</v>
      </c>
      <c r="Y39" s="11">
        <f>((U39-X39)/60)/24</f>
        <v>-5.4166666666666669E-2</v>
      </c>
      <c r="Z39" s="2" t="s">
        <v>37</v>
      </c>
      <c r="AC39" s="2">
        <f t="shared" si="11"/>
        <v>1</v>
      </c>
      <c r="AD39" s="2">
        <f t="shared" si="3"/>
        <v>15</v>
      </c>
    </row>
    <row r="40" spans="1:30">
      <c r="A40" s="1">
        <v>15</v>
      </c>
      <c r="B40" s="1" t="s">
        <v>150</v>
      </c>
      <c r="C40" s="1">
        <v>3</v>
      </c>
      <c r="D40" s="3">
        <v>45017.15347222222</v>
      </c>
      <c r="E40" s="3">
        <v>45017.318749999999</v>
      </c>
      <c r="F40" s="1" t="s">
        <v>47</v>
      </c>
      <c r="G40" s="1" t="s">
        <v>67</v>
      </c>
      <c r="H40" s="1" t="s">
        <v>41</v>
      </c>
      <c r="I40" s="1" t="s">
        <v>151</v>
      </c>
      <c r="J40" s="1" t="s">
        <v>72</v>
      </c>
      <c r="K40" s="1">
        <v>39</v>
      </c>
      <c r="L40" s="1" t="s">
        <v>80</v>
      </c>
      <c r="M40" s="1" t="s">
        <v>53</v>
      </c>
      <c r="N40" s="1"/>
      <c r="O40" s="1"/>
      <c r="P40" s="1"/>
      <c r="Q40" s="1" t="b">
        <f t="shared" si="4"/>
        <v>0</v>
      </c>
      <c r="R40" s="2">
        <f>SUM(Cocina!E40*Cocina!G40)</f>
        <v>16</v>
      </c>
      <c r="S40" s="6">
        <f t="shared" si="5"/>
        <v>45017</v>
      </c>
      <c r="T40" s="7">
        <f t="shared" si="0"/>
        <v>0.16527777777810115</v>
      </c>
      <c r="U40" s="2">
        <f t="shared" si="10"/>
        <v>238</v>
      </c>
      <c r="V40" s="9">
        <f t="shared" si="9"/>
        <v>0.17569444444476781</v>
      </c>
      <c r="W40" s="5">
        <f>(Cocina!H40 *Cocina!G40)/60</f>
        <v>0.6333333333333333</v>
      </c>
      <c r="X40" s="2">
        <f t="shared" si="7"/>
        <v>38</v>
      </c>
      <c r="Y40" s="11">
        <f t="shared" si="8"/>
        <v>0.1388888888888889</v>
      </c>
      <c r="Z40" s="2" t="s">
        <v>37</v>
      </c>
      <c r="AC40" s="2">
        <f t="shared" si="11"/>
        <v>3</v>
      </c>
      <c r="AD40" s="2">
        <f t="shared" si="3"/>
        <v>58</v>
      </c>
    </row>
    <row r="41" spans="1:30">
      <c r="A41" s="1">
        <v>1</v>
      </c>
      <c r="B41" s="1" t="s">
        <v>152</v>
      </c>
      <c r="C41" s="1">
        <v>1</v>
      </c>
      <c r="D41" s="3">
        <v>45017.083333333336</v>
      </c>
      <c r="E41" s="3">
        <v>45017.170138888891</v>
      </c>
      <c r="F41" s="1" t="s">
        <v>29</v>
      </c>
      <c r="G41" s="1" t="s">
        <v>30</v>
      </c>
      <c r="H41" s="1" t="s">
        <v>41</v>
      </c>
      <c r="I41" s="1" t="s">
        <v>153</v>
      </c>
      <c r="J41" s="1" t="s">
        <v>50</v>
      </c>
      <c r="K41" s="1">
        <v>40</v>
      </c>
      <c r="L41" s="1" t="s">
        <v>129</v>
      </c>
      <c r="M41" s="1" t="s">
        <v>54</v>
      </c>
      <c r="N41" s="1" t="s">
        <v>59</v>
      </c>
      <c r="O41" s="1" t="s">
        <v>60</v>
      </c>
      <c r="P41" s="1"/>
      <c r="Q41" s="1" t="b">
        <f t="shared" si="4"/>
        <v>0</v>
      </c>
      <c r="R41" s="2">
        <f>SUM(Cocina!E41*Cocina!G41)</f>
        <v>21</v>
      </c>
      <c r="S41" s="6">
        <f t="shared" si="5"/>
        <v>45017</v>
      </c>
      <c r="T41" s="7">
        <f t="shared" si="0"/>
        <v>8.6805555554747116E-2</v>
      </c>
      <c r="U41" s="2">
        <f t="shared" si="10"/>
        <v>125</v>
      </c>
      <c r="V41" s="9" t="str">
        <f t="shared" si="9"/>
        <v>No Suma</v>
      </c>
      <c r="W41" s="5">
        <f>(Cocina!H41 *Cocina!G41)/60</f>
        <v>0.71666666666666667</v>
      </c>
      <c r="X41" s="2">
        <f t="shared" si="7"/>
        <v>43</v>
      </c>
      <c r="Y41" s="11">
        <f t="shared" si="8"/>
        <v>5.6944444444444443E-2</v>
      </c>
      <c r="Z41" s="2" t="s">
        <v>37</v>
      </c>
      <c r="AC41" s="2">
        <f t="shared" si="11"/>
        <v>2</v>
      </c>
      <c r="AD41" s="2">
        <f t="shared" si="3"/>
        <v>5</v>
      </c>
    </row>
    <row r="42" spans="1:30">
      <c r="A42" s="1">
        <v>7</v>
      </c>
      <c r="B42" s="1" t="s">
        <v>154</v>
      </c>
      <c r="C42" s="1">
        <v>4</v>
      </c>
      <c r="D42" s="3">
        <v>45017.093055555553</v>
      </c>
      <c r="E42" s="3">
        <v>45017.180555555555</v>
      </c>
      <c r="F42" s="1" t="s">
        <v>47</v>
      </c>
      <c r="G42" s="1" t="s">
        <v>30</v>
      </c>
      <c r="H42" s="1" t="s">
        <v>48</v>
      </c>
      <c r="I42" s="1" t="s">
        <v>155</v>
      </c>
      <c r="J42" s="1" t="s">
        <v>72</v>
      </c>
      <c r="K42" s="1">
        <v>41</v>
      </c>
      <c r="L42" s="1" t="s">
        <v>64</v>
      </c>
      <c r="M42" s="1" t="s">
        <v>74</v>
      </c>
      <c r="N42" s="1" t="s">
        <v>106</v>
      </c>
      <c r="O42" s="1" t="s">
        <v>36</v>
      </c>
      <c r="P42" s="1"/>
      <c r="Q42" s="1" t="b">
        <f t="shared" si="4"/>
        <v>0</v>
      </c>
      <c r="R42" s="2">
        <f>SUM(Cocina!E42*Cocina!G42)</f>
        <v>20</v>
      </c>
      <c r="S42" s="6">
        <f t="shared" si="5"/>
        <v>45017</v>
      </c>
      <c r="T42" s="7">
        <f t="shared" si="0"/>
        <v>8.7500000001455192E-2</v>
      </c>
      <c r="U42" s="2">
        <f t="shared" si="10"/>
        <v>126</v>
      </c>
      <c r="V42" s="9">
        <f t="shared" si="9"/>
        <v>9.7916666668121863E-2</v>
      </c>
      <c r="W42" s="5">
        <f>(Cocina!H42 *Cocina!G42)/60</f>
        <v>1.9333333333333333</v>
      </c>
      <c r="X42" s="2">
        <f t="shared" si="7"/>
        <v>116</v>
      </c>
      <c r="Y42" s="11">
        <f t="shared" si="8"/>
        <v>6.9444444444444441E-3</v>
      </c>
      <c r="Z42" s="2" t="s">
        <v>37</v>
      </c>
      <c r="AC42" s="2">
        <f t="shared" si="11"/>
        <v>2</v>
      </c>
      <c r="AD42" s="2">
        <f t="shared" si="3"/>
        <v>6</v>
      </c>
    </row>
    <row r="43" spans="1:30">
      <c r="A43" s="1">
        <v>14</v>
      </c>
      <c r="B43" s="1" t="s">
        <v>156</v>
      </c>
      <c r="C43" s="1">
        <v>1</v>
      </c>
      <c r="D43" s="3">
        <v>45017.017361111109</v>
      </c>
      <c r="E43" s="3">
        <v>45017.073611111111</v>
      </c>
      <c r="F43" s="1" t="s">
        <v>47</v>
      </c>
      <c r="G43" s="1" t="s">
        <v>30</v>
      </c>
      <c r="H43" s="1" t="s">
        <v>48</v>
      </c>
      <c r="I43" s="1" t="s">
        <v>157</v>
      </c>
      <c r="J43" s="1" t="s">
        <v>33</v>
      </c>
      <c r="K43" s="1">
        <v>42</v>
      </c>
      <c r="L43" s="1" t="s">
        <v>80</v>
      </c>
      <c r="M43" s="1" t="s">
        <v>77</v>
      </c>
      <c r="N43" s="1" t="s">
        <v>52</v>
      </c>
      <c r="O43" s="1"/>
      <c r="P43" s="1"/>
      <c r="Q43" s="1" t="b">
        <f t="shared" si="4"/>
        <v>0</v>
      </c>
      <c r="R43" s="2">
        <f>SUM(Cocina!E43*Cocina!G43)</f>
        <v>39</v>
      </c>
      <c r="S43" s="6">
        <f t="shared" si="5"/>
        <v>45017</v>
      </c>
      <c r="T43" s="7">
        <f t="shared" si="0"/>
        <v>5.6250000001455192E-2</v>
      </c>
      <c r="U43" s="2">
        <f t="shared" si="10"/>
        <v>81</v>
      </c>
      <c r="V43" s="9" t="str">
        <f t="shared" si="9"/>
        <v>No Suma</v>
      </c>
      <c r="W43" s="5">
        <f>(Cocina!H43 *Cocina!G43)/60</f>
        <v>2.85</v>
      </c>
      <c r="X43" s="2">
        <f t="shared" si="7"/>
        <v>171</v>
      </c>
      <c r="Y43" s="11">
        <f t="shared" si="8"/>
        <v>-6.25E-2</v>
      </c>
      <c r="Z43" s="2" t="s">
        <v>37</v>
      </c>
      <c r="AC43" s="2">
        <f t="shared" si="11"/>
        <v>1</v>
      </c>
      <c r="AD43" s="2">
        <f t="shared" si="3"/>
        <v>21</v>
      </c>
    </row>
    <row r="44" spans="1:30">
      <c r="A44" s="1">
        <v>8</v>
      </c>
      <c r="B44" s="1" t="s">
        <v>158</v>
      </c>
      <c r="C44" s="1">
        <v>6</v>
      </c>
      <c r="D44" s="3">
        <v>45017.043055555558</v>
      </c>
      <c r="E44" s="3">
        <v>45017.134722222225</v>
      </c>
      <c r="F44" s="1" t="s">
        <v>62</v>
      </c>
      <c r="G44" s="1" t="s">
        <v>30</v>
      </c>
      <c r="H44" s="1" t="s">
        <v>48</v>
      </c>
      <c r="I44" s="1" t="s">
        <v>159</v>
      </c>
      <c r="J44" s="1" t="s">
        <v>72</v>
      </c>
      <c r="K44" s="1">
        <v>43</v>
      </c>
      <c r="L44" s="1" t="s">
        <v>64</v>
      </c>
      <c r="M44" s="1" t="s">
        <v>74</v>
      </c>
      <c r="N44" s="1" t="s">
        <v>84</v>
      </c>
      <c r="O44" s="1" t="s">
        <v>35</v>
      </c>
      <c r="P44" s="1" t="s">
        <v>44</v>
      </c>
      <c r="Q44" s="1" t="b">
        <f t="shared" si="4"/>
        <v>0</v>
      </c>
      <c r="R44" s="2">
        <f>SUM(Cocina!E44*Cocina!G44)</f>
        <v>17</v>
      </c>
      <c r="S44" s="6">
        <f t="shared" si="5"/>
        <v>45017</v>
      </c>
      <c r="T44" s="7">
        <f t="shared" si="0"/>
        <v>9.1666666667151731E-2</v>
      </c>
      <c r="U44" s="2">
        <f t="shared" si="10"/>
        <v>132</v>
      </c>
      <c r="V44" s="9">
        <f t="shared" si="9"/>
        <v>0.1020833333338184</v>
      </c>
      <c r="W44" s="5">
        <f>(Cocina!H44 *Cocina!G44)/60</f>
        <v>0.38333333333333336</v>
      </c>
      <c r="X44" s="2">
        <f t="shared" si="7"/>
        <v>23</v>
      </c>
      <c r="Y44" s="11">
        <f t="shared" si="8"/>
        <v>7.5694444444444439E-2</v>
      </c>
      <c r="Z44" s="2" t="s">
        <v>37</v>
      </c>
      <c r="AC44" s="2">
        <f t="shared" si="11"/>
        <v>2</v>
      </c>
      <c r="AD44" s="2">
        <f t="shared" si="3"/>
        <v>12</v>
      </c>
    </row>
    <row r="45" spans="1:30">
      <c r="A45" s="1">
        <v>18</v>
      </c>
      <c r="B45" s="1" t="s">
        <v>152</v>
      </c>
      <c r="C45" s="1">
        <v>1</v>
      </c>
      <c r="D45" s="3">
        <v>45017.129166666666</v>
      </c>
      <c r="E45" s="3">
        <v>45017.262499999997</v>
      </c>
      <c r="F45" s="1" t="s">
        <v>62</v>
      </c>
      <c r="G45" s="1" t="s">
        <v>30</v>
      </c>
      <c r="H45" s="1" t="s">
        <v>48</v>
      </c>
      <c r="I45" s="1" t="s">
        <v>160</v>
      </c>
      <c r="J45" s="1" t="s">
        <v>50</v>
      </c>
      <c r="K45" s="1">
        <v>44</v>
      </c>
      <c r="L45" s="1" t="s">
        <v>34</v>
      </c>
      <c r="M45" s="1" t="s">
        <v>106</v>
      </c>
      <c r="N45" s="1" t="s">
        <v>112</v>
      </c>
      <c r="O45" s="1" t="s">
        <v>97</v>
      </c>
      <c r="P45" s="1"/>
      <c r="Q45" s="1" t="b">
        <f t="shared" si="4"/>
        <v>0</v>
      </c>
      <c r="R45" s="2">
        <f>SUM(Cocina!E45*Cocina!G45)</f>
        <v>50</v>
      </c>
      <c r="S45" s="6">
        <f t="shared" si="5"/>
        <v>45017</v>
      </c>
      <c r="T45" s="7">
        <f t="shared" si="0"/>
        <v>0.13333333333139308</v>
      </c>
      <c r="U45" s="2">
        <f t="shared" si="10"/>
        <v>192</v>
      </c>
      <c r="V45" s="9" t="str">
        <f t="shared" si="9"/>
        <v>No Suma</v>
      </c>
      <c r="W45" s="5">
        <f>(Cocina!H45 *Cocina!G45)/60</f>
        <v>1.8</v>
      </c>
      <c r="X45" s="2">
        <f t="shared" si="7"/>
        <v>108</v>
      </c>
      <c r="Y45" s="11">
        <f t="shared" si="8"/>
        <v>5.8333333333333327E-2</v>
      </c>
      <c r="Z45" s="2" t="s">
        <v>37</v>
      </c>
      <c r="AC45" s="2">
        <f t="shared" si="11"/>
        <v>3</v>
      </c>
      <c r="AD45" s="2">
        <f t="shared" si="3"/>
        <v>12</v>
      </c>
    </row>
    <row r="46" spans="1:30">
      <c r="A46" s="1">
        <v>17</v>
      </c>
      <c r="B46" s="1" t="s">
        <v>161</v>
      </c>
      <c r="C46" s="1">
        <v>2</v>
      </c>
      <c r="D46" s="3">
        <v>45017.09375</v>
      </c>
      <c r="E46" s="3">
        <v>45017.167361111111</v>
      </c>
      <c r="F46" s="1" t="s">
        <v>47</v>
      </c>
      <c r="G46" s="1" t="s">
        <v>30</v>
      </c>
      <c r="H46" s="1" t="s">
        <v>48</v>
      </c>
      <c r="I46" s="1" t="s">
        <v>162</v>
      </c>
      <c r="J46" s="1" t="s">
        <v>33</v>
      </c>
      <c r="K46" s="1">
        <v>45</v>
      </c>
      <c r="L46" s="1" t="s">
        <v>64</v>
      </c>
      <c r="M46" s="1" t="s">
        <v>103</v>
      </c>
      <c r="N46" s="1"/>
      <c r="O46" s="1"/>
      <c r="P46" s="1"/>
      <c r="Q46" s="1" t="b">
        <f t="shared" si="4"/>
        <v>0</v>
      </c>
      <c r="R46" s="2">
        <f>SUM(Cocina!E46*Cocina!G46)</f>
        <v>45</v>
      </c>
      <c r="S46" s="6">
        <f t="shared" si="5"/>
        <v>45017</v>
      </c>
      <c r="T46" s="7">
        <f t="shared" si="0"/>
        <v>7.3611111110949423E-2</v>
      </c>
      <c r="U46" s="2">
        <f t="shared" si="10"/>
        <v>106</v>
      </c>
      <c r="V46" s="9" t="str">
        <f t="shared" si="9"/>
        <v>No Suma</v>
      </c>
      <c r="W46" s="5">
        <f>(Cocina!H46 *Cocina!G46)/60</f>
        <v>1.1499999999999999</v>
      </c>
      <c r="X46" s="2">
        <f t="shared" si="7"/>
        <v>69</v>
      </c>
      <c r="Y46" s="11">
        <f t="shared" si="8"/>
        <v>2.5694444444444447E-2</v>
      </c>
      <c r="Z46" s="2" t="s">
        <v>37</v>
      </c>
      <c r="AC46" s="2">
        <f t="shared" si="11"/>
        <v>1</v>
      </c>
      <c r="AD46" s="2">
        <f t="shared" si="3"/>
        <v>46</v>
      </c>
    </row>
    <row r="47" spans="1:30">
      <c r="A47" s="1">
        <v>10</v>
      </c>
      <c r="B47" s="1" t="s">
        <v>163</v>
      </c>
      <c r="C47" s="1">
        <v>1</v>
      </c>
      <c r="D47" s="3">
        <v>45017.074305555558</v>
      </c>
      <c r="E47" s="3">
        <v>45017.152083333334</v>
      </c>
      <c r="F47" s="1" t="s">
        <v>56</v>
      </c>
      <c r="G47" s="1" t="s">
        <v>30</v>
      </c>
      <c r="H47" s="1" t="s">
        <v>48</v>
      </c>
      <c r="I47" s="1" t="s">
        <v>164</v>
      </c>
      <c r="J47" s="1" t="s">
        <v>50</v>
      </c>
      <c r="K47" s="1">
        <v>46</v>
      </c>
      <c r="L47" s="1" t="s">
        <v>109</v>
      </c>
      <c r="M47" s="1" t="s">
        <v>36</v>
      </c>
      <c r="N47" s="1" t="s">
        <v>84</v>
      </c>
      <c r="O47" s="1" t="s">
        <v>94</v>
      </c>
      <c r="P47" s="1"/>
      <c r="Q47" s="1" t="b">
        <f t="shared" si="4"/>
        <v>0</v>
      </c>
      <c r="R47" s="2">
        <f>SUM(Cocina!E47*Cocina!G47)</f>
        <v>38</v>
      </c>
      <c r="S47" s="6">
        <f t="shared" si="5"/>
        <v>45017</v>
      </c>
      <c r="T47" s="7">
        <f t="shared" si="0"/>
        <v>7.7777777776645962E-2</v>
      </c>
      <c r="U47" s="2">
        <f t="shared" si="10"/>
        <v>112</v>
      </c>
      <c r="V47" s="9" t="str">
        <f t="shared" si="9"/>
        <v>No Suma</v>
      </c>
      <c r="W47" s="5">
        <f>(Cocina!H47 *Cocina!G47)/60</f>
        <v>1.1333333333333333</v>
      </c>
      <c r="X47" s="2">
        <f t="shared" si="7"/>
        <v>68</v>
      </c>
      <c r="Y47" s="11">
        <f t="shared" si="8"/>
        <v>3.0555555555555555E-2</v>
      </c>
      <c r="Z47" s="2" t="s">
        <v>37</v>
      </c>
      <c r="AC47" s="2">
        <f t="shared" si="11"/>
        <v>1</v>
      </c>
      <c r="AD47" s="2">
        <f t="shared" si="3"/>
        <v>52</v>
      </c>
    </row>
    <row r="48" spans="1:30">
      <c r="A48" s="1">
        <v>18</v>
      </c>
      <c r="B48" s="1" t="s">
        <v>165</v>
      </c>
      <c r="C48" s="1">
        <v>3</v>
      </c>
      <c r="D48" s="3">
        <v>45017.145833333336</v>
      </c>
      <c r="E48" s="3">
        <v>45017.311805555553</v>
      </c>
      <c r="F48" s="1" t="s">
        <v>47</v>
      </c>
      <c r="G48" s="1" t="s">
        <v>30</v>
      </c>
      <c r="H48" s="1" t="s">
        <v>48</v>
      </c>
      <c r="I48" s="1" t="s">
        <v>166</v>
      </c>
      <c r="J48" s="1" t="s">
        <v>72</v>
      </c>
      <c r="K48" s="1">
        <v>47</v>
      </c>
      <c r="L48" s="1" t="s">
        <v>51</v>
      </c>
      <c r="M48" s="1" t="s">
        <v>59</v>
      </c>
      <c r="N48" s="1" t="s">
        <v>94</v>
      </c>
      <c r="O48" s="1" t="s">
        <v>93</v>
      </c>
      <c r="P48" s="1"/>
      <c r="Q48" s="1" t="b">
        <f t="shared" si="4"/>
        <v>0</v>
      </c>
      <c r="R48" s="2">
        <f>SUM(Cocina!E48*Cocina!G48)</f>
        <v>50</v>
      </c>
      <c r="S48" s="6">
        <f t="shared" si="5"/>
        <v>45017</v>
      </c>
      <c r="T48" s="7">
        <f t="shared" si="0"/>
        <v>0.16597222221753327</v>
      </c>
      <c r="U48" s="2">
        <f t="shared" si="10"/>
        <v>239</v>
      </c>
      <c r="V48" s="9">
        <f t="shared" si="9"/>
        <v>0.17638888888419993</v>
      </c>
      <c r="W48" s="5">
        <f>(Cocina!H48 *Cocina!G48)/60</f>
        <v>1.4666666666666666</v>
      </c>
      <c r="X48" s="2">
        <f t="shared" si="7"/>
        <v>88</v>
      </c>
      <c r="Y48" s="11">
        <f t="shared" si="8"/>
        <v>0.10486111111111111</v>
      </c>
      <c r="Z48" s="2" t="s">
        <v>37</v>
      </c>
      <c r="AC48" s="2">
        <f t="shared" si="11"/>
        <v>3</v>
      </c>
      <c r="AD48" s="2">
        <f t="shared" si="3"/>
        <v>59</v>
      </c>
    </row>
    <row r="49" spans="1:30">
      <c r="A49" s="1">
        <v>17</v>
      </c>
      <c r="B49" s="1" t="s">
        <v>167</v>
      </c>
      <c r="C49" s="1">
        <v>2</v>
      </c>
      <c r="D49" s="3">
        <v>45017.019444444442</v>
      </c>
      <c r="E49" s="3">
        <v>45017.168055555558</v>
      </c>
      <c r="F49" s="1" t="s">
        <v>29</v>
      </c>
      <c r="G49" s="1" t="s">
        <v>40</v>
      </c>
      <c r="H49" s="1" t="s">
        <v>48</v>
      </c>
      <c r="I49" s="1" t="s">
        <v>168</v>
      </c>
      <c r="J49" s="1" t="s">
        <v>50</v>
      </c>
      <c r="K49" s="1">
        <v>48</v>
      </c>
      <c r="L49" s="1" t="s">
        <v>80</v>
      </c>
      <c r="M49" s="1" t="s">
        <v>45</v>
      </c>
      <c r="N49" s="1" t="s">
        <v>77</v>
      </c>
      <c r="O49" s="1" t="s">
        <v>59</v>
      </c>
      <c r="P49" s="1"/>
      <c r="Q49" s="1" t="b">
        <f t="shared" si="4"/>
        <v>0</v>
      </c>
      <c r="R49" s="2">
        <f>SUM(Cocina!E49*Cocina!G49)</f>
        <v>63</v>
      </c>
      <c r="S49" s="6">
        <f t="shared" si="5"/>
        <v>45017</v>
      </c>
      <c r="T49" s="7">
        <f t="shared" si="0"/>
        <v>0.148611111115315</v>
      </c>
      <c r="U49" s="2">
        <f t="shared" si="10"/>
        <v>214</v>
      </c>
      <c r="V49" s="9" t="str">
        <f t="shared" si="9"/>
        <v>No Suma</v>
      </c>
      <c r="W49" s="5">
        <f>(Cocina!H49 *Cocina!G49)/60</f>
        <v>2.5</v>
      </c>
      <c r="X49" s="2">
        <f t="shared" si="7"/>
        <v>150</v>
      </c>
      <c r="Y49" s="11">
        <f t="shared" si="8"/>
        <v>4.4444444444444446E-2</v>
      </c>
      <c r="Z49" s="2" t="s">
        <v>37</v>
      </c>
      <c r="AC49" s="2">
        <f t="shared" si="11"/>
        <v>3</v>
      </c>
      <c r="AD49" s="2">
        <f t="shared" si="3"/>
        <v>34</v>
      </c>
    </row>
    <row r="50" spans="1:30">
      <c r="A50" s="1">
        <v>8</v>
      </c>
      <c r="B50" s="1" t="s">
        <v>169</v>
      </c>
      <c r="C50" s="1">
        <v>3</v>
      </c>
      <c r="D50" s="3">
        <v>45017.072222222225</v>
      </c>
      <c r="E50" s="3">
        <v>45017.228472222225</v>
      </c>
      <c r="F50" s="1" t="s">
        <v>47</v>
      </c>
      <c r="G50" s="1" t="s">
        <v>30</v>
      </c>
      <c r="H50" s="1" t="s">
        <v>48</v>
      </c>
      <c r="I50" s="1" t="s">
        <v>170</v>
      </c>
      <c r="J50" s="1" t="s">
        <v>50</v>
      </c>
      <c r="K50" s="1">
        <v>49</v>
      </c>
      <c r="L50" s="1" t="s">
        <v>83</v>
      </c>
      <c r="M50" s="1" t="s">
        <v>35</v>
      </c>
      <c r="N50" s="1" t="s">
        <v>74</v>
      </c>
      <c r="O50" s="1" t="s">
        <v>103</v>
      </c>
      <c r="P50" s="1"/>
      <c r="Q50" s="1" t="b">
        <f t="shared" si="4"/>
        <v>0</v>
      </c>
      <c r="R50" s="2">
        <f>SUM(Cocina!E50*Cocina!G50)</f>
        <v>30</v>
      </c>
      <c r="S50" s="6">
        <f t="shared" si="5"/>
        <v>45017</v>
      </c>
      <c r="T50" s="7">
        <f t="shared" si="0"/>
        <v>0.15625</v>
      </c>
      <c r="U50" s="2">
        <f t="shared" si="10"/>
        <v>225</v>
      </c>
      <c r="V50" s="9" t="str">
        <f t="shared" si="9"/>
        <v>No Suma</v>
      </c>
      <c r="W50" s="5">
        <f>(Cocina!H50 *Cocina!G50)/60</f>
        <v>0.2</v>
      </c>
      <c r="X50" s="2">
        <f t="shared" si="7"/>
        <v>12</v>
      </c>
      <c r="Y50" s="11">
        <f t="shared" si="8"/>
        <v>0.14791666666666667</v>
      </c>
      <c r="Z50" s="2" t="s">
        <v>37</v>
      </c>
      <c r="AC50" s="2">
        <f t="shared" si="11"/>
        <v>3</v>
      </c>
      <c r="AD50" s="2">
        <f t="shared" si="3"/>
        <v>45</v>
      </c>
    </row>
    <row r="51" spans="1:30">
      <c r="A51" s="1">
        <v>19</v>
      </c>
      <c r="B51" s="1" t="s">
        <v>171</v>
      </c>
      <c r="C51" s="1">
        <v>5</v>
      </c>
      <c r="D51" s="3">
        <v>45017.162499999999</v>
      </c>
      <c r="E51" s="3">
        <v>45017.289583333331</v>
      </c>
      <c r="F51" s="1" t="s">
        <v>62</v>
      </c>
      <c r="G51" s="1" t="s">
        <v>30</v>
      </c>
      <c r="H51" s="1" t="s">
        <v>31</v>
      </c>
      <c r="I51" s="1" t="s">
        <v>172</v>
      </c>
      <c r="J51" s="1" t="s">
        <v>72</v>
      </c>
      <c r="K51" s="1">
        <v>50</v>
      </c>
      <c r="L51" s="1" t="s">
        <v>129</v>
      </c>
      <c r="M51" s="1" t="s">
        <v>74</v>
      </c>
      <c r="N51" s="1" t="s">
        <v>77</v>
      </c>
      <c r="O51" s="1"/>
      <c r="P51" s="1"/>
      <c r="Q51" s="1" t="b">
        <f t="shared" si="4"/>
        <v>0</v>
      </c>
      <c r="R51" s="2">
        <f>SUM(Cocina!E51*Cocina!G51)</f>
        <v>14</v>
      </c>
      <c r="S51" s="6">
        <f t="shared" si="5"/>
        <v>45017</v>
      </c>
      <c r="T51" s="7">
        <f t="shared" si="0"/>
        <v>0.12708333333284827</v>
      </c>
      <c r="U51" s="2">
        <f t="shared" si="10"/>
        <v>183</v>
      </c>
      <c r="V51" s="9">
        <f t="shared" si="9"/>
        <v>0.13749999999951493</v>
      </c>
      <c r="W51" s="5">
        <f>(Cocina!H51 *Cocina!G51)/60</f>
        <v>0.23333333333333334</v>
      </c>
      <c r="X51" s="2">
        <f t="shared" si="7"/>
        <v>14</v>
      </c>
      <c r="Y51" s="11">
        <f t="shared" si="8"/>
        <v>0.11736111111111112</v>
      </c>
      <c r="Z51" s="2" t="s">
        <v>37</v>
      </c>
      <c r="AC51" s="2">
        <f t="shared" si="11"/>
        <v>3</v>
      </c>
      <c r="AD51" s="2">
        <f t="shared" si="3"/>
        <v>3</v>
      </c>
    </row>
    <row r="52" spans="1:30">
      <c r="A52" s="1">
        <v>12</v>
      </c>
      <c r="B52" s="1" t="s">
        <v>173</v>
      </c>
      <c r="C52" s="1">
        <v>1</v>
      </c>
      <c r="D52" s="3">
        <v>45017.070833333331</v>
      </c>
      <c r="E52" s="3">
        <v>45017.126388888886</v>
      </c>
      <c r="F52" s="1" t="s">
        <v>56</v>
      </c>
      <c r="G52" s="1" t="s">
        <v>67</v>
      </c>
      <c r="H52" s="1" t="s">
        <v>48</v>
      </c>
      <c r="I52" s="1" t="s">
        <v>174</v>
      </c>
      <c r="J52" s="1" t="s">
        <v>33</v>
      </c>
      <c r="K52" s="1">
        <v>51</v>
      </c>
      <c r="L52" s="1" t="s">
        <v>34</v>
      </c>
      <c r="M52" s="1" t="s">
        <v>94</v>
      </c>
      <c r="N52" s="1" t="s">
        <v>59</v>
      </c>
      <c r="O52" s="1" t="s">
        <v>77</v>
      </c>
      <c r="P52" s="1" t="s">
        <v>103</v>
      </c>
      <c r="Q52" s="1" t="b">
        <f t="shared" si="4"/>
        <v>0</v>
      </c>
      <c r="R52" s="2">
        <f>SUM(Cocina!E52*Cocina!G52)</f>
        <v>75</v>
      </c>
      <c r="S52" s="6">
        <f t="shared" si="5"/>
        <v>45017</v>
      </c>
      <c r="T52" s="7">
        <f t="shared" si="0"/>
        <v>5.5555555554747116E-2</v>
      </c>
      <c r="U52" s="2">
        <f t="shared" si="10"/>
        <v>80</v>
      </c>
      <c r="V52" s="9" t="str">
        <f t="shared" si="9"/>
        <v>No Suma</v>
      </c>
      <c r="W52" s="5">
        <f>(Cocina!H52 *Cocina!G52)/60</f>
        <v>1</v>
      </c>
      <c r="X52" s="2">
        <f t="shared" si="7"/>
        <v>60</v>
      </c>
      <c r="Y52" s="11">
        <f t="shared" si="8"/>
        <v>1.3888888888888888E-2</v>
      </c>
      <c r="Z52" s="2" t="s">
        <v>37</v>
      </c>
      <c r="AC52" s="2">
        <f t="shared" si="11"/>
        <v>1</v>
      </c>
      <c r="AD52" s="2">
        <f t="shared" si="3"/>
        <v>20</v>
      </c>
    </row>
    <row r="53" spans="1:30">
      <c r="A53" s="1">
        <v>7</v>
      </c>
      <c r="B53" s="1" t="s">
        <v>175</v>
      </c>
      <c r="C53" s="1">
        <v>4</v>
      </c>
      <c r="D53" s="3">
        <v>45017.000694444447</v>
      </c>
      <c r="E53" s="3">
        <v>45017.049305555556</v>
      </c>
      <c r="F53" s="1" t="s">
        <v>29</v>
      </c>
      <c r="G53" s="1" t="s">
        <v>30</v>
      </c>
      <c r="H53" s="1" t="s">
        <v>48</v>
      </c>
      <c r="I53" s="1" t="s">
        <v>176</v>
      </c>
      <c r="J53" s="1" t="s">
        <v>50</v>
      </c>
      <c r="K53" s="1">
        <v>52</v>
      </c>
      <c r="L53" s="1" t="s">
        <v>58</v>
      </c>
      <c r="M53" s="1" t="s">
        <v>59</v>
      </c>
      <c r="N53" s="1" t="s">
        <v>44</v>
      </c>
      <c r="O53" s="1" t="s">
        <v>84</v>
      </c>
      <c r="P53" s="1"/>
      <c r="Q53" s="1" t="b">
        <f t="shared" si="4"/>
        <v>0</v>
      </c>
      <c r="R53" s="2">
        <f>SUM(Cocina!E53*Cocina!G53)</f>
        <v>24</v>
      </c>
      <c r="S53" s="6">
        <f t="shared" si="5"/>
        <v>45017</v>
      </c>
      <c r="T53" s="7">
        <f t="shared" si="0"/>
        <v>4.8611111109494232E-2</v>
      </c>
      <c r="U53" s="2">
        <f t="shared" si="10"/>
        <v>70</v>
      </c>
      <c r="V53" s="9" t="str">
        <f t="shared" si="9"/>
        <v>No Suma</v>
      </c>
      <c r="W53" s="5">
        <f>(Cocina!H53 *Cocina!G53)/60</f>
        <v>1.4333333333333333</v>
      </c>
      <c r="X53" s="2">
        <f t="shared" si="7"/>
        <v>86</v>
      </c>
      <c r="Y53" s="11">
        <f t="shared" si="8"/>
        <v>-1.1111111111111112E-2</v>
      </c>
      <c r="Z53" s="2" t="s">
        <v>37</v>
      </c>
      <c r="AC53" s="2">
        <f t="shared" si="11"/>
        <v>1</v>
      </c>
      <c r="AD53" s="2">
        <f t="shared" si="3"/>
        <v>10</v>
      </c>
    </row>
    <row r="54" spans="1:30">
      <c r="A54" s="1">
        <v>16</v>
      </c>
      <c r="B54" s="1" t="s">
        <v>177</v>
      </c>
      <c r="C54" s="1">
        <v>5</v>
      </c>
      <c r="D54" s="3">
        <v>45017.125694444447</v>
      </c>
      <c r="E54" s="3">
        <v>45017.197222222225</v>
      </c>
      <c r="F54" s="1" t="s">
        <v>56</v>
      </c>
      <c r="G54" s="1" t="s">
        <v>30</v>
      </c>
      <c r="H54" s="1" t="s">
        <v>31</v>
      </c>
      <c r="I54" s="1" t="s">
        <v>178</v>
      </c>
      <c r="J54" s="1" t="s">
        <v>50</v>
      </c>
      <c r="K54" s="1">
        <v>53</v>
      </c>
      <c r="L54" s="1" t="s">
        <v>58</v>
      </c>
      <c r="M54" s="1" t="s">
        <v>94</v>
      </c>
      <c r="N54" s="1" t="s">
        <v>36</v>
      </c>
      <c r="O54" s="1" t="s">
        <v>53</v>
      </c>
      <c r="P54" s="1"/>
      <c r="Q54" s="1" t="b">
        <f t="shared" si="4"/>
        <v>0</v>
      </c>
      <c r="R54" s="2">
        <f>SUM(Cocina!E54*Cocina!G54)</f>
        <v>38</v>
      </c>
      <c r="S54" s="6">
        <f t="shared" si="5"/>
        <v>45017</v>
      </c>
      <c r="T54" s="7">
        <f t="shared" si="0"/>
        <v>7.1527777778101154E-2</v>
      </c>
      <c r="U54" s="2">
        <f t="shared" si="10"/>
        <v>103</v>
      </c>
      <c r="V54" s="9" t="str">
        <f t="shared" si="9"/>
        <v>No Suma</v>
      </c>
      <c r="W54" s="5">
        <f>(Cocina!H54 *Cocina!G54)/60</f>
        <v>1.4666666666666666</v>
      </c>
      <c r="X54" s="2">
        <f t="shared" si="7"/>
        <v>88</v>
      </c>
      <c r="Y54" s="11">
        <f t="shared" si="8"/>
        <v>1.0416666666666666E-2</v>
      </c>
      <c r="Z54" s="2" t="s">
        <v>37</v>
      </c>
      <c r="AC54" s="2">
        <f t="shared" si="11"/>
        <v>1</v>
      </c>
      <c r="AD54" s="2">
        <f t="shared" si="3"/>
        <v>43</v>
      </c>
    </row>
    <row r="55" spans="1:30">
      <c r="A55" s="1">
        <v>6</v>
      </c>
      <c r="B55" s="1" t="s">
        <v>179</v>
      </c>
      <c r="C55" s="1">
        <v>6</v>
      </c>
      <c r="D55" s="3">
        <v>45017.027777777781</v>
      </c>
      <c r="E55" s="3">
        <v>45017.176388888889</v>
      </c>
      <c r="F55" s="1" t="s">
        <v>62</v>
      </c>
      <c r="G55" s="1" t="s">
        <v>67</v>
      </c>
      <c r="H55" s="1" t="s">
        <v>48</v>
      </c>
      <c r="I55" s="1" t="s">
        <v>180</v>
      </c>
      <c r="J55" s="1" t="s">
        <v>33</v>
      </c>
      <c r="K55" s="1">
        <v>54</v>
      </c>
      <c r="L55" s="1" t="s">
        <v>80</v>
      </c>
      <c r="M55" s="1" t="s">
        <v>69</v>
      </c>
      <c r="N55" s="1" t="s">
        <v>44</v>
      </c>
      <c r="O55" s="1" t="s">
        <v>103</v>
      </c>
      <c r="P55" s="1" t="s">
        <v>59</v>
      </c>
      <c r="Q55" s="1" t="b">
        <f t="shared" si="4"/>
        <v>0</v>
      </c>
      <c r="R55" s="2">
        <f>SUM(Cocina!E55*Cocina!G55)</f>
        <v>30</v>
      </c>
      <c r="S55" s="6">
        <f t="shared" si="5"/>
        <v>45017</v>
      </c>
      <c r="T55" s="7">
        <f t="shared" si="0"/>
        <v>0.14861111110803904</v>
      </c>
      <c r="U55" s="2">
        <f t="shared" si="10"/>
        <v>214</v>
      </c>
      <c r="V55" s="9" t="str">
        <f t="shared" si="9"/>
        <v>No Suma</v>
      </c>
      <c r="W55" s="5">
        <f>(Cocina!H55 *Cocina!G55)/60</f>
        <v>1.5</v>
      </c>
      <c r="X55" s="2">
        <f t="shared" si="7"/>
        <v>90</v>
      </c>
      <c r="Y55" s="11">
        <f t="shared" si="8"/>
        <v>8.6111111111111124E-2</v>
      </c>
      <c r="Z55" s="2" t="s">
        <v>37</v>
      </c>
      <c r="AC55" s="2">
        <f t="shared" si="11"/>
        <v>3</v>
      </c>
      <c r="AD55" s="2">
        <f t="shared" si="3"/>
        <v>34</v>
      </c>
    </row>
    <row r="56" spans="1:30">
      <c r="A56" s="1">
        <v>20</v>
      </c>
      <c r="B56" s="1" t="s">
        <v>181</v>
      </c>
      <c r="C56" s="1">
        <v>5</v>
      </c>
      <c r="D56" s="3">
        <v>45017.0625</v>
      </c>
      <c r="E56" s="3">
        <v>45017.208333333336</v>
      </c>
      <c r="F56" s="1" t="s">
        <v>62</v>
      </c>
      <c r="G56" s="1" t="s">
        <v>67</v>
      </c>
      <c r="H56" s="1" t="s">
        <v>48</v>
      </c>
      <c r="I56" s="1" t="s">
        <v>182</v>
      </c>
      <c r="J56" s="1" t="s">
        <v>72</v>
      </c>
      <c r="K56" s="1">
        <v>55</v>
      </c>
      <c r="L56" s="1" t="s">
        <v>64</v>
      </c>
      <c r="M56" s="1" t="s">
        <v>59</v>
      </c>
      <c r="N56" s="1" t="s">
        <v>35</v>
      </c>
      <c r="O56" s="1" t="s">
        <v>53</v>
      </c>
      <c r="P56" s="1" t="s">
        <v>74</v>
      </c>
      <c r="Q56" s="1" t="b">
        <f t="shared" si="4"/>
        <v>0</v>
      </c>
      <c r="R56" s="2">
        <f>SUM(Cocina!E56*Cocina!G56)</f>
        <v>10</v>
      </c>
      <c r="S56" s="6">
        <f t="shared" si="5"/>
        <v>45017</v>
      </c>
      <c r="T56" s="7">
        <f t="shared" si="0"/>
        <v>0.14583333333575865</v>
      </c>
      <c r="U56" s="2">
        <f t="shared" si="10"/>
        <v>210</v>
      </c>
      <c r="V56" s="9">
        <f t="shared" si="9"/>
        <v>0.15625000000242531</v>
      </c>
      <c r="W56" s="5">
        <f>(Cocina!H56 *Cocina!G56)/60</f>
        <v>0.53333333333333333</v>
      </c>
      <c r="X56" s="2">
        <f t="shared" si="7"/>
        <v>32</v>
      </c>
      <c r="Y56" s="11">
        <f t="shared" si="8"/>
        <v>0.12361111111111112</v>
      </c>
      <c r="Z56" s="2" t="s">
        <v>37</v>
      </c>
      <c r="AC56" s="2">
        <f t="shared" si="11"/>
        <v>3</v>
      </c>
      <c r="AD56" s="2">
        <f t="shared" si="3"/>
        <v>30</v>
      </c>
    </row>
    <row r="57" spans="1:30">
      <c r="A57" s="1">
        <v>1</v>
      </c>
      <c r="B57" s="1" t="s">
        <v>95</v>
      </c>
      <c r="C57" s="1">
        <v>3</v>
      </c>
      <c r="D57" s="3">
        <v>45017.055555555555</v>
      </c>
      <c r="E57" s="3">
        <v>45017.206250000003</v>
      </c>
      <c r="F57" s="1" t="s">
        <v>56</v>
      </c>
      <c r="G57" s="1" t="s">
        <v>30</v>
      </c>
      <c r="H57" s="1" t="s">
        <v>31</v>
      </c>
      <c r="I57" s="1" t="s">
        <v>183</v>
      </c>
      <c r="J57" s="1" t="s">
        <v>50</v>
      </c>
      <c r="K57" s="1">
        <v>56</v>
      </c>
      <c r="L57" s="1" t="s">
        <v>102</v>
      </c>
      <c r="M57" s="1" t="s">
        <v>54</v>
      </c>
      <c r="N57" s="1" t="s">
        <v>65</v>
      </c>
      <c r="O57" s="1"/>
      <c r="P57" s="1"/>
      <c r="Q57" s="1" t="b">
        <f t="shared" si="4"/>
        <v>0</v>
      </c>
      <c r="R57" s="2">
        <f>SUM(Cocina!E57*Cocina!G57)</f>
        <v>60</v>
      </c>
      <c r="S57" s="6">
        <f t="shared" si="5"/>
        <v>45017</v>
      </c>
      <c r="T57" s="7">
        <f t="shared" si="0"/>
        <v>0.15069444444816327</v>
      </c>
      <c r="U57" s="2">
        <f t="shared" si="10"/>
        <v>217</v>
      </c>
      <c r="V57" s="9" t="str">
        <f t="shared" si="9"/>
        <v>No Suma</v>
      </c>
      <c r="W57" s="5">
        <f>(Cocina!H57 *Cocina!G57)/60</f>
        <v>0.95</v>
      </c>
      <c r="X57" s="2">
        <f t="shared" si="7"/>
        <v>57</v>
      </c>
      <c r="Y57" s="11">
        <f t="shared" si="8"/>
        <v>0.1111111111111111</v>
      </c>
      <c r="Z57" s="2" t="s">
        <v>37</v>
      </c>
      <c r="AC57" s="2">
        <f t="shared" si="11"/>
        <v>3</v>
      </c>
      <c r="AD57" s="2">
        <f t="shared" si="3"/>
        <v>37</v>
      </c>
    </row>
    <row r="58" spans="1:30">
      <c r="A58" s="1">
        <v>18</v>
      </c>
      <c r="B58" s="1" t="s">
        <v>184</v>
      </c>
      <c r="C58" s="1">
        <v>2</v>
      </c>
      <c r="D58" s="3">
        <v>45017.12777777778</v>
      </c>
      <c r="E58" s="3">
        <v>45017.202777777777</v>
      </c>
      <c r="F58" s="1" t="s">
        <v>47</v>
      </c>
      <c r="G58" s="1" t="s">
        <v>30</v>
      </c>
      <c r="H58" s="1" t="s">
        <v>48</v>
      </c>
      <c r="I58" s="1" t="s">
        <v>185</v>
      </c>
      <c r="J58" s="1" t="s">
        <v>50</v>
      </c>
      <c r="K58" s="1">
        <v>57</v>
      </c>
      <c r="L58" s="1" t="s">
        <v>43</v>
      </c>
      <c r="M58" s="1" t="s">
        <v>69</v>
      </c>
      <c r="N58" s="1" t="s">
        <v>52</v>
      </c>
      <c r="O58" s="1" t="s">
        <v>77</v>
      </c>
      <c r="P58" s="1" t="s">
        <v>53</v>
      </c>
      <c r="Q58" s="1" t="b">
        <f t="shared" si="4"/>
        <v>0</v>
      </c>
      <c r="R58" s="2">
        <f>SUM(Cocina!E58*Cocina!G58)</f>
        <v>34</v>
      </c>
      <c r="S58" s="6">
        <f t="shared" si="5"/>
        <v>45017</v>
      </c>
      <c r="T58" s="7">
        <f t="shared" si="0"/>
        <v>7.4999999997089617E-2</v>
      </c>
      <c r="U58" s="2">
        <f t="shared" si="10"/>
        <v>108</v>
      </c>
      <c r="V58" s="9" t="str">
        <f t="shared" si="9"/>
        <v>No Suma</v>
      </c>
      <c r="W58" s="5">
        <f>(Cocina!H58 *Cocina!G58)/60</f>
        <v>0.43333333333333335</v>
      </c>
      <c r="X58" s="2">
        <f t="shared" si="7"/>
        <v>26</v>
      </c>
      <c r="Y58" s="11">
        <f t="shared" si="8"/>
        <v>5.6944444444444443E-2</v>
      </c>
      <c r="Z58" s="2" t="s">
        <v>37</v>
      </c>
      <c r="AC58" s="2">
        <f t="shared" si="11"/>
        <v>1</v>
      </c>
      <c r="AD58" s="2">
        <f t="shared" si="3"/>
        <v>48</v>
      </c>
    </row>
    <row r="59" spans="1:30">
      <c r="A59" s="1">
        <v>8</v>
      </c>
      <c r="B59" s="1" t="s">
        <v>186</v>
      </c>
      <c r="C59" s="1">
        <v>3</v>
      </c>
      <c r="D59" s="3">
        <v>45017.063194444447</v>
      </c>
      <c r="E59" s="3">
        <v>45017.181250000001</v>
      </c>
      <c r="F59" s="1" t="s">
        <v>39</v>
      </c>
      <c r="G59" s="1" t="s">
        <v>67</v>
      </c>
      <c r="H59" s="1" t="s">
        <v>48</v>
      </c>
      <c r="I59" s="1" t="s">
        <v>187</v>
      </c>
      <c r="J59" s="1" t="s">
        <v>33</v>
      </c>
      <c r="K59" s="1">
        <v>58</v>
      </c>
      <c r="L59" s="1" t="s">
        <v>51</v>
      </c>
      <c r="M59" s="1" t="s">
        <v>77</v>
      </c>
      <c r="N59" s="1" t="s">
        <v>93</v>
      </c>
      <c r="O59" s="1"/>
      <c r="P59" s="1"/>
      <c r="Q59" s="1" t="b">
        <f t="shared" si="4"/>
        <v>0</v>
      </c>
      <c r="R59" s="2">
        <f>SUM(Cocina!E59*Cocina!G59)</f>
        <v>21</v>
      </c>
      <c r="S59" s="6">
        <f t="shared" si="5"/>
        <v>45017</v>
      </c>
      <c r="T59" s="7">
        <f t="shared" si="0"/>
        <v>0.11805555555474712</v>
      </c>
      <c r="U59" s="2">
        <f t="shared" si="10"/>
        <v>170</v>
      </c>
      <c r="V59" s="9" t="str">
        <f t="shared" si="9"/>
        <v>No Suma</v>
      </c>
      <c r="W59" s="5">
        <f>(Cocina!H59 *Cocina!G59)/60</f>
        <v>0.98333333333333328</v>
      </c>
      <c r="X59" s="2">
        <f t="shared" si="7"/>
        <v>59</v>
      </c>
      <c r="Y59" s="11">
        <f t="shared" si="8"/>
        <v>7.7083333333333337E-2</v>
      </c>
      <c r="Z59" s="2" t="s">
        <v>37</v>
      </c>
      <c r="AC59" s="2">
        <f t="shared" si="11"/>
        <v>2</v>
      </c>
      <c r="AD59" s="2">
        <f t="shared" si="3"/>
        <v>50</v>
      </c>
    </row>
    <row r="60" spans="1:30">
      <c r="A60" s="1">
        <v>8</v>
      </c>
      <c r="B60" s="1" t="s">
        <v>188</v>
      </c>
      <c r="C60" s="1">
        <v>4</v>
      </c>
      <c r="D60" s="3">
        <v>45017.056250000001</v>
      </c>
      <c r="E60" s="3">
        <v>45017.211111111108</v>
      </c>
      <c r="F60" s="1" t="s">
        <v>39</v>
      </c>
      <c r="G60" s="1" t="s">
        <v>30</v>
      </c>
      <c r="H60" s="1" t="s">
        <v>41</v>
      </c>
      <c r="I60" s="1" t="s">
        <v>189</v>
      </c>
      <c r="J60" s="1" t="s">
        <v>50</v>
      </c>
      <c r="K60" s="1">
        <v>59</v>
      </c>
      <c r="L60" s="1" t="s">
        <v>43</v>
      </c>
      <c r="M60" s="1" t="s">
        <v>65</v>
      </c>
      <c r="N60" s="1" t="s">
        <v>94</v>
      </c>
      <c r="O60" s="1" t="s">
        <v>103</v>
      </c>
      <c r="P60" s="1" t="s">
        <v>52</v>
      </c>
      <c r="Q60" s="1" t="b">
        <f t="shared" si="4"/>
        <v>0</v>
      </c>
      <c r="R60" s="2">
        <f>SUM(Cocina!E60*Cocina!G60)</f>
        <v>33</v>
      </c>
      <c r="S60" s="6">
        <f t="shared" si="5"/>
        <v>45017</v>
      </c>
      <c r="T60" s="7">
        <f t="shared" si="0"/>
        <v>0.15486111110658385</v>
      </c>
      <c r="U60" s="2">
        <f t="shared" si="10"/>
        <v>223</v>
      </c>
      <c r="V60" s="9" t="str">
        <f t="shared" si="9"/>
        <v>No Suma</v>
      </c>
      <c r="W60" s="5">
        <f>(Cocina!H60 *Cocina!G60)/60</f>
        <v>2.2999999999999998</v>
      </c>
      <c r="X60" s="2">
        <f t="shared" si="7"/>
        <v>138</v>
      </c>
      <c r="Y60" s="11">
        <f t="shared" si="8"/>
        <v>5.9027777777777783E-2</v>
      </c>
      <c r="Z60" s="2" t="s">
        <v>37</v>
      </c>
      <c r="AC60" s="2">
        <f t="shared" si="11"/>
        <v>3</v>
      </c>
      <c r="AD60" s="2">
        <f t="shared" si="3"/>
        <v>43</v>
      </c>
    </row>
    <row r="61" spans="1:30">
      <c r="A61" s="1">
        <v>6</v>
      </c>
      <c r="B61" s="1" t="s">
        <v>190</v>
      </c>
      <c r="C61" s="1">
        <v>1</v>
      </c>
      <c r="D61" s="3">
        <v>45017.089583333334</v>
      </c>
      <c r="E61" s="3">
        <v>45017.240277777775</v>
      </c>
      <c r="F61" s="1" t="s">
        <v>39</v>
      </c>
      <c r="G61" s="1" t="s">
        <v>30</v>
      </c>
      <c r="H61" s="1" t="s">
        <v>48</v>
      </c>
      <c r="I61" s="1" t="s">
        <v>191</v>
      </c>
      <c r="J61" s="1" t="s">
        <v>33</v>
      </c>
      <c r="K61" s="1">
        <v>60</v>
      </c>
      <c r="L61" s="1" t="s">
        <v>80</v>
      </c>
      <c r="M61" s="1" t="s">
        <v>103</v>
      </c>
      <c r="N61" s="1" t="s">
        <v>59</v>
      </c>
      <c r="O61" s="1"/>
      <c r="P61" s="1"/>
      <c r="Q61" s="1" t="b">
        <f t="shared" si="4"/>
        <v>0</v>
      </c>
      <c r="R61" s="2">
        <f>SUM(Cocina!E61*Cocina!G61)</f>
        <v>48</v>
      </c>
      <c r="S61" s="6">
        <f t="shared" si="5"/>
        <v>45017</v>
      </c>
      <c r="T61" s="7">
        <f t="shared" si="0"/>
        <v>0.15069444444088731</v>
      </c>
      <c r="U61" s="2">
        <f t="shared" si="10"/>
        <v>217</v>
      </c>
      <c r="V61" s="9" t="str">
        <f t="shared" si="9"/>
        <v>No Suma</v>
      </c>
      <c r="W61" s="5">
        <f>(Cocina!H61 *Cocina!G61)/60</f>
        <v>0.85</v>
      </c>
      <c r="X61" s="2">
        <f t="shared" si="7"/>
        <v>51</v>
      </c>
      <c r="Y61" s="11">
        <f t="shared" si="8"/>
        <v>0.11527777777777777</v>
      </c>
      <c r="Z61" s="2" t="s">
        <v>37</v>
      </c>
      <c r="AC61" s="2">
        <f t="shared" si="11"/>
        <v>3</v>
      </c>
      <c r="AD61" s="2">
        <f t="shared" si="3"/>
        <v>37</v>
      </c>
    </row>
    <row r="62" spans="1:30">
      <c r="A62" s="1">
        <v>10</v>
      </c>
      <c r="B62" s="1" t="s">
        <v>192</v>
      </c>
      <c r="C62" s="1">
        <v>5</v>
      </c>
      <c r="D62" s="3">
        <v>45017.15902777778</v>
      </c>
      <c r="E62" s="3">
        <v>45017.265277777777</v>
      </c>
      <c r="F62" s="1" t="s">
        <v>47</v>
      </c>
      <c r="G62" s="1" t="s">
        <v>30</v>
      </c>
      <c r="H62" s="1" t="s">
        <v>48</v>
      </c>
      <c r="I62" s="1" t="s">
        <v>193</v>
      </c>
      <c r="J62" s="1" t="s">
        <v>72</v>
      </c>
      <c r="K62" s="1">
        <v>61</v>
      </c>
      <c r="L62" s="1" t="s">
        <v>109</v>
      </c>
      <c r="M62" s="1" t="s">
        <v>52</v>
      </c>
      <c r="N62" s="1" t="s">
        <v>103</v>
      </c>
      <c r="O62" s="1" t="s">
        <v>36</v>
      </c>
      <c r="P62" s="1" t="s">
        <v>60</v>
      </c>
      <c r="Q62" s="1" t="b">
        <f t="shared" si="4"/>
        <v>0</v>
      </c>
      <c r="R62" s="2">
        <f>SUM(Cocina!E62*Cocina!G62)</f>
        <v>45</v>
      </c>
      <c r="S62" s="6">
        <f t="shared" si="5"/>
        <v>45017</v>
      </c>
      <c r="T62" s="7">
        <f t="shared" si="0"/>
        <v>0.10624999999708962</v>
      </c>
      <c r="U62" s="2">
        <f t="shared" si="10"/>
        <v>153</v>
      </c>
      <c r="V62" s="9">
        <f t="shared" si="9"/>
        <v>0.11666666666375629</v>
      </c>
      <c r="W62" s="5">
        <f>(Cocina!H62 *Cocina!G62)/60</f>
        <v>2.25</v>
      </c>
      <c r="X62" s="2">
        <f t="shared" si="7"/>
        <v>135</v>
      </c>
      <c r="Y62" s="11">
        <f t="shared" si="8"/>
        <v>1.2499999999999999E-2</v>
      </c>
      <c r="Z62" s="2" t="s">
        <v>37</v>
      </c>
      <c r="AC62" s="2">
        <f t="shared" si="11"/>
        <v>2</v>
      </c>
      <c r="AD62" s="2">
        <f t="shared" si="3"/>
        <v>33</v>
      </c>
    </row>
    <row r="63" spans="1:30">
      <c r="A63" s="1">
        <v>2</v>
      </c>
      <c r="B63" s="1" t="s">
        <v>194</v>
      </c>
      <c r="C63" s="1">
        <v>1</v>
      </c>
      <c r="D63" s="3">
        <v>45017.115972222222</v>
      </c>
      <c r="E63" s="3">
        <v>45017.26666666667</v>
      </c>
      <c r="F63" s="1" t="s">
        <v>39</v>
      </c>
      <c r="G63" s="1" t="s">
        <v>67</v>
      </c>
      <c r="H63" s="1" t="s">
        <v>48</v>
      </c>
      <c r="I63" s="1" t="s">
        <v>195</v>
      </c>
      <c r="J63" s="1" t="s">
        <v>72</v>
      </c>
      <c r="K63" s="1">
        <v>62</v>
      </c>
      <c r="L63" s="1" t="s">
        <v>129</v>
      </c>
      <c r="M63" s="1" t="s">
        <v>36</v>
      </c>
      <c r="N63" s="1" t="s">
        <v>65</v>
      </c>
      <c r="O63" s="1" t="s">
        <v>44</v>
      </c>
      <c r="P63" s="1"/>
      <c r="Q63" s="1" t="b">
        <f t="shared" si="4"/>
        <v>0</v>
      </c>
      <c r="R63" s="2">
        <f>SUM(Cocina!E63*Cocina!G63)</f>
        <v>17</v>
      </c>
      <c r="S63" s="6">
        <f t="shared" si="5"/>
        <v>45017</v>
      </c>
      <c r="T63" s="7">
        <f t="shared" si="0"/>
        <v>0.15069444444816327</v>
      </c>
      <c r="U63" s="2">
        <f t="shared" si="10"/>
        <v>217</v>
      </c>
      <c r="V63" s="9">
        <f t="shared" si="9"/>
        <v>0.16111111111482992</v>
      </c>
      <c r="W63" s="5">
        <f>(Cocina!H63 *Cocina!G63)/60</f>
        <v>0.76666666666666672</v>
      </c>
      <c r="X63" s="2">
        <f t="shared" si="7"/>
        <v>46</v>
      </c>
      <c r="Y63" s="11">
        <f t="shared" si="8"/>
        <v>0.11875000000000001</v>
      </c>
      <c r="Z63" s="2" t="s">
        <v>37</v>
      </c>
      <c r="AC63" s="2">
        <f t="shared" si="11"/>
        <v>3</v>
      </c>
      <c r="AD63" s="2">
        <f t="shared" si="3"/>
        <v>37</v>
      </c>
    </row>
    <row r="64" spans="1:30">
      <c r="A64" s="1">
        <v>17</v>
      </c>
      <c r="B64" s="1" t="s">
        <v>85</v>
      </c>
      <c r="C64" s="1">
        <v>4</v>
      </c>
      <c r="D64" s="3">
        <v>45017.02847222222</v>
      </c>
      <c r="E64" s="3">
        <v>45017.17083333333</v>
      </c>
      <c r="F64" s="1" t="s">
        <v>62</v>
      </c>
      <c r="G64" s="1" t="s">
        <v>30</v>
      </c>
      <c r="H64" s="1" t="s">
        <v>48</v>
      </c>
      <c r="I64" s="1" t="s">
        <v>196</v>
      </c>
      <c r="J64" s="1" t="s">
        <v>33</v>
      </c>
      <c r="K64" s="1">
        <v>63</v>
      </c>
      <c r="L64" s="1" t="s">
        <v>43</v>
      </c>
      <c r="M64" s="1" t="s">
        <v>93</v>
      </c>
      <c r="N64" s="1" t="s">
        <v>69</v>
      </c>
      <c r="O64" s="1"/>
      <c r="P64" s="1"/>
      <c r="Q64" s="1" t="b">
        <f t="shared" si="4"/>
        <v>0</v>
      </c>
      <c r="R64" s="2">
        <f>SUM(Cocina!E64*Cocina!G64)</f>
        <v>28</v>
      </c>
      <c r="S64" s="6">
        <f t="shared" si="5"/>
        <v>45017</v>
      </c>
      <c r="T64" s="7">
        <f t="shared" si="0"/>
        <v>0.14236111110949423</v>
      </c>
      <c r="U64" s="2">
        <f t="shared" si="10"/>
        <v>205</v>
      </c>
      <c r="V64" s="9" t="str">
        <f t="shared" si="9"/>
        <v>No Suma</v>
      </c>
      <c r="W64" s="5">
        <f>(Cocina!H64 *Cocina!G64)/60</f>
        <v>1.4</v>
      </c>
      <c r="X64" s="2">
        <f t="shared" si="7"/>
        <v>84</v>
      </c>
      <c r="Y64" s="11">
        <f t="shared" si="8"/>
        <v>8.4027777777777771E-2</v>
      </c>
      <c r="Z64" s="2" t="s">
        <v>37</v>
      </c>
      <c r="AC64" s="2">
        <f t="shared" si="11"/>
        <v>3</v>
      </c>
      <c r="AD64" s="2">
        <f t="shared" si="3"/>
        <v>25</v>
      </c>
    </row>
    <row r="65" spans="1:30">
      <c r="A65" s="1">
        <v>3</v>
      </c>
      <c r="B65" s="1" t="s">
        <v>197</v>
      </c>
      <c r="C65" s="1">
        <v>3</v>
      </c>
      <c r="D65" s="3">
        <v>45017.069444444445</v>
      </c>
      <c r="E65" s="3">
        <v>45017.168055555558</v>
      </c>
      <c r="F65" s="1" t="s">
        <v>56</v>
      </c>
      <c r="G65" s="1" t="s">
        <v>40</v>
      </c>
      <c r="H65" s="1" t="s">
        <v>41</v>
      </c>
      <c r="I65" s="1" t="s">
        <v>198</v>
      </c>
      <c r="J65" s="1" t="s">
        <v>33</v>
      </c>
      <c r="K65" s="1">
        <v>64</v>
      </c>
      <c r="L65" s="1" t="s">
        <v>64</v>
      </c>
      <c r="M65" s="1" t="s">
        <v>93</v>
      </c>
      <c r="N65" s="1" t="s">
        <v>52</v>
      </c>
      <c r="O65" s="1" t="s">
        <v>53</v>
      </c>
      <c r="P65" s="1"/>
      <c r="Q65" s="1" t="b">
        <f t="shared" si="4"/>
        <v>0</v>
      </c>
      <c r="R65" s="2">
        <f>SUM(Cocina!E65*Cocina!G65)</f>
        <v>50</v>
      </c>
      <c r="S65" s="6">
        <f t="shared" si="5"/>
        <v>45017</v>
      </c>
      <c r="T65" s="7">
        <f t="shared" si="0"/>
        <v>9.8611111112404615E-2</v>
      </c>
      <c r="U65" s="2">
        <f t="shared" si="10"/>
        <v>142</v>
      </c>
      <c r="V65" s="9" t="str">
        <f t="shared" si="9"/>
        <v>No Suma</v>
      </c>
      <c r="W65" s="5">
        <f>(Cocina!H65 *Cocina!G65)/60</f>
        <v>1.5666666666666667</v>
      </c>
      <c r="X65" s="2">
        <f t="shared" si="7"/>
        <v>94</v>
      </c>
      <c r="Y65" s="11">
        <f t="shared" si="8"/>
        <v>3.3333333333333333E-2</v>
      </c>
      <c r="Z65" s="2" t="s">
        <v>37</v>
      </c>
      <c r="AC65" s="2">
        <f t="shared" si="11"/>
        <v>2</v>
      </c>
      <c r="AD65" s="2">
        <f t="shared" si="3"/>
        <v>22</v>
      </c>
    </row>
    <row r="66" spans="1:30">
      <c r="A66" s="1">
        <v>5</v>
      </c>
      <c r="B66" s="1" t="s">
        <v>199</v>
      </c>
      <c r="C66" s="1">
        <v>1</v>
      </c>
      <c r="D66" s="3">
        <v>45017.07916666667</v>
      </c>
      <c r="E66" s="3">
        <v>45017.127083333333</v>
      </c>
      <c r="F66" s="1" t="s">
        <v>29</v>
      </c>
      <c r="G66" s="1" t="s">
        <v>30</v>
      </c>
      <c r="H66" s="1" t="s">
        <v>31</v>
      </c>
      <c r="I66" s="1" t="s">
        <v>200</v>
      </c>
      <c r="J66" s="1" t="s">
        <v>72</v>
      </c>
      <c r="K66" s="1">
        <v>65</v>
      </c>
      <c r="L66" s="1" t="s">
        <v>80</v>
      </c>
      <c r="M66" s="1" t="s">
        <v>60</v>
      </c>
      <c r="N66" s="1" t="s">
        <v>44</v>
      </c>
      <c r="O66" s="1" t="s">
        <v>65</v>
      </c>
      <c r="P66" s="1" t="s">
        <v>52</v>
      </c>
      <c r="Q66" s="1" t="b">
        <f t="shared" si="4"/>
        <v>0</v>
      </c>
      <c r="R66" s="2">
        <f>SUM(Cocina!E66*Cocina!G66)</f>
        <v>20</v>
      </c>
      <c r="S66" s="6">
        <f t="shared" si="5"/>
        <v>45017</v>
      </c>
      <c r="T66" s="7">
        <f t="shared" si="0"/>
        <v>4.7916666662786156E-2</v>
      </c>
      <c r="U66" s="2">
        <f t="shared" si="10"/>
        <v>69</v>
      </c>
      <c r="V66" s="9">
        <f t="shared" si="9"/>
        <v>5.833333332945282E-2</v>
      </c>
      <c r="W66" s="5">
        <f>(Cocina!H66 *Cocina!G66)/60</f>
        <v>0.58333333333333337</v>
      </c>
      <c r="X66" s="2">
        <f t="shared" si="7"/>
        <v>35</v>
      </c>
      <c r="Y66" s="11">
        <f t="shared" si="8"/>
        <v>2.361111111111111E-2</v>
      </c>
      <c r="Z66" s="2" t="s">
        <v>37</v>
      </c>
      <c r="AC66" s="2">
        <f t="shared" si="11"/>
        <v>1</v>
      </c>
      <c r="AD66" s="2">
        <f t="shared" ref="AD66:AD129" si="12">MINUTE(T66)</f>
        <v>9</v>
      </c>
    </row>
    <row r="67" spans="1:30">
      <c r="A67" s="1">
        <v>18</v>
      </c>
      <c r="B67" s="1" t="s">
        <v>201</v>
      </c>
      <c r="C67" s="1">
        <v>2</v>
      </c>
      <c r="D67" s="3">
        <v>45017.102777777778</v>
      </c>
      <c r="E67" s="3">
        <v>45017.262499999997</v>
      </c>
      <c r="F67" s="1" t="s">
        <v>56</v>
      </c>
      <c r="G67" s="1" t="s">
        <v>30</v>
      </c>
      <c r="H67" s="1" t="s">
        <v>48</v>
      </c>
      <c r="I67" s="1" t="s">
        <v>202</v>
      </c>
      <c r="J67" s="1" t="s">
        <v>33</v>
      </c>
      <c r="K67" s="1">
        <v>66</v>
      </c>
      <c r="L67" s="1" t="s">
        <v>34</v>
      </c>
      <c r="M67" s="1" t="s">
        <v>53</v>
      </c>
      <c r="N67" s="1" t="s">
        <v>52</v>
      </c>
      <c r="O67" s="1" t="s">
        <v>103</v>
      </c>
      <c r="P67" s="1"/>
      <c r="Q67" s="1" t="b">
        <f t="shared" ref="Q67:Q130" si="13">I67 &lt;= 0</f>
        <v>0</v>
      </c>
      <c r="R67" s="2">
        <f>SUM(Cocina!E67*Cocina!G67)</f>
        <v>20</v>
      </c>
      <c r="S67" s="6">
        <f t="shared" ref="S67:S130" si="14">DATE(YEAR(D67),MONTH(D67),DAY(D67))</f>
        <v>45017</v>
      </c>
      <c r="T67" s="7">
        <f t="shared" ref="T67:T130" si="15">E67-D67</f>
        <v>0.15972222221898846</v>
      </c>
      <c r="U67" s="2">
        <f t="shared" si="10"/>
        <v>230</v>
      </c>
      <c r="V67" s="9" t="str">
        <f t="shared" si="9"/>
        <v>No Suma</v>
      </c>
      <c r="W67" s="5">
        <f>(Cocina!H67 *Cocina!G67)/60</f>
        <v>0.43333333333333335</v>
      </c>
      <c r="X67" s="2">
        <f t="shared" ref="X67:X130" si="16">CONVERT(W67,"hr","mn")</f>
        <v>26</v>
      </c>
      <c r="Y67" s="11">
        <f t="shared" ref="Y67:Y130" si="17">((U67-X67)/60)/24</f>
        <v>0.14166666666666666</v>
      </c>
      <c r="Z67" s="2" t="s">
        <v>37</v>
      </c>
      <c r="AC67" s="2">
        <f t="shared" si="11"/>
        <v>3</v>
      </c>
      <c r="AD67" s="2">
        <f t="shared" si="12"/>
        <v>50</v>
      </c>
    </row>
    <row r="68" spans="1:30">
      <c r="A68" s="1">
        <v>2</v>
      </c>
      <c r="B68" s="1" t="s">
        <v>203</v>
      </c>
      <c r="C68" s="1">
        <v>6</v>
      </c>
      <c r="D68" s="3">
        <v>45017.15625</v>
      </c>
      <c r="E68" s="3">
        <v>45017.215277777781</v>
      </c>
      <c r="F68" s="1" t="s">
        <v>47</v>
      </c>
      <c r="G68" s="1" t="s">
        <v>30</v>
      </c>
      <c r="H68" s="1" t="s">
        <v>31</v>
      </c>
      <c r="I68" s="1" t="s">
        <v>204</v>
      </c>
      <c r="J68" s="1" t="s">
        <v>33</v>
      </c>
      <c r="K68" s="1">
        <v>67</v>
      </c>
      <c r="L68" s="1" t="s">
        <v>64</v>
      </c>
      <c r="M68" s="1" t="s">
        <v>52</v>
      </c>
      <c r="N68" s="1" t="s">
        <v>53</v>
      </c>
      <c r="O68" s="1" t="s">
        <v>106</v>
      </c>
      <c r="P68" s="1" t="s">
        <v>36</v>
      </c>
      <c r="Q68" s="1" t="b">
        <f t="shared" si="13"/>
        <v>0</v>
      </c>
      <c r="R68" s="2">
        <f>SUM(Cocina!E68*Cocina!G68)</f>
        <v>26</v>
      </c>
      <c r="S68" s="6">
        <f t="shared" si="14"/>
        <v>45017</v>
      </c>
      <c r="T68" s="7">
        <f t="shared" si="15"/>
        <v>5.9027777781011537E-2</v>
      </c>
      <c r="U68" s="2">
        <f t="shared" si="10"/>
        <v>85</v>
      </c>
      <c r="V68" s="9" t="str">
        <f t="shared" si="9"/>
        <v>No Suma</v>
      </c>
      <c r="W68" s="5">
        <f>(Cocina!H68 *Cocina!G68)/60</f>
        <v>1.8</v>
      </c>
      <c r="X68" s="2">
        <f t="shared" si="16"/>
        <v>108</v>
      </c>
      <c r="Y68" s="11">
        <f t="shared" si="17"/>
        <v>-1.5972222222222224E-2</v>
      </c>
      <c r="Z68" s="2" t="s">
        <v>37</v>
      </c>
      <c r="AC68" s="2">
        <f t="shared" si="11"/>
        <v>1</v>
      </c>
      <c r="AD68" s="2">
        <f t="shared" si="12"/>
        <v>25</v>
      </c>
    </row>
    <row r="69" spans="1:30">
      <c r="A69" s="1">
        <v>8</v>
      </c>
      <c r="B69" s="1" t="s">
        <v>205</v>
      </c>
      <c r="C69" s="1">
        <v>4</v>
      </c>
      <c r="D69" s="3">
        <v>45017.001388888886</v>
      </c>
      <c r="E69" s="3">
        <v>45017.135416666664</v>
      </c>
      <c r="F69" s="1" t="s">
        <v>56</v>
      </c>
      <c r="G69" s="1" t="s">
        <v>67</v>
      </c>
      <c r="H69" s="1" t="s">
        <v>48</v>
      </c>
      <c r="I69" s="1" t="s">
        <v>206</v>
      </c>
      <c r="J69" s="1" t="s">
        <v>72</v>
      </c>
      <c r="K69" s="1">
        <v>68</v>
      </c>
      <c r="L69" s="1" t="s">
        <v>51</v>
      </c>
      <c r="M69" s="1" t="s">
        <v>94</v>
      </c>
      <c r="N69" s="1" t="s">
        <v>60</v>
      </c>
      <c r="O69" s="1" t="s">
        <v>74</v>
      </c>
      <c r="P69" s="1" t="s">
        <v>112</v>
      </c>
      <c r="Q69" s="1" t="b">
        <f t="shared" si="13"/>
        <v>0</v>
      </c>
      <c r="R69" s="2">
        <f>SUM(Cocina!E69*Cocina!G69)</f>
        <v>28</v>
      </c>
      <c r="S69" s="6">
        <f t="shared" si="14"/>
        <v>45017</v>
      </c>
      <c r="T69" s="7">
        <f t="shared" si="15"/>
        <v>0.13402777777810115</v>
      </c>
      <c r="U69" s="2">
        <f t="shared" si="10"/>
        <v>193</v>
      </c>
      <c r="V69" s="9">
        <f t="shared" si="9"/>
        <v>0.14444444444476781</v>
      </c>
      <c r="W69" s="5">
        <f>(Cocina!H69 *Cocina!G69)/60</f>
        <v>1.4</v>
      </c>
      <c r="X69" s="2">
        <f t="shared" si="16"/>
        <v>84</v>
      </c>
      <c r="Y69" s="11">
        <f t="shared" si="17"/>
        <v>7.5694444444444439E-2</v>
      </c>
      <c r="Z69" s="2" t="s">
        <v>37</v>
      </c>
      <c r="AC69" s="2">
        <f t="shared" si="11"/>
        <v>3</v>
      </c>
      <c r="AD69" s="2">
        <f t="shared" si="12"/>
        <v>13</v>
      </c>
    </row>
    <row r="70" spans="1:30">
      <c r="A70" s="1">
        <v>5</v>
      </c>
      <c r="B70" s="1" t="s">
        <v>207</v>
      </c>
      <c r="C70" s="1">
        <v>4</v>
      </c>
      <c r="D70" s="3">
        <v>45017.084722222222</v>
      </c>
      <c r="E70" s="3">
        <v>45017.164583333331</v>
      </c>
      <c r="F70" s="1" t="s">
        <v>47</v>
      </c>
      <c r="G70" s="1" t="s">
        <v>30</v>
      </c>
      <c r="H70" s="1" t="s">
        <v>48</v>
      </c>
      <c r="I70" s="1" t="s">
        <v>208</v>
      </c>
      <c r="J70" s="1" t="s">
        <v>50</v>
      </c>
      <c r="K70" s="1">
        <v>69</v>
      </c>
      <c r="L70" s="1" t="s">
        <v>64</v>
      </c>
      <c r="M70" s="1" t="s">
        <v>97</v>
      </c>
      <c r="N70" s="1" t="s">
        <v>35</v>
      </c>
      <c r="O70" s="1" t="s">
        <v>59</v>
      </c>
      <c r="P70" s="1"/>
      <c r="Q70" s="1" t="b">
        <f t="shared" si="13"/>
        <v>0</v>
      </c>
      <c r="R70" s="2">
        <f>SUM(Cocina!E70*Cocina!G70)</f>
        <v>21</v>
      </c>
      <c r="S70" s="6">
        <f t="shared" si="14"/>
        <v>45017</v>
      </c>
      <c r="T70" s="7">
        <f t="shared" si="15"/>
        <v>7.9861111109494232E-2</v>
      </c>
      <c r="U70" s="2">
        <f t="shared" si="10"/>
        <v>115</v>
      </c>
      <c r="V70" s="9" t="str">
        <f t="shared" si="9"/>
        <v>No Suma</v>
      </c>
      <c r="W70" s="5">
        <f>(Cocina!H70 *Cocina!G70)/60</f>
        <v>0.28333333333333333</v>
      </c>
      <c r="X70" s="2">
        <f t="shared" si="16"/>
        <v>17</v>
      </c>
      <c r="Y70" s="11">
        <f t="shared" si="17"/>
        <v>6.805555555555555E-2</v>
      </c>
      <c r="Z70" s="2" t="s">
        <v>37</v>
      </c>
      <c r="AC70" s="2">
        <f t="shared" si="11"/>
        <v>1</v>
      </c>
      <c r="AD70" s="2">
        <f t="shared" si="12"/>
        <v>55</v>
      </c>
    </row>
    <row r="71" spans="1:30">
      <c r="A71" s="1">
        <v>17</v>
      </c>
      <c r="B71" s="1" t="s">
        <v>209</v>
      </c>
      <c r="C71" s="1">
        <v>4</v>
      </c>
      <c r="D71" s="3">
        <v>45017.007638888892</v>
      </c>
      <c r="E71" s="3">
        <v>45017.056944444441</v>
      </c>
      <c r="F71" s="1" t="s">
        <v>62</v>
      </c>
      <c r="G71" s="1" t="s">
        <v>30</v>
      </c>
      <c r="H71" s="1" t="s">
        <v>31</v>
      </c>
      <c r="I71" s="1" t="s">
        <v>210</v>
      </c>
      <c r="J71" s="1" t="s">
        <v>50</v>
      </c>
      <c r="K71" s="1">
        <v>70</v>
      </c>
      <c r="L71" s="1" t="s">
        <v>58</v>
      </c>
      <c r="M71" s="1" t="s">
        <v>112</v>
      </c>
      <c r="N71" s="1" t="s">
        <v>84</v>
      </c>
      <c r="O71" s="1"/>
      <c r="P71" s="1"/>
      <c r="Q71" s="1" t="b">
        <f t="shared" si="13"/>
        <v>0</v>
      </c>
      <c r="R71" s="2">
        <f>SUM(Cocina!E71*Cocina!G71)</f>
        <v>15</v>
      </c>
      <c r="S71" s="6">
        <f t="shared" si="14"/>
        <v>45017</v>
      </c>
      <c r="T71" s="7">
        <f t="shared" si="15"/>
        <v>4.930555554892635E-2</v>
      </c>
      <c r="U71" s="2">
        <f t="shared" si="10"/>
        <v>71</v>
      </c>
      <c r="V71" s="9" t="str">
        <f t="shared" si="9"/>
        <v>No Suma</v>
      </c>
      <c r="W71" s="5">
        <f>(Cocina!H71 *Cocina!G71)/60</f>
        <v>0.6333333333333333</v>
      </c>
      <c r="X71" s="2">
        <f t="shared" si="16"/>
        <v>38</v>
      </c>
      <c r="Y71" s="11">
        <f t="shared" si="17"/>
        <v>2.2916666666666669E-2</v>
      </c>
      <c r="Z71" s="2" t="s">
        <v>37</v>
      </c>
      <c r="AC71" s="2">
        <f t="shared" si="11"/>
        <v>1</v>
      </c>
      <c r="AD71" s="2">
        <f t="shared" si="12"/>
        <v>11</v>
      </c>
    </row>
    <row r="72" spans="1:30">
      <c r="A72" s="1">
        <v>18</v>
      </c>
      <c r="B72" s="1" t="s">
        <v>211</v>
      </c>
      <c r="C72" s="1">
        <v>4</v>
      </c>
      <c r="D72" s="3">
        <v>45017.081250000003</v>
      </c>
      <c r="E72" s="3">
        <v>45017.24722222222</v>
      </c>
      <c r="F72" s="1" t="s">
        <v>29</v>
      </c>
      <c r="G72" s="1" t="s">
        <v>30</v>
      </c>
      <c r="H72" s="1" t="s">
        <v>48</v>
      </c>
      <c r="I72" s="1" t="s">
        <v>212</v>
      </c>
      <c r="J72" s="1" t="s">
        <v>72</v>
      </c>
      <c r="K72" s="1">
        <v>71</v>
      </c>
      <c r="L72" s="1" t="s">
        <v>58</v>
      </c>
      <c r="M72" s="1" t="s">
        <v>36</v>
      </c>
      <c r="N72" s="1" t="s">
        <v>94</v>
      </c>
      <c r="O72" s="1"/>
      <c r="P72" s="1"/>
      <c r="Q72" s="1" t="b">
        <f t="shared" si="13"/>
        <v>0</v>
      </c>
      <c r="R72" s="2">
        <f>SUM(Cocina!E72*Cocina!G72)</f>
        <v>20</v>
      </c>
      <c r="S72" s="6">
        <f t="shared" si="14"/>
        <v>45017</v>
      </c>
      <c r="T72" s="7">
        <f t="shared" si="15"/>
        <v>0.16597222221753327</v>
      </c>
      <c r="U72" s="2">
        <f t="shared" si="10"/>
        <v>239</v>
      </c>
      <c r="V72" s="9">
        <f t="shared" si="9"/>
        <v>0.17638888888419993</v>
      </c>
      <c r="W72" s="5">
        <f>(Cocina!H72 *Cocina!G72)/60</f>
        <v>0.56666666666666665</v>
      </c>
      <c r="X72" s="2">
        <f t="shared" si="16"/>
        <v>34</v>
      </c>
      <c r="Y72" s="11">
        <f t="shared" si="17"/>
        <v>0.1423611111111111</v>
      </c>
      <c r="Z72" s="2" t="s">
        <v>37</v>
      </c>
      <c r="AC72" s="2">
        <f t="shared" si="11"/>
        <v>3</v>
      </c>
      <c r="AD72" s="2">
        <f t="shared" si="12"/>
        <v>59</v>
      </c>
    </row>
    <row r="73" spans="1:30">
      <c r="A73" s="1">
        <v>17</v>
      </c>
      <c r="B73" s="1" t="s">
        <v>213</v>
      </c>
      <c r="C73" s="1">
        <v>1</v>
      </c>
      <c r="D73" s="3">
        <v>45017.112500000003</v>
      </c>
      <c r="E73" s="3">
        <v>45017.243750000001</v>
      </c>
      <c r="F73" s="1" t="s">
        <v>47</v>
      </c>
      <c r="G73" s="1" t="s">
        <v>30</v>
      </c>
      <c r="H73" s="1" t="s">
        <v>48</v>
      </c>
      <c r="I73" s="1" t="s">
        <v>214</v>
      </c>
      <c r="J73" s="1" t="s">
        <v>33</v>
      </c>
      <c r="K73" s="1">
        <v>72</v>
      </c>
      <c r="L73" s="1" t="s">
        <v>64</v>
      </c>
      <c r="M73" s="1" t="s">
        <v>97</v>
      </c>
      <c r="N73" s="1" t="s">
        <v>103</v>
      </c>
      <c r="O73" s="1"/>
      <c r="P73" s="1"/>
      <c r="Q73" s="1" t="b">
        <f t="shared" si="13"/>
        <v>0</v>
      </c>
      <c r="R73" s="2">
        <f>SUM(Cocina!E73*Cocina!G73)</f>
        <v>34</v>
      </c>
      <c r="S73" s="6">
        <f t="shared" si="14"/>
        <v>45017</v>
      </c>
      <c r="T73" s="7">
        <f t="shared" si="15"/>
        <v>0.13124999999854481</v>
      </c>
      <c r="U73" s="2">
        <f t="shared" si="10"/>
        <v>189</v>
      </c>
      <c r="V73" s="9" t="str">
        <f t="shared" si="9"/>
        <v>No Suma</v>
      </c>
      <c r="W73" s="5">
        <f>(Cocina!H73 *Cocina!G73)/60</f>
        <v>1.3</v>
      </c>
      <c r="X73" s="2">
        <f t="shared" si="16"/>
        <v>78</v>
      </c>
      <c r="Y73" s="11">
        <f t="shared" si="17"/>
        <v>7.7083333333333337E-2</v>
      </c>
      <c r="Z73" s="2" t="s">
        <v>37</v>
      </c>
      <c r="AC73" s="2">
        <f t="shared" si="11"/>
        <v>3</v>
      </c>
      <c r="AD73" s="2">
        <f t="shared" si="12"/>
        <v>9</v>
      </c>
    </row>
    <row r="74" spans="1:30">
      <c r="A74" s="1">
        <v>1</v>
      </c>
      <c r="B74" s="1" t="s">
        <v>215</v>
      </c>
      <c r="C74" s="1">
        <v>4</v>
      </c>
      <c r="D74" s="3">
        <v>45017.11041666667</v>
      </c>
      <c r="E74" s="3">
        <v>45017.256249999999</v>
      </c>
      <c r="F74" s="1" t="s">
        <v>62</v>
      </c>
      <c r="G74" s="1" t="s">
        <v>40</v>
      </c>
      <c r="H74" s="1" t="s">
        <v>48</v>
      </c>
      <c r="I74" s="1" t="s">
        <v>216</v>
      </c>
      <c r="J74" s="1" t="s">
        <v>50</v>
      </c>
      <c r="K74" s="1">
        <v>73</v>
      </c>
      <c r="L74" s="1" t="s">
        <v>129</v>
      </c>
      <c r="M74" s="1" t="s">
        <v>45</v>
      </c>
      <c r="N74" s="1"/>
      <c r="O74" s="1"/>
      <c r="P74" s="1"/>
      <c r="Q74" s="1" t="b">
        <f t="shared" si="13"/>
        <v>0</v>
      </c>
      <c r="R74" s="2">
        <f>SUM(Cocina!E74*Cocina!G74)</f>
        <v>45</v>
      </c>
      <c r="S74" s="6">
        <f t="shared" si="14"/>
        <v>45017</v>
      </c>
      <c r="T74" s="7">
        <f t="shared" si="15"/>
        <v>0.14583333332848269</v>
      </c>
      <c r="U74" s="2">
        <f t="shared" si="10"/>
        <v>210</v>
      </c>
      <c r="V74" s="9" t="str">
        <f t="shared" ref="V74:V137" si="18">IF(J74="Ocupada",T74+$AB$8,"No Suma")</f>
        <v>No Suma</v>
      </c>
      <c r="W74" s="5">
        <f>(Cocina!H74 *Cocina!G74)/60</f>
        <v>1.1000000000000001</v>
      </c>
      <c r="X74" s="2">
        <f t="shared" si="16"/>
        <v>66.000000000000014</v>
      </c>
      <c r="Y74" s="11">
        <f t="shared" si="17"/>
        <v>9.9999999999999992E-2</v>
      </c>
      <c r="Z74" s="2" t="s">
        <v>37</v>
      </c>
      <c r="AC74" s="2">
        <f t="shared" si="11"/>
        <v>3</v>
      </c>
      <c r="AD74" s="2">
        <f t="shared" si="12"/>
        <v>30</v>
      </c>
    </row>
    <row r="75" spans="1:30">
      <c r="A75" s="1">
        <v>19</v>
      </c>
      <c r="B75" s="1" t="s">
        <v>217</v>
      </c>
      <c r="C75" s="1">
        <v>4</v>
      </c>
      <c r="D75" s="3">
        <v>45017.044444444444</v>
      </c>
      <c r="E75" s="3">
        <v>45017.175694444442</v>
      </c>
      <c r="F75" s="1" t="s">
        <v>62</v>
      </c>
      <c r="G75" s="1" t="s">
        <v>30</v>
      </c>
      <c r="H75" s="1" t="s">
        <v>48</v>
      </c>
      <c r="I75" s="1" t="s">
        <v>218</v>
      </c>
      <c r="J75" s="1" t="s">
        <v>50</v>
      </c>
      <c r="K75" s="1">
        <v>74</v>
      </c>
      <c r="L75" s="1" t="s">
        <v>51</v>
      </c>
      <c r="M75" s="1" t="s">
        <v>106</v>
      </c>
      <c r="N75" s="1" t="s">
        <v>84</v>
      </c>
      <c r="O75" s="1" t="s">
        <v>74</v>
      </c>
      <c r="P75" s="1"/>
      <c r="Q75" s="1" t="b">
        <f t="shared" si="13"/>
        <v>0</v>
      </c>
      <c r="R75" s="2">
        <f>SUM(Cocina!E75*Cocina!G75)</f>
        <v>20</v>
      </c>
      <c r="S75" s="6">
        <f t="shared" si="14"/>
        <v>45017</v>
      </c>
      <c r="T75" s="7">
        <f t="shared" si="15"/>
        <v>0.13124999999854481</v>
      </c>
      <c r="U75" s="2">
        <f t="shared" si="10"/>
        <v>189</v>
      </c>
      <c r="V75" s="9" t="str">
        <f t="shared" si="18"/>
        <v>No Suma</v>
      </c>
      <c r="W75" s="5">
        <f>(Cocina!H75 *Cocina!G75)/60</f>
        <v>0.6</v>
      </c>
      <c r="X75" s="2">
        <f t="shared" si="16"/>
        <v>36</v>
      </c>
      <c r="Y75" s="11">
        <f t="shared" si="17"/>
        <v>0.10625</v>
      </c>
      <c r="Z75" s="2" t="s">
        <v>37</v>
      </c>
      <c r="AC75" s="2">
        <f t="shared" si="11"/>
        <v>3</v>
      </c>
      <c r="AD75" s="2">
        <f t="shared" si="12"/>
        <v>9</v>
      </c>
    </row>
    <row r="76" spans="1:30">
      <c r="A76" s="1">
        <v>19</v>
      </c>
      <c r="B76" s="1" t="s">
        <v>219</v>
      </c>
      <c r="C76" s="1">
        <v>5</v>
      </c>
      <c r="D76" s="3">
        <v>45017.15</v>
      </c>
      <c r="E76" s="3">
        <v>45017.200694444444</v>
      </c>
      <c r="F76" s="1" t="s">
        <v>56</v>
      </c>
      <c r="G76" s="1" t="s">
        <v>30</v>
      </c>
      <c r="H76" s="1" t="s">
        <v>48</v>
      </c>
      <c r="I76" s="1" t="s">
        <v>220</v>
      </c>
      <c r="J76" s="1" t="s">
        <v>72</v>
      </c>
      <c r="K76" s="1">
        <v>75</v>
      </c>
      <c r="L76" s="1" t="s">
        <v>73</v>
      </c>
      <c r="M76" s="1" t="s">
        <v>52</v>
      </c>
      <c r="N76" s="1" t="s">
        <v>94</v>
      </c>
      <c r="O76" s="1"/>
      <c r="P76" s="1"/>
      <c r="Q76" s="1" t="b">
        <f t="shared" si="13"/>
        <v>0</v>
      </c>
      <c r="R76" s="2">
        <f>SUM(Cocina!E76*Cocina!G76)</f>
        <v>38</v>
      </c>
      <c r="S76" s="6">
        <f t="shared" si="14"/>
        <v>45017</v>
      </c>
      <c r="T76" s="7">
        <f t="shared" si="15"/>
        <v>5.0694444442342501E-2</v>
      </c>
      <c r="U76" s="2">
        <f t="shared" si="10"/>
        <v>73</v>
      </c>
      <c r="V76" s="9">
        <f t="shared" si="18"/>
        <v>6.1111111109009165E-2</v>
      </c>
      <c r="W76" s="5">
        <f>(Cocina!H76 *Cocina!G76)/60</f>
        <v>1.0333333333333334</v>
      </c>
      <c r="X76" s="2">
        <f t="shared" si="16"/>
        <v>62.000000000000007</v>
      </c>
      <c r="Y76" s="11">
        <f t="shared" si="17"/>
        <v>7.6388888888888834E-3</v>
      </c>
      <c r="Z76" s="2" t="s">
        <v>37</v>
      </c>
      <c r="AC76" s="2">
        <f t="shared" si="11"/>
        <v>1</v>
      </c>
      <c r="AD76" s="2">
        <f t="shared" si="12"/>
        <v>13</v>
      </c>
    </row>
    <row r="77" spans="1:30">
      <c r="A77" s="1">
        <v>17</v>
      </c>
      <c r="B77" s="1" t="s">
        <v>221</v>
      </c>
      <c r="C77" s="1">
        <v>3</v>
      </c>
      <c r="D77" s="3">
        <v>45017.122916666667</v>
      </c>
      <c r="E77" s="3">
        <v>45017.224999999999</v>
      </c>
      <c r="F77" s="1" t="s">
        <v>39</v>
      </c>
      <c r="G77" s="1" t="s">
        <v>30</v>
      </c>
      <c r="H77" s="1" t="s">
        <v>48</v>
      </c>
      <c r="I77" s="1" t="s">
        <v>222</v>
      </c>
      <c r="J77" s="1" t="s">
        <v>33</v>
      </c>
      <c r="K77" s="1">
        <v>76</v>
      </c>
      <c r="L77" s="1" t="s">
        <v>129</v>
      </c>
      <c r="M77" s="1" t="s">
        <v>36</v>
      </c>
      <c r="N77" s="1" t="s">
        <v>103</v>
      </c>
      <c r="O77" s="1" t="s">
        <v>35</v>
      </c>
      <c r="P77" s="1" t="s">
        <v>106</v>
      </c>
      <c r="Q77" s="1" t="b">
        <f t="shared" si="13"/>
        <v>0</v>
      </c>
      <c r="R77" s="2">
        <f>SUM(Cocina!E77*Cocina!G77)</f>
        <v>30</v>
      </c>
      <c r="S77" s="6">
        <f t="shared" si="14"/>
        <v>45017</v>
      </c>
      <c r="T77" s="7">
        <f t="shared" si="15"/>
        <v>0.10208333333139308</v>
      </c>
      <c r="U77" s="2">
        <f t="shared" si="10"/>
        <v>147</v>
      </c>
      <c r="V77" s="9" t="str">
        <f t="shared" si="18"/>
        <v>No Suma</v>
      </c>
      <c r="W77" s="5">
        <f>(Cocina!H77 *Cocina!G77)/60</f>
        <v>0.46666666666666667</v>
      </c>
      <c r="X77" s="2">
        <f t="shared" si="16"/>
        <v>28</v>
      </c>
      <c r="Y77" s="11">
        <f t="shared" si="17"/>
        <v>8.2638888888888887E-2</v>
      </c>
      <c r="Z77" s="2" t="s">
        <v>37</v>
      </c>
      <c r="AC77" s="2">
        <f t="shared" si="11"/>
        <v>2</v>
      </c>
      <c r="AD77" s="2">
        <f t="shared" si="12"/>
        <v>27</v>
      </c>
    </row>
    <row r="78" spans="1:30">
      <c r="A78" s="1">
        <v>3</v>
      </c>
      <c r="B78" s="1" t="s">
        <v>223</v>
      </c>
      <c r="C78" s="1">
        <v>1</v>
      </c>
      <c r="D78" s="3">
        <v>45017.115277777775</v>
      </c>
      <c r="E78" s="3">
        <v>45017.260416666664</v>
      </c>
      <c r="F78" s="1" t="s">
        <v>29</v>
      </c>
      <c r="G78" s="1" t="s">
        <v>67</v>
      </c>
      <c r="H78" s="1" t="s">
        <v>48</v>
      </c>
      <c r="I78" s="1" t="s">
        <v>224</v>
      </c>
      <c r="J78" s="1" t="s">
        <v>50</v>
      </c>
      <c r="K78" s="1">
        <v>77</v>
      </c>
      <c r="L78" s="1" t="s">
        <v>80</v>
      </c>
      <c r="M78" s="1" t="s">
        <v>103</v>
      </c>
      <c r="N78" s="1" t="s">
        <v>35</v>
      </c>
      <c r="O78" s="1" t="s">
        <v>59</v>
      </c>
      <c r="P78" s="1"/>
      <c r="Q78" s="1" t="b">
        <f t="shared" si="13"/>
        <v>0</v>
      </c>
      <c r="R78" s="2">
        <f>SUM(Cocina!E78*Cocina!G78)</f>
        <v>36</v>
      </c>
      <c r="S78" s="6">
        <f t="shared" si="14"/>
        <v>45017</v>
      </c>
      <c r="T78" s="7">
        <f t="shared" si="15"/>
        <v>0.14513888888905058</v>
      </c>
      <c r="U78" s="2">
        <f t="shared" si="10"/>
        <v>209</v>
      </c>
      <c r="V78" s="9" t="str">
        <f t="shared" si="18"/>
        <v>No Suma</v>
      </c>
      <c r="W78" s="5">
        <f>(Cocina!H78 *Cocina!G78)/60</f>
        <v>2.75</v>
      </c>
      <c r="X78" s="2">
        <f t="shared" si="16"/>
        <v>165</v>
      </c>
      <c r="Y78" s="11">
        <f t="shared" si="17"/>
        <v>3.0555555555555555E-2</v>
      </c>
      <c r="Z78" s="2" t="s">
        <v>37</v>
      </c>
      <c r="AC78" s="2">
        <f t="shared" si="11"/>
        <v>3</v>
      </c>
      <c r="AD78" s="2">
        <f t="shared" si="12"/>
        <v>29</v>
      </c>
    </row>
    <row r="79" spans="1:30">
      <c r="A79" s="1">
        <v>7</v>
      </c>
      <c r="B79" s="1" t="s">
        <v>225</v>
      </c>
      <c r="C79" s="1">
        <v>4</v>
      </c>
      <c r="D79" s="3">
        <v>45017.06527777778</v>
      </c>
      <c r="E79" s="3">
        <v>45017.127083333333</v>
      </c>
      <c r="F79" s="1" t="s">
        <v>29</v>
      </c>
      <c r="G79" s="1" t="s">
        <v>30</v>
      </c>
      <c r="H79" s="1" t="s">
        <v>48</v>
      </c>
      <c r="I79" s="1" t="s">
        <v>226</v>
      </c>
      <c r="J79" s="1" t="s">
        <v>50</v>
      </c>
      <c r="K79" s="1">
        <v>78</v>
      </c>
      <c r="L79" s="1" t="s">
        <v>43</v>
      </c>
      <c r="M79" s="1" t="s">
        <v>65</v>
      </c>
      <c r="N79" s="1"/>
      <c r="O79" s="1"/>
      <c r="P79" s="1"/>
      <c r="Q79" s="1" t="b">
        <f t="shared" si="13"/>
        <v>0</v>
      </c>
      <c r="R79" s="2">
        <f>SUM(Cocina!E79*Cocina!G79)</f>
        <v>17</v>
      </c>
      <c r="S79" s="6">
        <f t="shared" si="14"/>
        <v>45017</v>
      </c>
      <c r="T79" s="7">
        <f t="shared" si="15"/>
        <v>6.1805555553291924E-2</v>
      </c>
      <c r="U79" s="2">
        <f t="shared" si="10"/>
        <v>89</v>
      </c>
      <c r="V79" s="9" t="str">
        <f t="shared" si="18"/>
        <v>No Suma</v>
      </c>
      <c r="W79" s="5">
        <f>(Cocina!H79 *Cocina!G79)/60</f>
        <v>0.98333333333333328</v>
      </c>
      <c r="X79" s="2">
        <f t="shared" si="16"/>
        <v>59</v>
      </c>
      <c r="Y79" s="11">
        <f t="shared" si="17"/>
        <v>2.0833333333333332E-2</v>
      </c>
      <c r="Z79" s="2" t="s">
        <v>37</v>
      </c>
      <c r="AC79" s="2">
        <f t="shared" si="11"/>
        <v>1</v>
      </c>
      <c r="AD79" s="2">
        <f t="shared" si="12"/>
        <v>29</v>
      </c>
    </row>
    <row r="80" spans="1:30">
      <c r="A80" s="1">
        <v>16</v>
      </c>
      <c r="B80" s="1" t="s">
        <v>227</v>
      </c>
      <c r="C80" s="1">
        <v>2</v>
      </c>
      <c r="D80" s="3">
        <v>45017.06527777778</v>
      </c>
      <c r="E80" s="3">
        <v>45017.213888888888</v>
      </c>
      <c r="F80" s="1" t="s">
        <v>29</v>
      </c>
      <c r="G80" s="1" t="s">
        <v>30</v>
      </c>
      <c r="H80" s="1" t="s">
        <v>48</v>
      </c>
      <c r="I80" s="1" t="s">
        <v>228</v>
      </c>
      <c r="J80" s="1" t="s">
        <v>50</v>
      </c>
      <c r="K80" s="1">
        <v>79</v>
      </c>
      <c r="L80" s="1" t="s">
        <v>73</v>
      </c>
      <c r="M80" s="1" t="s">
        <v>54</v>
      </c>
      <c r="N80" s="1" t="s">
        <v>59</v>
      </c>
      <c r="O80" s="1" t="s">
        <v>93</v>
      </c>
      <c r="P80" s="1" t="s">
        <v>97</v>
      </c>
      <c r="Q80" s="1" t="b">
        <f t="shared" si="13"/>
        <v>0</v>
      </c>
      <c r="R80" s="2">
        <f>SUM(Cocina!E80*Cocina!G80)</f>
        <v>22</v>
      </c>
      <c r="S80" s="6">
        <f t="shared" si="14"/>
        <v>45017</v>
      </c>
      <c r="T80" s="7">
        <f t="shared" si="15"/>
        <v>0.14861111110803904</v>
      </c>
      <c r="U80" s="2">
        <f t="shared" ref="U80:U143" si="19">(AC80*60)+AD80</f>
        <v>214</v>
      </c>
      <c r="V80" s="9" t="str">
        <f t="shared" si="18"/>
        <v>No Suma</v>
      </c>
      <c r="W80" s="5">
        <f>(Cocina!H80 *Cocina!G80)/60</f>
        <v>1.5333333333333334</v>
      </c>
      <c r="X80" s="2">
        <f t="shared" si="16"/>
        <v>92</v>
      </c>
      <c r="Y80" s="11">
        <f t="shared" si="17"/>
        <v>8.4722222222222213E-2</v>
      </c>
      <c r="Z80" s="2" t="s">
        <v>37</v>
      </c>
      <c r="AC80" s="2">
        <f t="shared" ref="AC80:AC143" si="20">HOUR(T80)</f>
        <v>3</v>
      </c>
      <c r="AD80" s="2">
        <f t="shared" si="12"/>
        <v>34</v>
      </c>
    </row>
    <row r="81" spans="1:30">
      <c r="A81" s="1">
        <v>18</v>
      </c>
      <c r="B81" s="1" t="s">
        <v>229</v>
      </c>
      <c r="C81" s="1">
        <v>6</v>
      </c>
      <c r="D81" s="3">
        <v>45017.093055555553</v>
      </c>
      <c r="E81" s="3">
        <v>45017.156944444447</v>
      </c>
      <c r="F81" s="1" t="s">
        <v>62</v>
      </c>
      <c r="G81" s="1" t="s">
        <v>30</v>
      </c>
      <c r="H81" s="1" t="s">
        <v>48</v>
      </c>
      <c r="I81" s="1" t="s">
        <v>230</v>
      </c>
      <c r="J81" s="1" t="s">
        <v>50</v>
      </c>
      <c r="K81" s="1">
        <v>80</v>
      </c>
      <c r="L81" s="1" t="s">
        <v>73</v>
      </c>
      <c r="M81" s="1" t="s">
        <v>77</v>
      </c>
      <c r="N81" s="1" t="s">
        <v>54</v>
      </c>
      <c r="O81" s="1" t="s">
        <v>35</v>
      </c>
      <c r="P81" s="1"/>
      <c r="Q81" s="1" t="b">
        <f t="shared" si="13"/>
        <v>0</v>
      </c>
      <c r="R81" s="2">
        <f>SUM(Cocina!E81*Cocina!G81)</f>
        <v>38</v>
      </c>
      <c r="S81" s="6">
        <f t="shared" si="14"/>
        <v>45017</v>
      </c>
      <c r="T81" s="7">
        <f t="shared" si="15"/>
        <v>6.3888888893416151E-2</v>
      </c>
      <c r="U81" s="2">
        <f t="shared" si="19"/>
        <v>92</v>
      </c>
      <c r="V81" s="9" t="str">
        <f t="shared" si="18"/>
        <v>No Suma</v>
      </c>
      <c r="W81" s="5">
        <f>(Cocina!H81 *Cocina!G81)/60</f>
        <v>1.6666666666666667</v>
      </c>
      <c r="X81" s="2">
        <f t="shared" si="16"/>
        <v>100</v>
      </c>
      <c r="Y81" s="11">
        <f t="shared" si="17"/>
        <v>-5.5555555555555558E-3</v>
      </c>
      <c r="Z81" s="2" t="s">
        <v>37</v>
      </c>
      <c r="AC81" s="2">
        <f t="shared" si="20"/>
        <v>1</v>
      </c>
      <c r="AD81" s="2">
        <f t="shared" si="12"/>
        <v>32</v>
      </c>
    </row>
    <row r="82" spans="1:30">
      <c r="A82" s="1">
        <v>17</v>
      </c>
      <c r="B82" s="1" t="s">
        <v>231</v>
      </c>
      <c r="C82" s="1">
        <v>4</v>
      </c>
      <c r="D82" s="3">
        <v>45017.152777777781</v>
      </c>
      <c r="E82" s="3">
        <v>45017.271527777775</v>
      </c>
      <c r="F82" s="1" t="s">
        <v>56</v>
      </c>
      <c r="G82" s="1" t="s">
        <v>67</v>
      </c>
      <c r="H82" s="1" t="s">
        <v>48</v>
      </c>
      <c r="I82" s="1" t="s">
        <v>232</v>
      </c>
      <c r="J82" s="1" t="s">
        <v>72</v>
      </c>
      <c r="K82" s="1">
        <v>81</v>
      </c>
      <c r="L82" s="1" t="s">
        <v>83</v>
      </c>
      <c r="M82" s="1" t="s">
        <v>44</v>
      </c>
      <c r="N82" s="1"/>
      <c r="O82" s="1"/>
      <c r="P82" s="1"/>
      <c r="Q82" s="1" t="b">
        <f t="shared" si="13"/>
        <v>0</v>
      </c>
      <c r="R82" s="2">
        <f>SUM(Cocina!E82*Cocina!G82)</f>
        <v>20</v>
      </c>
      <c r="S82" s="6">
        <f t="shared" si="14"/>
        <v>45017</v>
      </c>
      <c r="T82" s="7">
        <f t="shared" si="15"/>
        <v>0.11874999999417923</v>
      </c>
      <c r="U82" s="2">
        <f t="shared" si="19"/>
        <v>171</v>
      </c>
      <c r="V82" s="9">
        <f t="shared" si="18"/>
        <v>0.12916666666084589</v>
      </c>
      <c r="W82" s="5">
        <f>(Cocina!H82 *Cocina!G82)/60</f>
        <v>0.33333333333333331</v>
      </c>
      <c r="X82" s="2">
        <f t="shared" si="16"/>
        <v>20</v>
      </c>
      <c r="Y82" s="11">
        <f t="shared" si="17"/>
        <v>0.10486111111111111</v>
      </c>
      <c r="Z82" s="2" t="s">
        <v>37</v>
      </c>
      <c r="AC82" s="2">
        <f t="shared" si="20"/>
        <v>2</v>
      </c>
      <c r="AD82" s="2">
        <f t="shared" si="12"/>
        <v>51</v>
      </c>
    </row>
    <row r="83" spans="1:30">
      <c r="A83" s="1">
        <v>16</v>
      </c>
      <c r="B83" s="1" t="s">
        <v>233</v>
      </c>
      <c r="C83" s="1">
        <v>3</v>
      </c>
      <c r="D83" s="3">
        <v>45017.142361111109</v>
      </c>
      <c r="E83" s="3">
        <v>45017.298611111109</v>
      </c>
      <c r="F83" s="1" t="s">
        <v>56</v>
      </c>
      <c r="G83" s="1" t="s">
        <v>40</v>
      </c>
      <c r="H83" s="1" t="s">
        <v>48</v>
      </c>
      <c r="I83" s="1" t="s">
        <v>234</v>
      </c>
      <c r="J83" s="1" t="s">
        <v>50</v>
      </c>
      <c r="K83" s="1">
        <v>82</v>
      </c>
      <c r="L83" s="1" t="s">
        <v>58</v>
      </c>
      <c r="M83" s="1" t="s">
        <v>112</v>
      </c>
      <c r="N83" s="1" t="s">
        <v>36</v>
      </c>
      <c r="O83" s="1"/>
      <c r="P83" s="1"/>
      <c r="Q83" s="1" t="b">
        <f t="shared" si="13"/>
        <v>0</v>
      </c>
      <c r="R83" s="2">
        <f>SUM(Cocina!E83*Cocina!G83)</f>
        <v>45</v>
      </c>
      <c r="S83" s="6">
        <f t="shared" si="14"/>
        <v>45017</v>
      </c>
      <c r="T83" s="7">
        <f t="shared" si="15"/>
        <v>0.15625</v>
      </c>
      <c r="U83" s="2">
        <f t="shared" si="19"/>
        <v>225</v>
      </c>
      <c r="V83" s="9" t="str">
        <f t="shared" si="18"/>
        <v>No Suma</v>
      </c>
      <c r="W83" s="5">
        <f>(Cocina!H83 *Cocina!G83)/60</f>
        <v>1.75</v>
      </c>
      <c r="X83" s="2">
        <f t="shared" si="16"/>
        <v>105</v>
      </c>
      <c r="Y83" s="11">
        <f t="shared" si="17"/>
        <v>8.3333333333333329E-2</v>
      </c>
      <c r="Z83" s="2" t="s">
        <v>37</v>
      </c>
      <c r="AC83" s="2">
        <f t="shared" si="20"/>
        <v>3</v>
      </c>
      <c r="AD83" s="2">
        <f t="shared" si="12"/>
        <v>45</v>
      </c>
    </row>
    <row r="84" spans="1:30">
      <c r="A84" s="1">
        <v>15</v>
      </c>
      <c r="B84" s="1" t="s">
        <v>235</v>
      </c>
      <c r="C84" s="1">
        <v>1</v>
      </c>
      <c r="D84" s="3">
        <v>45017.154166666667</v>
      </c>
      <c r="E84" s="3">
        <v>45017.277083333334</v>
      </c>
      <c r="F84" s="1" t="s">
        <v>39</v>
      </c>
      <c r="G84" s="1" t="s">
        <v>67</v>
      </c>
      <c r="H84" s="1" t="s">
        <v>48</v>
      </c>
      <c r="I84" s="1" t="s">
        <v>236</v>
      </c>
      <c r="J84" s="1" t="s">
        <v>72</v>
      </c>
      <c r="K84" s="1">
        <v>83</v>
      </c>
      <c r="L84" s="1" t="s">
        <v>129</v>
      </c>
      <c r="M84" s="1" t="s">
        <v>45</v>
      </c>
      <c r="N84" s="1" t="s">
        <v>93</v>
      </c>
      <c r="O84" s="1" t="s">
        <v>74</v>
      </c>
      <c r="P84" s="1"/>
      <c r="Q84" s="1" t="b">
        <f t="shared" si="13"/>
        <v>0</v>
      </c>
      <c r="R84" s="2">
        <f>SUM(Cocina!E84*Cocina!G84)</f>
        <v>20</v>
      </c>
      <c r="S84" s="6">
        <f t="shared" si="14"/>
        <v>45017</v>
      </c>
      <c r="T84" s="7">
        <f t="shared" si="15"/>
        <v>0.12291666666715173</v>
      </c>
      <c r="U84" s="2">
        <f t="shared" si="19"/>
        <v>177</v>
      </c>
      <c r="V84" s="9">
        <f t="shared" si="18"/>
        <v>0.13333333333381839</v>
      </c>
      <c r="W84" s="5">
        <f>(Cocina!H84 *Cocina!G84)/60</f>
        <v>0.76666666666666672</v>
      </c>
      <c r="X84" s="2">
        <f t="shared" si="16"/>
        <v>46</v>
      </c>
      <c r="Y84" s="11">
        <f t="shared" si="17"/>
        <v>9.0972222222222218E-2</v>
      </c>
      <c r="Z84" s="2" t="s">
        <v>37</v>
      </c>
      <c r="AC84" s="2">
        <f t="shared" si="20"/>
        <v>2</v>
      </c>
      <c r="AD84" s="2">
        <f t="shared" si="12"/>
        <v>57</v>
      </c>
    </row>
    <row r="85" spans="1:30">
      <c r="A85" s="1">
        <v>19</v>
      </c>
      <c r="B85" s="1" t="s">
        <v>237</v>
      </c>
      <c r="C85" s="1">
        <v>5</v>
      </c>
      <c r="D85" s="3">
        <v>45017.070833333331</v>
      </c>
      <c r="E85" s="3">
        <v>45017.137499999997</v>
      </c>
      <c r="F85" s="1" t="s">
        <v>62</v>
      </c>
      <c r="G85" s="1" t="s">
        <v>30</v>
      </c>
      <c r="H85" s="1" t="s">
        <v>48</v>
      </c>
      <c r="I85" s="1" t="s">
        <v>238</v>
      </c>
      <c r="J85" s="1" t="s">
        <v>72</v>
      </c>
      <c r="K85" s="1">
        <v>84</v>
      </c>
      <c r="L85" s="1" t="s">
        <v>64</v>
      </c>
      <c r="M85" s="1" t="s">
        <v>36</v>
      </c>
      <c r="N85" s="1"/>
      <c r="O85" s="1"/>
      <c r="P85" s="1"/>
      <c r="Q85" s="1" t="b">
        <f t="shared" si="13"/>
        <v>0</v>
      </c>
      <c r="R85" s="2">
        <f>SUM(Cocina!E85*Cocina!G85)</f>
        <v>63</v>
      </c>
      <c r="S85" s="6">
        <f t="shared" si="14"/>
        <v>45017</v>
      </c>
      <c r="T85" s="7">
        <f t="shared" si="15"/>
        <v>6.6666666665696539E-2</v>
      </c>
      <c r="U85" s="2">
        <f t="shared" si="19"/>
        <v>96</v>
      </c>
      <c r="V85" s="9">
        <f t="shared" si="18"/>
        <v>7.708333333236321E-2</v>
      </c>
      <c r="W85" s="5">
        <f>(Cocina!H85 *Cocina!G85)/60</f>
        <v>0.3</v>
      </c>
      <c r="X85" s="2">
        <f t="shared" si="16"/>
        <v>18</v>
      </c>
      <c r="Y85" s="11">
        <f t="shared" si="17"/>
        <v>5.4166666666666669E-2</v>
      </c>
      <c r="Z85" s="2" t="s">
        <v>37</v>
      </c>
      <c r="AC85" s="2">
        <f t="shared" si="20"/>
        <v>1</v>
      </c>
      <c r="AD85" s="2">
        <f t="shared" si="12"/>
        <v>36</v>
      </c>
    </row>
    <row r="86" spans="1:30">
      <c r="A86" s="1">
        <v>8</v>
      </c>
      <c r="B86" s="1" t="s">
        <v>239</v>
      </c>
      <c r="C86" s="1">
        <v>3</v>
      </c>
      <c r="D86" s="3">
        <v>45017.107638888891</v>
      </c>
      <c r="E86" s="3">
        <v>45017.188194444447</v>
      </c>
      <c r="F86" s="1" t="s">
        <v>47</v>
      </c>
      <c r="G86" s="1" t="s">
        <v>67</v>
      </c>
      <c r="H86" s="1" t="s">
        <v>48</v>
      </c>
      <c r="I86" s="1" t="s">
        <v>240</v>
      </c>
      <c r="J86" s="1" t="s">
        <v>50</v>
      </c>
      <c r="K86" s="1">
        <v>85</v>
      </c>
      <c r="L86" s="1" t="s">
        <v>102</v>
      </c>
      <c r="M86" s="1" t="s">
        <v>60</v>
      </c>
      <c r="N86" s="1" t="s">
        <v>53</v>
      </c>
      <c r="O86" s="1" t="s">
        <v>93</v>
      </c>
      <c r="P86" s="1" t="s">
        <v>74</v>
      </c>
      <c r="Q86" s="1" t="b">
        <f t="shared" si="13"/>
        <v>0</v>
      </c>
      <c r="R86" s="2">
        <f>SUM(Cocina!E86*Cocina!G86)</f>
        <v>16</v>
      </c>
      <c r="S86" s="6">
        <f t="shared" si="14"/>
        <v>45017</v>
      </c>
      <c r="T86" s="7">
        <f t="shared" si="15"/>
        <v>8.0555555556202307E-2</v>
      </c>
      <c r="U86" s="2">
        <f t="shared" si="19"/>
        <v>116</v>
      </c>
      <c r="V86" s="9" t="str">
        <f t="shared" si="18"/>
        <v>No Suma</v>
      </c>
      <c r="W86" s="5">
        <f>(Cocina!H86 *Cocina!G86)/60</f>
        <v>0.98333333333333328</v>
      </c>
      <c r="X86" s="2">
        <f t="shared" si="16"/>
        <v>59</v>
      </c>
      <c r="Y86" s="11">
        <f t="shared" si="17"/>
        <v>3.9583333333333331E-2</v>
      </c>
      <c r="Z86" s="2" t="s">
        <v>37</v>
      </c>
      <c r="AC86" s="2">
        <f t="shared" si="20"/>
        <v>1</v>
      </c>
      <c r="AD86" s="2">
        <f t="shared" si="12"/>
        <v>56</v>
      </c>
    </row>
    <row r="87" spans="1:30">
      <c r="A87" s="1">
        <v>20</v>
      </c>
      <c r="B87" s="1" t="s">
        <v>241</v>
      </c>
      <c r="C87" s="1">
        <v>3</v>
      </c>
      <c r="D87" s="3">
        <v>45017.001388888886</v>
      </c>
      <c r="E87" s="3">
        <v>45017.088888888888</v>
      </c>
      <c r="F87" s="1" t="s">
        <v>56</v>
      </c>
      <c r="G87" s="1" t="s">
        <v>30</v>
      </c>
      <c r="H87" s="1" t="s">
        <v>31</v>
      </c>
      <c r="I87" s="1" t="s">
        <v>242</v>
      </c>
      <c r="J87" s="1" t="s">
        <v>50</v>
      </c>
      <c r="K87" s="1">
        <v>86</v>
      </c>
      <c r="L87" s="1" t="s">
        <v>34</v>
      </c>
      <c r="M87" s="1" t="s">
        <v>112</v>
      </c>
      <c r="N87" s="1"/>
      <c r="O87" s="1"/>
      <c r="P87" s="1"/>
      <c r="Q87" s="1" t="b">
        <f t="shared" si="13"/>
        <v>0</v>
      </c>
      <c r="R87" s="2">
        <f>SUM(Cocina!E87*Cocina!G87)</f>
        <v>57</v>
      </c>
      <c r="S87" s="6">
        <f t="shared" si="14"/>
        <v>45017</v>
      </c>
      <c r="T87" s="7">
        <f t="shared" si="15"/>
        <v>8.7500000001455192E-2</v>
      </c>
      <c r="U87" s="2">
        <f t="shared" si="19"/>
        <v>126</v>
      </c>
      <c r="V87" s="9" t="str">
        <f t="shared" si="18"/>
        <v>No Suma</v>
      </c>
      <c r="W87" s="5">
        <f>(Cocina!H87 *Cocina!G87)/60</f>
        <v>2.75</v>
      </c>
      <c r="X87" s="2">
        <f t="shared" si="16"/>
        <v>165</v>
      </c>
      <c r="Y87" s="11">
        <f t="shared" si="17"/>
        <v>-2.7083333333333334E-2</v>
      </c>
      <c r="Z87" s="2" t="s">
        <v>37</v>
      </c>
      <c r="AC87" s="2">
        <f t="shared" si="20"/>
        <v>2</v>
      </c>
      <c r="AD87" s="2">
        <f t="shared" si="12"/>
        <v>6</v>
      </c>
    </row>
    <row r="88" spans="1:30">
      <c r="A88" s="1">
        <v>3</v>
      </c>
      <c r="B88" s="1" t="s">
        <v>243</v>
      </c>
      <c r="C88" s="1">
        <v>2</v>
      </c>
      <c r="D88" s="3">
        <v>45017.073611111111</v>
      </c>
      <c r="E88" s="3">
        <v>45017.137499999997</v>
      </c>
      <c r="F88" s="1" t="s">
        <v>62</v>
      </c>
      <c r="G88" s="1" t="s">
        <v>30</v>
      </c>
      <c r="H88" s="1" t="s">
        <v>48</v>
      </c>
      <c r="I88" s="1" t="s">
        <v>244</v>
      </c>
      <c r="J88" s="1" t="s">
        <v>72</v>
      </c>
      <c r="K88" s="1">
        <v>87</v>
      </c>
      <c r="L88" s="1" t="s">
        <v>73</v>
      </c>
      <c r="M88" s="1" t="s">
        <v>103</v>
      </c>
      <c r="N88" s="1" t="s">
        <v>74</v>
      </c>
      <c r="O88" s="1" t="s">
        <v>44</v>
      </c>
      <c r="P88" s="1"/>
      <c r="Q88" s="1" t="b">
        <f t="shared" si="13"/>
        <v>0</v>
      </c>
      <c r="R88" s="2">
        <f>SUM(Cocina!E88*Cocina!G88)</f>
        <v>45</v>
      </c>
      <c r="S88" s="6">
        <f t="shared" si="14"/>
        <v>45017</v>
      </c>
      <c r="T88" s="7">
        <f t="shared" si="15"/>
        <v>6.3888888886140194E-2</v>
      </c>
      <c r="U88" s="2">
        <f t="shared" si="19"/>
        <v>92</v>
      </c>
      <c r="V88" s="9">
        <f t="shared" si="18"/>
        <v>7.4305555552806865E-2</v>
      </c>
      <c r="W88" s="5">
        <f>(Cocina!H88 *Cocina!G88)/60</f>
        <v>0.5</v>
      </c>
      <c r="X88" s="2">
        <f t="shared" si="16"/>
        <v>30</v>
      </c>
      <c r="Y88" s="11">
        <f t="shared" si="17"/>
        <v>4.3055555555555562E-2</v>
      </c>
      <c r="Z88" s="2" t="s">
        <v>37</v>
      </c>
      <c r="AC88" s="2">
        <f t="shared" si="20"/>
        <v>1</v>
      </c>
      <c r="AD88" s="2">
        <f t="shared" si="12"/>
        <v>32</v>
      </c>
    </row>
    <row r="89" spans="1:30">
      <c r="A89" s="1">
        <v>18</v>
      </c>
      <c r="B89" s="1" t="s">
        <v>245</v>
      </c>
      <c r="C89" s="1">
        <v>1</v>
      </c>
      <c r="D89" s="3">
        <v>45017.145833333336</v>
      </c>
      <c r="E89" s="3">
        <v>45017.277777777781</v>
      </c>
      <c r="F89" s="1" t="s">
        <v>62</v>
      </c>
      <c r="G89" s="1" t="s">
        <v>30</v>
      </c>
      <c r="H89" s="1" t="s">
        <v>31</v>
      </c>
      <c r="I89" s="1" t="s">
        <v>246</v>
      </c>
      <c r="J89" s="1" t="s">
        <v>33</v>
      </c>
      <c r="K89" s="1">
        <v>88</v>
      </c>
      <c r="L89" s="1" t="s">
        <v>102</v>
      </c>
      <c r="M89" s="1" t="s">
        <v>52</v>
      </c>
      <c r="N89" s="1" t="s">
        <v>65</v>
      </c>
      <c r="O89" s="1" t="s">
        <v>106</v>
      </c>
      <c r="P89" s="1"/>
      <c r="Q89" s="1" t="b">
        <f t="shared" si="13"/>
        <v>0</v>
      </c>
      <c r="R89" s="2">
        <f>SUM(Cocina!E89*Cocina!G89)</f>
        <v>20</v>
      </c>
      <c r="S89" s="6">
        <f t="shared" si="14"/>
        <v>45017</v>
      </c>
      <c r="T89" s="7">
        <f t="shared" si="15"/>
        <v>0.13194444444525288</v>
      </c>
      <c r="U89" s="2">
        <f t="shared" si="19"/>
        <v>190</v>
      </c>
      <c r="V89" s="9" t="str">
        <f t="shared" si="18"/>
        <v>No Suma</v>
      </c>
      <c r="W89" s="5">
        <f>(Cocina!H89 *Cocina!G89)/60</f>
        <v>0.76666666666666672</v>
      </c>
      <c r="X89" s="2">
        <f t="shared" si="16"/>
        <v>46</v>
      </c>
      <c r="Y89" s="11">
        <f t="shared" si="17"/>
        <v>9.9999999999999992E-2</v>
      </c>
      <c r="Z89" s="2" t="s">
        <v>37</v>
      </c>
      <c r="AC89" s="2">
        <f t="shared" si="20"/>
        <v>3</v>
      </c>
      <c r="AD89" s="2">
        <f t="shared" si="12"/>
        <v>10</v>
      </c>
    </row>
    <row r="90" spans="1:30">
      <c r="A90" s="1">
        <v>11</v>
      </c>
      <c r="B90" s="1" t="s">
        <v>192</v>
      </c>
      <c r="C90" s="1">
        <v>4</v>
      </c>
      <c r="D90" s="3">
        <v>45017.029166666667</v>
      </c>
      <c r="E90" s="3">
        <v>45017.09652777778</v>
      </c>
      <c r="F90" s="1" t="s">
        <v>56</v>
      </c>
      <c r="G90" s="1" t="s">
        <v>40</v>
      </c>
      <c r="H90" s="1" t="s">
        <v>31</v>
      </c>
      <c r="I90" s="1" t="s">
        <v>247</v>
      </c>
      <c r="J90" s="1" t="s">
        <v>50</v>
      </c>
      <c r="K90" s="1">
        <v>89</v>
      </c>
      <c r="L90" s="1" t="s">
        <v>83</v>
      </c>
      <c r="M90" s="1" t="s">
        <v>94</v>
      </c>
      <c r="N90" s="1" t="s">
        <v>84</v>
      </c>
      <c r="O90" s="1" t="s">
        <v>77</v>
      </c>
      <c r="P90" s="1"/>
      <c r="Q90" s="1" t="b">
        <f t="shared" si="13"/>
        <v>0</v>
      </c>
      <c r="R90" s="2">
        <f>SUM(Cocina!E90*Cocina!G90)</f>
        <v>45</v>
      </c>
      <c r="S90" s="6">
        <f t="shared" si="14"/>
        <v>45017</v>
      </c>
      <c r="T90" s="7">
        <f t="shared" si="15"/>
        <v>6.7361111112404615E-2</v>
      </c>
      <c r="U90" s="2">
        <f t="shared" si="19"/>
        <v>97</v>
      </c>
      <c r="V90" s="9" t="str">
        <f t="shared" si="18"/>
        <v>No Suma</v>
      </c>
      <c r="W90" s="5">
        <f>(Cocina!H90 *Cocina!G90)/60</f>
        <v>0.95</v>
      </c>
      <c r="X90" s="2">
        <f t="shared" si="16"/>
        <v>57</v>
      </c>
      <c r="Y90" s="11">
        <f t="shared" si="17"/>
        <v>2.7777777777777776E-2</v>
      </c>
      <c r="Z90" s="2" t="s">
        <v>37</v>
      </c>
      <c r="AC90" s="2">
        <f t="shared" si="20"/>
        <v>1</v>
      </c>
      <c r="AD90" s="2">
        <f t="shared" si="12"/>
        <v>37</v>
      </c>
    </row>
    <row r="91" spans="1:30">
      <c r="A91" s="1">
        <v>6</v>
      </c>
      <c r="B91" s="1" t="s">
        <v>248</v>
      </c>
      <c r="C91" s="1">
        <v>3</v>
      </c>
      <c r="D91" s="3">
        <v>45017.053472222222</v>
      </c>
      <c r="E91" s="3">
        <v>45017.134027777778</v>
      </c>
      <c r="F91" s="1" t="s">
        <v>56</v>
      </c>
      <c r="G91" s="1" t="s">
        <v>30</v>
      </c>
      <c r="H91" s="1" t="s">
        <v>31</v>
      </c>
      <c r="I91" s="1" t="s">
        <v>249</v>
      </c>
      <c r="J91" s="1" t="s">
        <v>33</v>
      </c>
      <c r="K91" s="1">
        <v>90</v>
      </c>
      <c r="L91" s="1" t="s">
        <v>102</v>
      </c>
      <c r="M91" s="1" t="s">
        <v>84</v>
      </c>
      <c r="N91" s="1"/>
      <c r="O91" s="1"/>
      <c r="P91" s="1"/>
      <c r="Q91" s="1" t="b">
        <f t="shared" si="13"/>
        <v>0</v>
      </c>
      <c r="R91" s="2">
        <f>SUM(Cocina!E91*Cocina!G91)</f>
        <v>54</v>
      </c>
      <c r="S91" s="6">
        <f t="shared" si="14"/>
        <v>45017</v>
      </c>
      <c r="T91" s="7">
        <f t="shared" si="15"/>
        <v>8.0555555556202307E-2</v>
      </c>
      <c r="U91" s="2">
        <f t="shared" si="19"/>
        <v>116</v>
      </c>
      <c r="V91" s="9" t="str">
        <f t="shared" si="18"/>
        <v>No Suma</v>
      </c>
      <c r="W91" s="5">
        <f>(Cocina!H91 *Cocina!G91)/60</f>
        <v>0.25</v>
      </c>
      <c r="X91" s="2">
        <f t="shared" si="16"/>
        <v>15</v>
      </c>
      <c r="Y91" s="11">
        <f t="shared" si="17"/>
        <v>7.013888888888889E-2</v>
      </c>
      <c r="Z91" s="2" t="s">
        <v>37</v>
      </c>
      <c r="AC91" s="2">
        <f t="shared" si="20"/>
        <v>1</v>
      </c>
      <c r="AD91" s="2">
        <f t="shared" si="12"/>
        <v>56</v>
      </c>
    </row>
    <row r="92" spans="1:30">
      <c r="A92" s="1">
        <v>1</v>
      </c>
      <c r="B92" s="1" t="s">
        <v>250</v>
      </c>
      <c r="C92" s="1">
        <v>5</v>
      </c>
      <c r="D92" s="3">
        <v>45017.151388888888</v>
      </c>
      <c r="E92" s="3">
        <v>45017.224999999999</v>
      </c>
      <c r="F92" s="1" t="s">
        <v>56</v>
      </c>
      <c r="G92" s="1" t="s">
        <v>30</v>
      </c>
      <c r="H92" s="1" t="s">
        <v>48</v>
      </c>
      <c r="I92" s="1" t="s">
        <v>251</v>
      </c>
      <c r="J92" s="1" t="s">
        <v>33</v>
      </c>
      <c r="K92" s="1">
        <v>91</v>
      </c>
      <c r="L92" s="1" t="s">
        <v>34</v>
      </c>
      <c r="M92" s="1" t="s">
        <v>69</v>
      </c>
      <c r="N92" s="1" t="s">
        <v>97</v>
      </c>
      <c r="O92" s="1" t="s">
        <v>77</v>
      </c>
      <c r="P92" s="1" t="s">
        <v>45</v>
      </c>
      <c r="Q92" s="1" t="b">
        <f t="shared" si="13"/>
        <v>0</v>
      </c>
      <c r="R92" s="2">
        <f>SUM(Cocina!E92*Cocina!G92)</f>
        <v>17</v>
      </c>
      <c r="S92" s="6">
        <f t="shared" si="14"/>
        <v>45017</v>
      </c>
      <c r="T92" s="7">
        <f t="shared" si="15"/>
        <v>7.3611111110949423E-2</v>
      </c>
      <c r="U92" s="2">
        <f t="shared" si="19"/>
        <v>106</v>
      </c>
      <c r="V92" s="9" t="str">
        <f t="shared" si="18"/>
        <v>No Suma</v>
      </c>
      <c r="W92" s="5">
        <f>(Cocina!H92 *Cocina!G92)/60</f>
        <v>0.13333333333333333</v>
      </c>
      <c r="X92" s="2">
        <f t="shared" si="16"/>
        <v>8</v>
      </c>
      <c r="Y92" s="11">
        <f t="shared" si="17"/>
        <v>6.805555555555555E-2</v>
      </c>
      <c r="Z92" s="2" t="s">
        <v>37</v>
      </c>
      <c r="AC92" s="2">
        <f t="shared" si="20"/>
        <v>1</v>
      </c>
      <c r="AD92" s="2">
        <f t="shared" si="12"/>
        <v>46</v>
      </c>
    </row>
    <row r="93" spans="1:30">
      <c r="A93" s="1">
        <v>6</v>
      </c>
      <c r="B93" s="1" t="s">
        <v>252</v>
      </c>
      <c r="C93" s="1">
        <v>2</v>
      </c>
      <c r="D93" s="3">
        <v>45017.149305555555</v>
      </c>
      <c r="E93" s="3">
        <v>45017.256249999999</v>
      </c>
      <c r="F93" s="1" t="s">
        <v>47</v>
      </c>
      <c r="G93" s="1" t="s">
        <v>40</v>
      </c>
      <c r="H93" s="1" t="s">
        <v>48</v>
      </c>
      <c r="I93" s="1" t="s">
        <v>253</v>
      </c>
      <c r="J93" s="1" t="s">
        <v>50</v>
      </c>
      <c r="K93" s="1">
        <v>92</v>
      </c>
      <c r="L93" s="1" t="s">
        <v>73</v>
      </c>
      <c r="M93" s="1" t="s">
        <v>54</v>
      </c>
      <c r="N93" s="1" t="s">
        <v>35</v>
      </c>
      <c r="O93" s="1"/>
      <c r="P93" s="1"/>
      <c r="Q93" s="1" t="b">
        <f t="shared" si="13"/>
        <v>0</v>
      </c>
      <c r="R93" s="2">
        <f>SUM(Cocina!E93*Cocina!G93)</f>
        <v>20</v>
      </c>
      <c r="S93" s="6">
        <f t="shared" si="14"/>
        <v>45017</v>
      </c>
      <c r="T93" s="7">
        <f t="shared" si="15"/>
        <v>0.10694444444379769</v>
      </c>
      <c r="U93" s="2">
        <f t="shared" si="19"/>
        <v>154</v>
      </c>
      <c r="V93" s="9" t="str">
        <f t="shared" si="18"/>
        <v>No Suma</v>
      </c>
      <c r="W93" s="5">
        <f>(Cocina!H93 *Cocina!G93)/60</f>
        <v>0.35</v>
      </c>
      <c r="X93" s="2">
        <f t="shared" si="16"/>
        <v>21</v>
      </c>
      <c r="Y93" s="11">
        <f t="shared" si="17"/>
        <v>9.2361111111111116E-2</v>
      </c>
      <c r="Z93" s="2" t="s">
        <v>37</v>
      </c>
      <c r="AC93" s="2">
        <f t="shared" si="20"/>
        <v>2</v>
      </c>
      <c r="AD93" s="2">
        <f t="shared" si="12"/>
        <v>34</v>
      </c>
    </row>
    <row r="94" spans="1:30">
      <c r="A94" s="1">
        <v>2</v>
      </c>
      <c r="B94" s="1" t="s">
        <v>254</v>
      </c>
      <c r="C94" s="1">
        <v>2</v>
      </c>
      <c r="D94" s="3">
        <v>45017.068749999999</v>
      </c>
      <c r="E94" s="3">
        <v>45017.158333333333</v>
      </c>
      <c r="F94" s="1" t="s">
        <v>47</v>
      </c>
      <c r="G94" s="1" t="s">
        <v>30</v>
      </c>
      <c r="H94" s="1" t="s">
        <v>48</v>
      </c>
      <c r="I94" s="1" t="s">
        <v>255</v>
      </c>
      <c r="J94" s="1" t="s">
        <v>50</v>
      </c>
      <c r="K94" s="1">
        <v>93</v>
      </c>
      <c r="L94" s="1" t="s">
        <v>64</v>
      </c>
      <c r="M94" s="1" t="s">
        <v>54</v>
      </c>
      <c r="N94" s="1"/>
      <c r="O94" s="1"/>
      <c r="P94" s="1"/>
      <c r="Q94" s="1" t="b">
        <f t="shared" si="13"/>
        <v>0</v>
      </c>
      <c r="R94" s="2">
        <f>SUM(Cocina!E94*Cocina!G94)</f>
        <v>38</v>
      </c>
      <c r="S94" s="6">
        <f t="shared" si="14"/>
        <v>45017</v>
      </c>
      <c r="T94" s="7">
        <f t="shared" si="15"/>
        <v>8.9583333334303461E-2</v>
      </c>
      <c r="U94" s="2">
        <f t="shared" si="19"/>
        <v>129</v>
      </c>
      <c r="V94" s="9" t="str">
        <f t="shared" si="18"/>
        <v>No Suma</v>
      </c>
      <c r="W94" s="5">
        <f>(Cocina!H94 *Cocina!G94)/60</f>
        <v>1.0333333333333334</v>
      </c>
      <c r="X94" s="2">
        <f t="shared" si="16"/>
        <v>62.000000000000007</v>
      </c>
      <c r="Y94" s="11">
        <f t="shared" si="17"/>
        <v>4.6527777777777779E-2</v>
      </c>
      <c r="Z94" s="2" t="s">
        <v>37</v>
      </c>
      <c r="AC94" s="2">
        <f t="shared" si="20"/>
        <v>2</v>
      </c>
      <c r="AD94" s="2">
        <f t="shared" si="12"/>
        <v>9</v>
      </c>
    </row>
    <row r="95" spans="1:30">
      <c r="A95" s="1">
        <v>12</v>
      </c>
      <c r="B95" s="1" t="s">
        <v>256</v>
      </c>
      <c r="C95" s="1">
        <v>1</v>
      </c>
      <c r="D95" s="3">
        <v>45017.077777777777</v>
      </c>
      <c r="E95" s="3">
        <v>45017.203472222223</v>
      </c>
      <c r="F95" s="1" t="s">
        <v>62</v>
      </c>
      <c r="G95" s="1" t="s">
        <v>30</v>
      </c>
      <c r="H95" s="1" t="s">
        <v>48</v>
      </c>
      <c r="I95" s="1" t="s">
        <v>257</v>
      </c>
      <c r="J95" s="1" t="s">
        <v>72</v>
      </c>
      <c r="K95" s="1">
        <v>94</v>
      </c>
      <c r="L95" s="1" t="s">
        <v>109</v>
      </c>
      <c r="M95" s="1" t="s">
        <v>36</v>
      </c>
      <c r="N95" s="1" t="s">
        <v>74</v>
      </c>
      <c r="O95" s="1" t="s">
        <v>59</v>
      </c>
      <c r="P95" s="1"/>
      <c r="Q95" s="1" t="b">
        <f t="shared" si="13"/>
        <v>0</v>
      </c>
      <c r="R95" s="2">
        <f>SUM(Cocina!E95*Cocina!G95)</f>
        <v>18</v>
      </c>
      <c r="S95" s="6">
        <f t="shared" si="14"/>
        <v>45017</v>
      </c>
      <c r="T95" s="7">
        <f t="shared" si="15"/>
        <v>0.12569444444670808</v>
      </c>
      <c r="U95" s="2">
        <f t="shared" si="19"/>
        <v>181</v>
      </c>
      <c r="V95" s="9">
        <f t="shared" si="18"/>
        <v>0.13611111111337473</v>
      </c>
      <c r="W95" s="5">
        <f>(Cocina!H95 *Cocina!G95)/60</f>
        <v>0.6333333333333333</v>
      </c>
      <c r="X95" s="2">
        <f t="shared" si="16"/>
        <v>38</v>
      </c>
      <c r="Y95" s="11">
        <f t="shared" si="17"/>
        <v>9.930555555555555E-2</v>
      </c>
      <c r="Z95" s="2" t="s">
        <v>37</v>
      </c>
      <c r="AC95" s="2">
        <f t="shared" si="20"/>
        <v>3</v>
      </c>
      <c r="AD95" s="2">
        <f t="shared" si="12"/>
        <v>1</v>
      </c>
    </row>
    <row r="96" spans="1:30">
      <c r="A96" s="1">
        <v>12</v>
      </c>
      <c r="B96" s="1" t="s">
        <v>258</v>
      </c>
      <c r="C96" s="1">
        <v>5</v>
      </c>
      <c r="D96" s="3">
        <v>45017.138194444444</v>
      </c>
      <c r="E96" s="3">
        <v>45017.254861111112</v>
      </c>
      <c r="F96" s="1" t="s">
        <v>47</v>
      </c>
      <c r="G96" s="1" t="s">
        <v>67</v>
      </c>
      <c r="H96" s="1" t="s">
        <v>48</v>
      </c>
      <c r="I96" s="1" t="s">
        <v>259</v>
      </c>
      <c r="J96" s="1" t="s">
        <v>72</v>
      </c>
      <c r="K96" s="1">
        <v>95</v>
      </c>
      <c r="L96" s="1" t="s">
        <v>34</v>
      </c>
      <c r="M96" s="1" t="s">
        <v>65</v>
      </c>
      <c r="N96" s="1" t="s">
        <v>74</v>
      </c>
      <c r="O96" s="1"/>
      <c r="P96" s="1"/>
      <c r="Q96" s="1" t="b">
        <f t="shared" si="13"/>
        <v>0</v>
      </c>
      <c r="R96" s="2">
        <f>SUM(Cocina!E96*Cocina!G96)</f>
        <v>13</v>
      </c>
      <c r="S96" s="6">
        <f t="shared" si="14"/>
        <v>45017</v>
      </c>
      <c r="T96" s="7">
        <f t="shared" si="15"/>
        <v>0.11666666666860692</v>
      </c>
      <c r="U96" s="2">
        <f t="shared" si="19"/>
        <v>168</v>
      </c>
      <c r="V96" s="9">
        <f t="shared" si="18"/>
        <v>0.12708333333527358</v>
      </c>
      <c r="W96" s="5">
        <f>(Cocina!H96 *Cocina!G96)/60</f>
        <v>0.78333333333333333</v>
      </c>
      <c r="X96" s="2">
        <f t="shared" si="16"/>
        <v>47</v>
      </c>
      <c r="Y96" s="11">
        <f t="shared" si="17"/>
        <v>8.4027777777777771E-2</v>
      </c>
      <c r="Z96" s="2" t="s">
        <v>37</v>
      </c>
      <c r="AC96" s="2">
        <f t="shared" si="20"/>
        <v>2</v>
      </c>
      <c r="AD96" s="2">
        <f t="shared" si="12"/>
        <v>48</v>
      </c>
    </row>
    <row r="97" spans="1:30">
      <c r="A97" s="1">
        <v>16</v>
      </c>
      <c r="B97" s="1" t="s">
        <v>260</v>
      </c>
      <c r="C97" s="1">
        <v>5</v>
      </c>
      <c r="D97" s="3">
        <v>45017.082638888889</v>
      </c>
      <c r="E97" s="3">
        <v>45017.226388888892</v>
      </c>
      <c r="F97" s="1" t="s">
        <v>62</v>
      </c>
      <c r="G97" s="1" t="s">
        <v>40</v>
      </c>
      <c r="H97" s="1" t="s">
        <v>48</v>
      </c>
      <c r="I97" s="1" t="s">
        <v>261</v>
      </c>
      <c r="J97" s="1" t="s">
        <v>50</v>
      </c>
      <c r="K97" s="1">
        <v>96</v>
      </c>
      <c r="L97" s="1" t="s">
        <v>80</v>
      </c>
      <c r="M97" s="1" t="s">
        <v>59</v>
      </c>
      <c r="N97" s="1" t="s">
        <v>65</v>
      </c>
      <c r="O97" s="1" t="s">
        <v>35</v>
      </c>
      <c r="P97" s="1"/>
      <c r="Q97" s="1" t="b">
        <f t="shared" si="13"/>
        <v>0</v>
      </c>
      <c r="R97" s="2">
        <f>SUM(Cocina!E97*Cocina!G97)</f>
        <v>57</v>
      </c>
      <c r="S97" s="6">
        <f t="shared" si="14"/>
        <v>45017</v>
      </c>
      <c r="T97" s="7">
        <f t="shared" si="15"/>
        <v>0.14375000000291038</v>
      </c>
      <c r="U97" s="2">
        <f t="shared" si="19"/>
        <v>207</v>
      </c>
      <c r="V97" s="9" t="str">
        <f t="shared" si="18"/>
        <v>No Suma</v>
      </c>
      <c r="W97" s="5">
        <f>(Cocina!H97 *Cocina!G97)/60</f>
        <v>1.05</v>
      </c>
      <c r="X97" s="2">
        <f t="shared" si="16"/>
        <v>63</v>
      </c>
      <c r="Y97" s="11">
        <f t="shared" si="17"/>
        <v>9.9999999999999992E-2</v>
      </c>
      <c r="Z97" s="2" t="s">
        <v>37</v>
      </c>
      <c r="AC97" s="2">
        <f t="shared" si="20"/>
        <v>3</v>
      </c>
      <c r="AD97" s="2">
        <f t="shared" si="12"/>
        <v>27</v>
      </c>
    </row>
    <row r="98" spans="1:30">
      <c r="A98" s="1">
        <v>14</v>
      </c>
      <c r="B98" s="1" t="s">
        <v>262</v>
      </c>
      <c r="C98" s="1">
        <v>2</v>
      </c>
      <c r="D98" s="3">
        <v>45017.073611111111</v>
      </c>
      <c r="E98" s="3">
        <v>45017.127083333333</v>
      </c>
      <c r="F98" s="1" t="s">
        <v>47</v>
      </c>
      <c r="G98" s="1" t="s">
        <v>67</v>
      </c>
      <c r="H98" s="1" t="s">
        <v>48</v>
      </c>
      <c r="I98" s="1" t="s">
        <v>263</v>
      </c>
      <c r="J98" s="1" t="s">
        <v>72</v>
      </c>
      <c r="K98" s="1">
        <v>97</v>
      </c>
      <c r="L98" s="1" t="s">
        <v>102</v>
      </c>
      <c r="M98" s="1" t="s">
        <v>106</v>
      </c>
      <c r="N98" s="1" t="s">
        <v>93</v>
      </c>
      <c r="O98" s="1" t="s">
        <v>84</v>
      </c>
      <c r="P98" s="1"/>
      <c r="Q98" s="1" t="b">
        <f t="shared" si="13"/>
        <v>0</v>
      </c>
      <c r="R98" s="2">
        <f>SUM(Cocina!E98*Cocina!G98)</f>
        <v>42</v>
      </c>
      <c r="S98" s="6">
        <f t="shared" si="14"/>
        <v>45017</v>
      </c>
      <c r="T98" s="7">
        <f t="shared" si="15"/>
        <v>5.3472222221898846E-2</v>
      </c>
      <c r="U98" s="2">
        <f t="shared" si="19"/>
        <v>77</v>
      </c>
      <c r="V98" s="9">
        <f t="shared" si="18"/>
        <v>6.3888888888565518E-2</v>
      </c>
      <c r="W98" s="5">
        <f>(Cocina!H98 *Cocina!G98)/60</f>
        <v>1.1333333333333333</v>
      </c>
      <c r="X98" s="2">
        <f t="shared" si="16"/>
        <v>68</v>
      </c>
      <c r="Y98" s="11">
        <f t="shared" si="17"/>
        <v>6.2499999999999995E-3</v>
      </c>
      <c r="Z98" s="2" t="s">
        <v>37</v>
      </c>
      <c r="AC98" s="2">
        <f t="shared" si="20"/>
        <v>1</v>
      </c>
      <c r="AD98" s="2">
        <f t="shared" si="12"/>
        <v>17</v>
      </c>
    </row>
    <row r="99" spans="1:30">
      <c r="A99" s="1">
        <v>7</v>
      </c>
      <c r="B99" s="1" t="s">
        <v>264</v>
      </c>
      <c r="C99" s="1">
        <v>3</v>
      </c>
      <c r="D99" s="3">
        <v>45017.042361111111</v>
      </c>
      <c r="E99" s="3">
        <v>45017.140277777777</v>
      </c>
      <c r="F99" s="1" t="s">
        <v>56</v>
      </c>
      <c r="G99" s="1" t="s">
        <v>30</v>
      </c>
      <c r="H99" s="1" t="s">
        <v>48</v>
      </c>
      <c r="I99" s="1" t="s">
        <v>265</v>
      </c>
      <c r="J99" s="1" t="s">
        <v>72</v>
      </c>
      <c r="K99" s="1">
        <v>98</v>
      </c>
      <c r="L99" s="1" t="s">
        <v>80</v>
      </c>
      <c r="M99" s="1" t="s">
        <v>93</v>
      </c>
      <c r="N99" s="1" t="s">
        <v>54</v>
      </c>
      <c r="O99" s="1" t="s">
        <v>65</v>
      </c>
      <c r="P99" s="1"/>
      <c r="Q99" s="1" t="b">
        <f t="shared" si="13"/>
        <v>0</v>
      </c>
      <c r="R99" s="2">
        <f>SUM(Cocina!E99*Cocina!G99)</f>
        <v>44</v>
      </c>
      <c r="S99" s="6">
        <f t="shared" si="14"/>
        <v>45017</v>
      </c>
      <c r="T99" s="7">
        <f t="shared" si="15"/>
        <v>9.7916666665696539E-2</v>
      </c>
      <c r="U99" s="2">
        <f t="shared" si="19"/>
        <v>141</v>
      </c>
      <c r="V99" s="9">
        <f t="shared" si="18"/>
        <v>0.10833333333236321</v>
      </c>
      <c r="W99" s="5">
        <f>(Cocina!H99 *Cocina!G99)/60</f>
        <v>1.4333333333333333</v>
      </c>
      <c r="X99" s="2">
        <f t="shared" si="16"/>
        <v>86</v>
      </c>
      <c r="Y99" s="11">
        <f t="shared" si="17"/>
        <v>3.8194444444444441E-2</v>
      </c>
      <c r="Z99" s="2" t="s">
        <v>37</v>
      </c>
      <c r="AC99" s="2">
        <f t="shared" si="20"/>
        <v>2</v>
      </c>
      <c r="AD99" s="2">
        <f t="shared" si="12"/>
        <v>21</v>
      </c>
    </row>
    <row r="100" spans="1:30">
      <c r="A100" s="1">
        <v>2</v>
      </c>
      <c r="B100" s="1" t="s">
        <v>89</v>
      </c>
      <c r="C100" s="1">
        <v>6</v>
      </c>
      <c r="D100" s="3">
        <v>45017.098611111112</v>
      </c>
      <c r="E100" s="3">
        <v>45017.262499999997</v>
      </c>
      <c r="F100" s="1" t="s">
        <v>47</v>
      </c>
      <c r="G100" s="1" t="s">
        <v>30</v>
      </c>
      <c r="H100" s="1" t="s">
        <v>48</v>
      </c>
      <c r="I100" s="1" t="s">
        <v>266</v>
      </c>
      <c r="J100" s="1" t="s">
        <v>72</v>
      </c>
      <c r="K100" s="1">
        <v>99</v>
      </c>
      <c r="L100" s="1" t="s">
        <v>109</v>
      </c>
      <c r="M100" s="1" t="s">
        <v>36</v>
      </c>
      <c r="N100" s="1" t="s">
        <v>44</v>
      </c>
      <c r="O100" s="1" t="s">
        <v>65</v>
      </c>
      <c r="P100" s="1" t="s">
        <v>54</v>
      </c>
      <c r="Q100" s="1" t="b">
        <f t="shared" si="13"/>
        <v>0</v>
      </c>
      <c r="R100" s="2">
        <f>SUM(Cocina!E100*Cocina!G100)</f>
        <v>66</v>
      </c>
      <c r="S100" s="6">
        <f t="shared" si="14"/>
        <v>45017</v>
      </c>
      <c r="T100" s="7">
        <f t="shared" si="15"/>
        <v>0.163888888884685</v>
      </c>
      <c r="U100" s="2">
        <f t="shared" si="19"/>
        <v>236</v>
      </c>
      <c r="V100" s="9">
        <f t="shared" si="18"/>
        <v>0.17430555555135166</v>
      </c>
      <c r="W100" s="5">
        <f>(Cocina!H100 *Cocina!G100)/60</f>
        <v>2.85</v>
      </c>
      <c r="X100" s="2">
        <f t="shared" si="16"/>
        <v>171</v>
      </c>
      <c r="Y100" s="11">
        <f t="shared" si="17"/>
        <v>4.5138888888888888E-2</v>
      </c>
      <c r="Z100" s="2" t="s">
        <v>37</v>
      </c>
      <c r="AC100" s="2">
        <f t="shared" si="20"/>
        <v>3</v>
      </c>
      <c r="AD100" s="2">
        <f t="shared" si="12"/>
        <v>56</v>
      </c>
    </row>
    <row r="101" spans="1:30">
      <c r="A101" s="1">
        <v>18</v>
      </c>
      <c r="B101" s="1" t="s">
        <v>66</v>
      </c>
      <c r="C101" s="1">
        <v>1</v>
      </c>
      <c r="D101" s="3">
        <v>45017.147222222222</v>
      </c>
      <c r="E101" s="3">
        <v>45017.28125</v>
      </c>
      <c r="F101" s="1" t="s">
        <v>39</v>
      </c>
      <c r="G101" s="1" t="s">
        <v>30</v>
      </c>
      <c r="H101" s="1" t="s">
        <v>48</v>
      </c>
      <c r="I101" s="1" t="s">
        <v>267</v>
      </c>
      <c r="J101" s="1" t="s">
        <v>33</v>
      </c>
      <c r="K101" s="1">
        <v>100</v>
      </c>
      <c r="L101" s="1" t="s">
        <v>58</v>
      </c>
      <c r="M101" s="1" t="s">
        <v>35</v>
      </c>
      <c r="N101" s="1" t="s">
        <v>77</v>
      </c>
      <c r="O101" s="1" t="s">
        <v>112</v>
      </c>
      <c r="P101" s="1"/>
      <c r="Q101" s="1" t="b">
        <f t="shared" si="13"/>
        <v>0</v>
      </c>
      <c r="R101" s="2">
        <f>SUM(Cocina!E101*Cocina!G101)</f>
        <v>51</v>
      </c>
      <c r="S101" s="6">
        <f t="shared" si="14"/>
        <v>45017</v>
      </c>
      <c r="T101" s="7">
        <f t="shared" si="15"/>
        <v>0.13402777777810115</v>
      </c>
      <c r="U101" s="2">
        <f t="shared" si="19"/>
        <v>193</v>
      </c>
      <c r="V101" s="9" t="str">
        <f t="shared" si="18"/>
        <v>No Suma</v>
      </c>
      <c r="W101" s="5">
        <f>(Cocina!H101 *Cocina!G101)/60</f>
        <v>0.75</v>
      </c>
      <c r="X101" s="2">
        <f t="shared" si="16"/>
        <v>45</v>
      </c>
      <c r="Y101" s="11">
        <f t="shared" si="17"/>
        <v>0.10277777777777779</v>
      </c>
      <c r="Z101" s="2" t="s">
        <v>37</v>
      </c>
      <c r="AC101" s="2">
        <f t="shared" si="20"/>
        <v>3</v>
      </c>
      <c r="AD101" s="2">
        <f t="shared" si="12"/>
        <v>13</v>
      </c>
    </row>
    <row r="102" spans="1:30">
      <c r="A102" s="1">
        <v>1</v>
      </c>
      <c r="B102" s="1" t="s">
        <v>268</v>
      </c>
      <c r="C102" s="1">
        <v>5</v>
      </c>
      <c r="D102" s="3">
        <v>45017.009722222225</v>
      </c>
      <c r="E102" s="3">
        <v>45017.09375</v>
      </c>
      <c r="F102" s="1" t="s">
        <v>62</v>
      </c>
      <c r="G102" s="1" t="s">
        <v>30</v>
      </c>
      <c r="H102" s="1" t="s">
        <v>48</v>
      </c>
      <c r="I102" s="1" t="s">
        <v>269</v>
      </c>
      <c r="J102" s="1" t="s">
        <v>50</v>
      </c>
      <c r="K102" s="1">
        <v>101</v>
      </c>
      <c r="L102" s="1" t="s">
        <v>73</v>
      </c>
      <c r="M102" s="1" t="s">
        <v>44</v>
      </c>
      <c r="N102" s="1" t="s">
        <v>112</v>
      </c>
      <c r="O102" s="1" t="s">
        <v>77</v>
      </c>
      <c r="P102" s="1" t="s">
        <v>69</v>
      </c>
      <c r="Q102" s="1" t="b">
        <f t="shared" si="13"/>
        <v>0</v>
      </c>
      <c r="R102" s="2">
        <f>SUM(Cocina!E102*Cocina!G102)</f>
        <v>20</v>
      </c>
      <c r="S102" s="6">
        <f t="shared" si="14"/>
        <v>45017</v>
      </c>
      <c r="T102" s="7">
        <f t="shared" si="15"/>
        <v>8.4027777775190771E-2</v>
      </c>
      <c r="U102" s="2">
        <f t="shared" si="19"/>
        <v>121</v>
      </c>
      <c r="V102" s="9" t="str">
        <f t="shared" si="18"/>
        <v>No Suma</v>
      </c>
      <c r="W102" s="5">
        <f>(Cocina!H102 *Cocina!G102)/60</f>
        <v>0.83333333333333337</v>
      </c>
      <c r="X102" s="2">
        <f t="shared" si="16"/>
        <v>50</v>
      </c>
      <c r="Y102" s="11">
        <f t="shared" si="17"/>
        <v>4.9305555555555554E-2</v>
      </c>
      <c r="Z102" s="2" t="s">
        <v>37</v>
      </c>
      <c r="AC102" s="2">
        <f t="shared" si="20"/>
        <v>2</v>
      </c>
      <c r="AD102" s="2">
        <f t="shared" si="12"/>
        <v>1</v>
      </c>
    </row>
    <row r="103" spans="1:30">
      <c r="A103" s="1">
        <v>19</v>
      </c>
      <c r="B103" s="1" t="s">
        <v>270</v>
      </c>
      <c r="C103" s="1">
        <v>2</v>
      </c>
      <c r="D103" s="3">
        <v>45017.064583333333</v>
      </c>
      <c r="E103" s="3">
        <v>45017.176388888889</v>
      </c>
      <c r="F103" s="1" t="s">
        <v>29</v>
      </c>
      <c r="G103" s="1" t="s">
        <v>30</v>
      </c>
      <c r="H103" s="1" t="s">
        <v>48</v>
      </c>
      <c r="I103" s="1" t="s">
        <v>271</v>
      </c>
      <c r="J103" s="1" t="s">
        <v>33</v>
      </c>
      <c r="K103" s="1">
        <v>102</v>
      </c>
      <c r="L103" s="1" t="s">
        <v>73</v>
      </c>
      <c r="M103" s="1" t="s">
        <v>60</v>
      </c>
      <c r="N103" s="1" t="s">
        <v>54</v>
      </c>
      <c r="O103" s="1"/>
      <c r="P103" s="1"/>
      <c r="Q103" s="1" t="b">
        <f t="shared" si="13"/>
        <v>0</v>
      </c>
      <c r="R103" s="2">
        <f>SUM(Cocina!E103*Cocina!G103)</f>
        <v>16</v>
      </c>
      <c r="S103" s="6">
        <f t="shared" si="14"/>
        <v>45017</v>
      </c>
      <c r="T103" s="7">
        <f t="shared" si="15"/>
        <v>0.11180555555620231</v>
      </c>
      <c r="U103" s="2">
        <f t="shared" si="19"/>
        <v>161</v>
      </c>
      <c r="V103" s="9" t="str">
        <f t="shared" si="18"/>
        <v>No Suma</v>
      </c>
      <c r="W103" s="5">
        <f>(Cocina!H103 *Cocina!G103)/60</f>
        <v>0.21666666666666667</v>
      </c>
      <c r="X103" s="2">
        <f t="shared" si="16"/>
        <v>13</v>
      </c>
      <c r="Y103" s="11">
        <f t="shared" si="17"/>
        <v>0.10277777777777779</v>
      </c>
      <c r="Z103" s="2" t="s">
        <v>37</v>
      </c>
      <c r="AC103" s="2">
        <f t="shared" si="20"/>
        <v>2</v>
      </c>
      <c r="AD103" s="2">
        <f t="shared" si="12"/>
        <v>41</v>
      </c>
    </row>
    <row r="104" spans="1:30">
      <c r="A104" s="1">
        <v>13</v>
      </c>
      <c r="B104" s="1" t="s">
        <v>272</v>
      </c>
      <c r="C104" s="1">
        <v>3</v>
      </c>
      <c r="D104" s="3">
        <v>45017.070833333331</v>
      </c>
      <c r="E104" s="3">
        <v>45017.215277777781</v>
      </c>
      <c r="F104" s="1" t="s">
        <v>62</v>
      </c>
      <c r="G104" s="1" t="s">
        <v>30</v>
      </c>
      <c r="H104" s="1" t="s">
        <v>31</v>
      </c>
      <c r="I104" s="1" t="s">
        <v>273</v>
      </c>
      <c r="J104" s="1" t="s">
        <v>33</v>
      </c>
      <c r="K104" s="1">
        <v>103</v>
      </c>
      <c r="L104" s="1" t="s">
        <v>51</v>
      </c>
      <c r="M104" s="1" t="s">
        <v>97</v>
      </c>
      <c r="N104" s="1" t="s">
        <v>84</v>
      </c>
      <c r="O104" s="1" t="s">
        <v>103</v>
      </c>
      <c r="P104" s="1"/>
      <c r="Q104" s="1" t="b">
        <f t="shared" si="13"/>
        <v>0</v>
      </c>
      <c r="R104" s="2">
        <f>SUM(Cocina!E104*Cocina!G104)</f>
        <v>57</v>
      </c>
      <c r="S104" s="6">
        <f t="shared" si="14"/>
        <v>45017</v>
      </c>
      <c r="T104" s="7">
        <f t="shared" si="15"/>
        <v>0.14444444444961846</v>
      </c>
      <c r="U104" s="2">
        <f t="shared" si="19"/>
        <v>208</v>
      </c>
      <c r="V104" s="9" t="str">
        <f t="shared" si="18"/>
        <v>No Suma</v>
      </c>
      <c r="W104" s="5">
        <f>(Cocina!H104 *Cocina!G104)/60</f>
        <v>1.1499999999999999</v>
      </c>
      <c r="X104" s="2">
        <f t="shared" si="16"/>
        <v>69</v>
      </c>
      <c r="Y104" s="11">
        <f t="shared" si="17"/>
        <v>9.6527777777777782E-2</v>
      </c>
      <c r="Z104" s="2" t="s">
        <v>37</v>
      </c>
      <c r="AC104" s="2">
        <f t="shared" si="20"/>
        <v>3</v>
      </c>
      <c r="AD104" s="2">
        <f t="shared" si="12"/>
        <v>28</v>
      </c>
    </row>
    <row r="105" spans="1:30">
      <c r="A105" s="1">
        <v>14</v>
      </c>
      <c r="B105" s="1" t="s">
        <v>274</v>
      </c>
      <c r="C105" s="1">
        <v>4</v>
      </c>
      <c r="D105" s="3">
        <v>45017.061111111114</v>
      </c>
      <c r="E105" s="3">
        <v>45017.113888888889</v>
      </c>
      <c r="F105" s="1" t="s">
        <v>29</v>
      </c>
      <c r="G105" s="1" t="s">
        <v>40</v>
      </c>
      <c r="H105" s="1" t="s">
        <v>31</v>
      </c>
      <c r="I105" s="1" t="s">
        <v>275</v>
      </c>
      <c r="J105" s="1" t="s">
        <v>33</v>
      </c>
      <c r="K105" s="1">
        <v>104</v>
      </c>
      <c r="L105" s="1" t="s">
        <v>83</v>
      </c>
      <c r="M105" s="1" t="s">
        <v>94</v>
      </c>
      <c r="N105" s="1" t="s">
        <v>44</v>
      </c>
      <c r="O105" s="1"/>
      <c r="P105" s="1"/>
      <c r="Q105" s="1" t="b">
        <f t="shared" si="13"/>
        <v>0</v>
      </c>
      <c r="R105" s="2">
        <f>SUM(Cocina!E105*Cocina!G105)</f>
        <v>45</v>
      </c>
      <c r="S105" s="6">
        <f t="shared" si="14"/>
        <v>45017</v>
      </c>
      <c r="T105" s="7">
        <f t="shared" si="15"/>
        <v>5.2777777775190771E-2</v>
      </c>
      <c r="U105" s="2">
        <f t="shared" si="19"/>
        <v>76</v>
      </c>
      <c r="V105" s="9" t="str">
        <f t="shared" si="18"/>
        <v>No Suma</v>
      </c>
      <c r="W105" s="5">
        <f>(Cocina!H105 *Cocina!G105)/60</f>
        <v>2.35</v>
      </c>
      <c r="X105" s="2">
        <f t="shared" si="16"/>
        <v>141</v>
      </c>
      <c r="Y105" s="11">
        <f t="shared" si="17"/>
        <v>-4.5138888888888888E-2</v>
      </c>
      <c r="Z105" s="2" t="s">
        <v>37</v>
      </c>
      <c r="AC105" s="2">
        <f t="shared" si="20"/>
        <v>1</v>
      </c>
      <c r="AD105" s="2">
        <f t="shared" si="12"/>
        <v>16</v>
      </c>
    </row>
    <row r="106" spans="1:30">
      <c r="A106" s="1">
        <v>14</v>
      </c>
      <c r="B106" s="1" t="s">
        <v>276</v>
      </c>
      <c r="C106" s="1">
        <v>6</v>
      </c>
      <c r="D106" s="3">
        <v>45017.054166666669</v>
      </c>
      <c r="E106" s="3">
        <v>45017.166666666664</v>
      </c>
      <c r="F106" s="1" t="s">
        <v>29</v>
      </c>
      <c r="G106" s="1" t="s">
        <v>30</v>
      </c>
      <c r="H106" s="1" t="s">
        <v>48</v>
      </c>
      <c r="I106" s="1" t="s">
        <v>277</v>
      </c>
      <c r="J106" s="1" t="s">
        <v>50</v>
      </c>
      <c r="K106" s="1">
        <v>105</v>
      </c>
      <c r="L106" s="1" t="s">
        <v>51</v>
      </c>
      <c r="M106" s="1" t="s">
        <v>93</v>
      </c>
      <c r="N106" s="1" t="s">
        <v>45</v>
      </c>
      <c r="O106" s="1"/>
      <c r="P106" s="1"/>
      <c r="Q106" s="1" t="b">
        <f t="shared" si="13"/>
        <v>0</v>
      </c>
      <c r="R106" s="2">
        <f>SUM(Cocina!E106*Cocina!G106)</f>
        <v>18</v>
      </c>
      <c r="S106" s="6">
        <f t="shared" si="14"/>
        <v>45017</v>
      </c>
      <c r="T106" s="7">
        <f t="shared" si="15"/>
        <v>0.11249999999563443</v>
      </c>
      <c r="U106" s="2">
        <f t="shared" si="19"/>
        <v>162</v>
      </c>
      <c r="V106" s="9" t="str">
        <f t="shared" si="18"/>
        <v>No Suma</v>
      </c>
      <c r="W106" s="5">
        <f>(Cocina!H106 *Cocina!G106)/60</f>
        <v>0.31666666666666665</v>
      </c>
      <c r="X106" s="2">
        <f t="shared" si="16"/>
        <v>19</v>
      </c>
      <c r="Y106" s="11">
        <f t="shared" si="17"/>
        <v>9.930555555555555E-2</v>
      </c>
      <c r="Z106" s="2" t="s">
        <v>37</v>
      </c>
      <c r="AC106" s="2">
        <f t="shared" si="20"/>
        <v>2</v>
      </c>
      <c r="AD106" s="2">
        <f t="shared" si="12"/>
        <v>42</v>
      </c>
    </row>
    <row r="107" spans="1:30">
      <c r="A107" s="1">
        <v>15</v>
      </c>
      <c r="B107" s="1" t="s">
        <v>278</v>
      </c>
      <c r="C107" s="1">
        <v>3</v>
      </c>
      <c r="D107" s="3">
        <v>45017.083333333336</v>
      </c>
      <c r="E107" s="3">
        <v>45017.213888888888</v>
      </c>
      <c r="F107" s="1" t="s">
        <v>62</v>
      </c>
      <c r="G107" s="1" t="s">
        <v>40</v>
      </c>
      <c r="H107" s="1" t="s">
        <v>41</v>
      </c>
      <c r="I107" s="1" t="s">
        <v>279</v>
      </c>
      <c r="J107" s="1" t="s">
        <v>50</v>
      </c>
      <c r="K107" s="1">
        <v>106</v>
      </c>
      <c r="L107" s="1" t="s">
        <v>83</v>
      </c>
      <c r="M107" s="1" t="s">
        <v>84</v>
      </c>
      <c r="N107" s="1"/>
      <c r="O107" s="1"/>
      <c r="P107" s="1"/>
      <c r="Q107" s="1" t="b">
        <f t="shared" si="13"/>
        <v>0</v>
      </c>
      <c r="R107" s="2">
        <f>SUM(Cocina!E107*Cocina!G107)</f>
        <v>13</v>
      </c>
      <c r="S107" s="6">
        <f t="shared" si="14"/>
        <v>45017</v>
      </c>
      <c r="T107" s="7">
        <f t="shared" si="15"/>
        <v>0.13055555555183673</v>
      </c>
      <c r="U107" s="2">
        <f t="shared" si="19"/>
        <v>188</v>
      </c>
      <c r="V107" s="9" t="str">
        <f t="shared" si="18"/>
        <v>No Suma</v>
      </c>
      <c r="W107" s="5">
        <f>(Cocina!H107 *Cocina!G107)/60</f>
        <v>0.95</v>
      </c>
      <c r="X107" s="2">
        <f t="shared" si="16"/>
        <v>57</v>
      </c>
      <c r="Y107" s="11">
        <f t="shared" si="17"/>
        <v>9.0972222222222218E-2</v>
      </c>
      <c r="Z107" s="2" t="s">
        <v>37</v>
      </c>
      <c r="AC107" s="2">
        <f t="shared" si="20"/>
        <v>3</v>
      </c>
      <c r="AD107" s="2">
        <f t="shared" si="12"/>
        <v>8</v>
      </c>
    </row>
    <row r="108" spans="1:30">
      <c r="A108" s="1">
        <v>11</v>
      </c>
      <c r="B108" s="1" t="s">
        <v>280</v>
      </c>
      <c r="C108" s="1">
        <v>5</v>
      </c>
      <c r="D108" s="3">
        <v>45017.061805555553</v>
      </c>
      <c r="E108" s="3">
        <v>45017.123611111114</v>
      </c>
      <c r="F108" s="1" t="s">
        <v>47</v>
      </c>
      <c r="G108" s="1" t="s">
        <v>30</v>
      </c>
      <c r="H108" s="1" t="s">
        <v>31</v>
      </c>
      <c r="I108" s="1" t="s">
        <v>281</v>
      </c>
      <c r="J108" s="1" t="s">
        <v>33</v>
      </c>
      <c r="K108" s="1">
        <v>107</v>
      </c>
      <c r="L108" s="1" t="s">
        <v>80</v>
      </c>
      <c r="M108" s="1" t="s">
        <v>74</v>
      </c>
      <c r="N108" s="1" t="s">
        <v>54</v>
      </c>
      <c r="O108" s="1" t="s">
        <v>84</v>
      </c>
      <c r="P108" s="1"/>
      <c r="Q108" s="1" t="b">
        <f t="shared" si="13"/>
        <v>0</v>
      </c>
      <c r="R108" s="2">
        <f>SUM(Cocina!E108*Cocina!G108)</f>
        <v>50</v>
      </c>
      <c r="S108" s="6">
        <f t="shared" si="14"/>
        <v>45017</v>
      </c>
      <c r="T108" s="7">
        <f t="shared" si="15"/>
        <v>6.1805555560567882E-2</v>
      </c>
      <c r="U108" s="2">
        <f t="shared" si="19"/>
        <v>89</v>
      </c>
      <c r="V108" s="9" t="str">
        <f t="shared" si="18"/>
        <v>No Suma</v>
      </c>
      <c r="W108" s="5">
        <f>(Cocina!H108 *Cocina!G108)/60</f>
        <v>0.4</v>
      </c>
      <c r="X108" s="2">
        <f t="shared" si="16"/>
        <v>24</v>
      </c>
      <c r="Y108" s="11">
        <f t="shared" si="17"/>
        <v>4.5138888888888888E-2</v>
      </c>
      <c r="Z108" s="2" t="s">
        <v>37</v>
      </c>
      <c r="AC108" s="2">
        <f t="shared" si="20"/>
        <v>1</v>
      </c>
      <c r="AD108" s="2">
        <f t="shared" si="12"/>
        <v>29</v>
      </c>
    </row>
    <row r="109" spans="1:30">
      <c r="A109" s="1">
        <v>3</v>
      </c>
      <c r="B109" s="1" t="s">
        <v>282</v>
      </c>
      <c r="C109" s="1">
        <v>3</v>
      </c>
      <c r="D109" s="3">
        <v>45017.063888888886</v>
      </c>
      <c r="E109" s="3">
        <v>45017.150694444441</v>
      </c>
      <c r="F109" s="1" t="s">
        <v>62</v>
      </c>
      <c r="G109" s="1" t="s">
        <v>40</v>
      </c>
      <c r="H109" s="1" t="s">
        <v>31</v>
      </c>
      <c r="I109" s="1" t="s">
        <v>283</v>
      </c>
      <c r="J109" s="1" t="s">
        <v>33</v>
      </c>
      <c r="K109" s="1">
        <v>108</v>
      </c>
      <c r="L109" s="1" t="s">
        <v>58</v>
      </c>
      <c r="M109" s="1" t="s">
        <v>54</v>
      </c>
      <c r="N109" s="1" t="s">
        <v>103</v>
      </c>
      <c r="O109" s="1" t="s">
        <v>93</v>
      </c>
      <c r="P109" s="1" t="s">
        <v>60</v>
      </c>
      <c r="Q109" s="1" t="b">
        <f t="shared" si="13"/>
        <v>0</v>
      </c>
      <c r="R109" s="2">
        <f>SUM(Cocina!E109*Cocina!G109)</f>
        <v>19</v>
      </c>
      <c r="S109" s="6">
        <f t="shared" si="14"/>
        <v>45017</v>
      </c>
      <c r="T109" s="7">
        <f t="shared" si="15"/>
        <v>8.6805555554747116E-2</v>
      </c>
      <c r="U109" s="2">
        <f t="shared" si="19"/>
        <v>125</v>
      </c>
      <c r="V109" s="9" t="str">
        <f t="shared" si="18"/>
        <v>No Suma</v>
      </c>
      <c r="W109" s="5">
        <f>(Cocina!H109 *Cocina!G109)/60</f>
        <v>0.1</v>
      </c>
      <c r="X109" s="2">
        <f t="shared" si="16"/>
        <v>6</v>
      </c>
      <c r="Y109" s="11">
        <f t="shared" si="17"/>
        <v>8.2638888888888887E-2</v>
      </c>
      <c r="Z109" s="2" t="s">
        <v>37</v>
      </c>
      <c r="AC109" s="2">
        <f t="shared" si="20"/>
        <v>2</v>
      </c>
      <c r="AD109" s="2">
        <f t="shared" si="12"/>
        <v>5</v>
      </c>
    </row>
    <row r="110" spans="1:30">
      <c r="A110" s="1">
        <v>10</v>
      </c>
      <c r="B110" s="1" t="s">
        <v>284</v>
      </c>
      <c r="C110" s="1">
        <v>2</v>
      </c>
      <c r="D110" s="3">
        <v>45017.059027777781</v>
      </c>
      <c r="E110" s="3">
        <v>45017.101388888892</v>
      </c>
      <c r="F110" s="1" t="s">
        <v>62</v>
      </c>
      <c r="G110" s="1" t="s">
        <v>40</v>
      </c>
      <c r="H110" s="1" t="s">
        <v>48</v>
      </c>
      <c r="I110" s="1" t="s">
        <v>285</v>
      </c>
      <c r="J110" s="1" t="s">
        <v>50</v>
      </c>
      <c r="K110" s="1">
        <v>109</v>
      </c>
      <c r="L110" s="1" t="s">
        <v>102</v>
      </c>
      <c r="M110" s="1" t="s">
        <v>84</v>
      </c>
      <c r="N110" s="1" t="s">
        <v>94</v>
      </c>
      <c r="O110" s="1" t="s">
        <v>77</v>
      </c>
      <c r="P110" s="1"/>
      <c r="Q110" s="1" t="b">
        <f t="shared" si="13"/>
        <v>0</v>
      </c>
      <c r="R110" s="2">
        <f>SUM(Cocina!E110*Cocina!G110)</f>
        <v>40</v>
      </c>
      <c r="S110" s="6">
        <f t="shared" si="14"/>
        <v>45017</v>
      </c>
      <c r="T110" s="7">
        <f t="shared" si="15"/>
        <v>4.2361111110949423E-2</v>
      </c>
      <c r="U110" s="2">
        <f t="shared" si="19"/>
        <v>61</v>
      </c>
      <c r="V110" s="9" t="str">
        <f t="shared" si="18"/>
        <v>No Suma</v>
      </c>
      <c r="W110" s="5">
        <f>(Cocina!H110 *Cocina!G110)/60</f>
        <v>1.9666666666666666</v>
      </c>
      <c r="X110" s="2">
        <f t="shared" si="16"/>
        <v>118</v>
      </c>
      <c r="Y110" s="11">
        <f t="shared" si="17"/>
        <v>-3.9583333333333331E-2</v>
      </c>
      <c r="Z110" s="2" t="s">
        <v>37</v>
      </c>
      <c r="AC110" s="2">
        <f t="shared" si="20"/>
        <v>1</v>
      </c>
      <c r="AD110" s="2">
        <f t="shared" si="12"/>
        <v>1</v>
      </c>
    </row>
    <row r="111" spans="1:30">
      <c r="A111" s="1">
        <v>5</v>
      </c>
      <c r="B111" s="1" t="s">
        <v>286</v>
      </c>
      <c r="C111" s="1">
        <v>1</v>
      </c>
      <c r="D111" s="3">
        <v>45017.147222222222</v>
      </c>
      <c r="E111" s="3">
        <v>45017.275694444441</v>
      </c>
      <c r="F111" s="1" t="s">
        <v>39</v>
      </c>
      <c r="G111" s="1" t="s">
        <v>30</v>
      </c>
      <c r="H111" s="1" t="s">
        <v>48</v>
      </c>
      <c r="I111" s="1" t="s">
        <v>287</v>
      </c>
      <c r="J111" s="1" t="s">
        <v>33</v>
      </c>
      <c r="K111" s="1">
        <v>110</v>
      </c>
      <c r="L111" s="1" t="s">
        <v>58</v>
      </c>
      <c r="M111" s="1" t="s">
        <v>54</v>
      </c>
      <c r="N111" s="1" t="s">
        <v>106</v>
      </c>
      <c r="O111" s="1" t="s">
        <v>45</v>
      </c>
      <c r="P111" s="1"/>
      <c r="Q111" s="1" t="b">
        <f t="shared" si="13"/>
        <v>0</v>
      </c>
      <c r="R111" s="2">
        <f>SUM(Cocina!E111*Cocina!G111)</f>
        <v>42</v>
      </c>
      <c r="S111" s="6">
        <f t="shared" si="14"/>
        <v>45017</v>
      </c>
      <c r="T111" s="7">
        <f t="shared" si="15"/>
        <v>0.12847222221898846</v>
      </c>
      <c r="U111" s="2">
        <f t="shared" si="19"/>
        <v>185</v>
      </c>
      <c r="V111" s="9" t="str">
        <f t="shared" si="18"/>
        <v>No Suma</v>
      </c>
      <c r="W111" s="5">
        <f>(Cocina!H111 *Cocina!G111)/60</f>
        <v>2.85</v>
      </c>
      <c r="X111" s="2">
        <f t="shared" si="16"/>
        <v>171</v>
      </c>
      <c r="Y111" s="11">
        <f t="shared" si="17"/>
        <v>9.7222222222222224E-3</v>
      </c>
      <c r="Z111" s="2" t="s">
        <v>37</v>
      </c>
      <c r="AC111" s="2">
        <f t="shared" si="20"/>
        <v>3</v>
      </c>
      <c r="AD111" s="2">
        <f t="shared" si="12"/>
        <v>5</v>
      </c>
    </row>
    <row r="112" spans="1:30">
      <c r="A112" s="1">
        <v>3</v>
      </c>
      <c r="B112" s="1" t="s">
        <v>288</v>
      </c>
      <c r="C112" s="1">
        <v>2</v>
      </c>
      <c r="D112" s="3">
        <v>45017.074999999997</v>
      </c>
      <c r="E112" s="3">
        <v>45017.213194444441</v>
      </c>
      <c r="F112" s="1" t="s">
        <v>29</v>
      </c>
      <c r="G112" s="1" t="s">
        <v>40</v>
      </c>
      <c r="H112" s="1" t="s">
        <v>48</v>
      </c>
      <c r="I112" s="1" t="s">
        <v>289</v>
      </c>
      <c r="J112" s="1" t="s">
        <v>33</v>
      </c>
      <c r="K112" s="1">
        <v>111</v>
      </c>
      <c r="L112" s="1" t="s">
        <v>102</v>
      </c>
      <c r="M112" s="1" t="s">
        <v>74</v>
      </c>
      <c r="N112" s="1" t="s">
        <v>77</v>
      </c>
      <c r="O112" s="1" t="s">
        <v>35</v>
      </c>
      <c r="P112" s="1" t="s">
        <v>54</v>
      </c>
      <c r="Q112" s="1" t="b">
        <f t="shared" si="13"/>
        <v>0</v>
      </c>
      <c r="R112" s="2">
        <f>SUM(Cocina!E112*Cocina!G112)</f>
        <v>19</v>
      </c>
      <c r="S112" s="6">
        <f t="shared" si="14"/>
        <v>45017</v>
      </c>
      <c r="T112" s="7">
        <f t="shared" si="15"/>
        <v>0.13819444444379769</v>
      </c>
      <c r="U112" s="2">
        <f t="shared" si="19"/>
        <v>199</v>
      </c>
      <c r="V112" s="9" t="str">
        <f t="shared" si="18"/>
        <v>No Suma</v>
      </c>
      <c r="W112" s="5">
        <f>(Cocina!H112 *Cocina!G112)/60</f>
        <v>0.4</v>
      </c>
      <c r="X112" s="2">
        <f t="shared" si="16"/>
        <v>24</v>
      </c>
      <c r="Y112" s="11">
        <f t="shared" si="17"/>
        <v>0.12152777777777778</v>
      </c>
      <c r="Z112" s="2" t="s">
        <v>37</v>
      </c>
      <c r="AC112" s="2">
        <f t="shared" si="20"/>
        <v>3</v>
      </c>
      <c r="AD112" s="2">
        <f t="shared" si="12"/>
        <v>19</v>
      </c>
    </row>
    <row r="113" spans="1:30">
      <c r="A113" s="1">
        <v>6</v>
      </c>
      <c r="B113" s="1" t="s">
        <v>290</v>
      </c>
      <c r="C113" s="1">
        <v>2</v>
      </c>
      <c r="D113" s="3">
        <v>45017.075694444444</v>
      </c>
      <c r="E113" s="3">
        <v>45017.167361111111</v>
      </c>
      <c r="F113" s="1" t="s">
        <v>47</v>
      </c>
      <c r="G113" s="1" t="s">
        <v>67</v>
      </c>
      <c r="H113" s="1" t="s">
        <v>41</v>
      </c>
      <c r="I113" s="1" t="s">
        <v>291</v>
      </c>
      <c r="J113" s="1" t="s">
        <v>72</v>
      </c>
      <c r="K113" s="1">
        <v>112</v>
      </c>
      <c r="L113" s="1" t="s">
        <v>64</v>
      </c>
      <c r="M113" s="1" t="s">
        <v>93</v>
      </c>
      <c r="N113" s="1"/>
      <c r="O113" s="1"/>
      <c r="P113" s="1"/>
      <c r="Q113" s="1" t="b">
        <f t="shared" si="13"/>
        <v>0</v>
      </c>
      <c r="R113" s="2">
        <f>SUM(Cocina!E113*Cocina!G113)</f>
        <v>15</v>
      </c>
      <c r="S113" s="6">
        <f t="shared" si="14"/>
        <v>45017</v>
      </c>
      <c r="T113" s="7">
        <f t="shared" si="15"/>
        <v>9.1666666667151731E-2</v>
      </c>
      <c r="U113" s="2">
        <f t="shared" si="19"/>
        <v>132</v>
      </c>
      <c r="V113" s="9">
        <f t="shared" si="18"/>
        <v>0.1020833333338184</v>
      </c>
      <c r="W113" s="5">
        <f>(Cocina!H113 *Cocina!G113)/60</f>
        <v>0.56666666666666665</v>
      </c>
      <c r="X113" s="2">
        <f t="shared" si="16"/>
        <v>34</v>
      </c>
      <c r="Y113" s="11">
        <f t="shared" si="17"/>
        <v>6.805555555555555E-2</v>
      </c>
      <c r="Z113" s="2" t="s">
        <v>37</v>
      </c>
      <c r="AC113" s="2">
        <f t="shared" si="20"/>
        <v>2</v>
      </c>
      <c r="AD113" s="2">
        <f t="shared" si="12"/>
        <v>12</v>
      </c>
    </row>
    <row r="114" spans="1:30">
      <c r="A114" s="1">
        <v>4</v>
      </c>
      <c r="B114" s="1" t="s">
        <v>292</v>
      </c>
      <c r="C114" s="1">
        <v>2</v>
      </c>
      <c r="D114" s="3">
        <v>45017.05</v>
      </c>
      <c r="E114" s="3">
        <v>45017.181250000001</v>
      </c>
      <c r="F114" s="1" t="s">
        <v>29</v>
      </c>
      <c r="G114" s="1" t="s">
        <v>30</v>
      </c>
      <c r="H114" s="1" t="s">
        <v>48</v>
      </c>
      <c r="I114" s="1" t="s">
        <v>293</v>
      </c>
      <c r="J114" s="1" t="s">
        <v>72</v>
      </c>
      <c r="K114" s="1">
        <v>113</v>
      </c>
      <c r="L114" s="1" t="s">
        <v>51</v>
      </c>
      <c r="M114" s="1" t="s">
        <v>84</v>
      </c>
      <c r="N114" s="1"/>
      <c r="O114" s="1"/>
      <c r="P114" s="1"/>
      <c r="Q114" s="1" t="b">
        <f t="shared" si="13"/>
        <v>0</v>
      </c>
      <c r="R114" s="2">
        <f>SUM(Cocina!E114*Cocina!G114)</f>
        <v>45</v>
      </c>
      <c r="S114" s="6">
        <f t="shared" si="14"/>
        <v>45017</v>
      </c>
      <c r="T114" s="7">
        <f t="shared" si="15"/>
        <v>0.13124999999854481</v>
      </c>
      <c r="U114" s="2">
        <f t="shared" si="19"/>
        <v>189</v>
      </c>
      <c r="V114" s="9">
        <f t="shared" si="18"/>
        <v>0.14166666666521147</v>
      </c>
      <c r="W114" s="5">
        <f>(Cocina!H114 *Cocina!G114)/60</f>
        <v>0.4</v>
      </c>
      <c r="X114" s="2">
        <f t="shared" si="16"/>
        <v>24</v>
      </c>
      <c r="Y114" s="11">
        <f t="shared" si="17"/>
        <v>0.11458333333333333</v>
      </c>
      <c r="Z114" s="2" t="s">
        <v>37</v>
      </c>
      <c r="AC114" s="2">
        <f t="shared" si="20"/>
        <v>3</v>
      </c>
      <c r="AD114" s="2">
        <f t="shared" si="12"/>
        <v>9</v>
      </c>
    </row>
    <row r="115" spans="1:30">
      <c r="A115" s="1">
        <v>7</v>
      </c>
      <c r="B115" s="1" t="s">
        <v>294</v>
      </c>
      <c r="C115" s="1">
        <v>6</v>
      </c>
      <c r="D115" s="3">
        <v>45017.03402777778</v>
      </c>
      <c r="E115" s="3">
        <v>45017.145833333336</v>
      </c>
      <c r="F115" s="1" t="s">
        <v>39</v>
      </c>
      <c r="G115" s="1" t="s">
        <v>30</v>
      </c>
      <c r="H115" s="1" t="s">
        <v>48</v>
      </c>
      <c r="I115" s="1" t="s">
        <v>295</v>
      </c>
      <c r="J115" s="1" t="s">
        <v>72</v>
      </c>
      <c r="K115" s="1">
        <v>114</v>
      </c>
      <c r="L115" s="1" t="s">
        <v>109</v>
      </c>
      <c r="M115" s="1" t="s">
        <v>36</v>
      </c>
      <c r="N115" s="1" t="s">
        <v>54</v>
      </c>
      <c r="O115" s="1" t="s">
        <v>103</v>
      </c>
      <c r="P115" s="1" t="s">
        <v>77</v>
      </c>
      <c r="Q115" s="1" t="b">
        <f t="shared" si="13"/>
        <v>0</v>
      </c>
      <c r="R115" s="2">
        <f>SUM(Cocina!E115*Cocina!G115)</f>
        <v>13</v>
      </c>
      <c r="S115" s="6">
        <f t="shared" si="14"/>
        <v>45017</v>
      </c>
      <c r="T115" s="7">
        <f t="shared" si="15"/>
        <v>0.11180555555620231</v>
      </c>
      <c r="U115" s="2">
        <f t="shared" si="19"/>
        <v>161</v>
      </c>
      <c r="V115" s="9">
        <f t="shared" si="18"/>
        <v>0.12222222222286898</v>
      </c>
      <c r="W115" s="5">
        <f>(Cocina!H115 *Cocina!G115)/60</f>
        <v>0.71666666666666667</v>
      </c>
      <c r="X115" s="2">
        <f t="shared" si="16"/>
        <v>43</v>
      </c>
      <c r="Y115" s="11">
        <f t="shared" si="17"/>
        <v>8.1944444444444445E-2</v>
      </c>
      <c r="Z115" s="2" t="s">
        <v>37</v>
      </c>
      <c r="AC115" s="2">
        <f t="shared" si="20"/>
        <v>2</v>
      </c>
      <c r="AD115" s="2">
        <f t="shared" si="12"/>
        <v>41</v>
      </c>
    </row>
    <row r="116" spans="1:30">
      <c r="A116" s="1">
        <v>12</v>
      </c>
      <c r="B116" s="1" t="s">
        <v>268</v>
      </c>
      <c r="C116" s="1">
        <v>6</v>
      </c>
      <c r="D116" s="3">
        <v>45017.154861111114</v>
      </c>
      <c r="E116" s="3">
        <v>45017.268055555556</v>
      </c>
      <c r="F116" s="1" t="s">
        <v>39</v>
      </c>
      <c r="G116" s="1" t="s">
        <v>67</v>
      </c>
      <c r="H116" s="1" t="s">
        <v>31</v>
      </c>
      <c r="I116" s="1" t="s">
        <v>296</v>
      </c>
      <c r="J116" s="1" t="s">
        <v>72</v>
      </c>
      <c r="K116" s="1">
        <v>115</v>
      </c>
      <c r="L116" s="1" t="s">
        <v>83</v>
      </c>
      <c r="M116" s="1" t="s">
        <v>45</v>
      </c>
      <c r="N116" s="1" t="s">
        <v>36</v>
      </c>
      <c r="O116" s="1" t="s">
        <v>74</v>
      </c>
      <c r="P116" s="1"/>
      <c r="Q116" s="1" t="b">
        <f t="shared" si="13"/>
        <v>0</v>
      </c>
      <c r="R116" s="2">
        <f>SUM(Cocina!E116*Cocina!G116)</f>
        <v>30</v>
      </c>
      <c r="S116" s="6">
        <f t="shared" si="14"/>
        <v>45017</v>
      </c>
      <c r="T116" s="7">
        <f t="shared" si="15"/>
        <v>0.1131944444423425</v>
      </c>
      <c r="U116" s="2">
        <f t="shared" si="19"/>
        <v>163</v>
      </c>
      <c r="V116" s="9">
        <f t="shared" si="18"/>
        <v>0.12361111110900917</v>
      </c>
      <c r="W116" s="5">
        <f>(Cocina!H116 *Cocina!G116)/60</f>
        <v>2.35</v>
      </c>
      <c r="X116" s="2">
        <f t="shared" si="16"/>
        <v>141</v>
      </c>
      <c r="Y116" s="11">
        <f t="shared" si="17"/>
        <v>1.5277777777777777E-2</v>
      </c>
      <c r="Z116" s="2" t="s">
        <v>37</v>
      </c>
      <c r="AC116" s="2">
        <f t="shared" si="20"/>
        <v>2</v>
      </c>
      <c r="AD116" s="2">
        <f t="shared" si="12"/>
        <v>43</v>
      </c>
    </row>
    <row r="117" spans="1:30">
      <c r="A117" s="1">
        <v>8</v>
      </c>
      <c r="B117" s="1" t="s">
        <v>297</v>
      </c>
      <c r="C117" s="1">
        <v>5</v>
      </c>
      <c r="D117" s="3">
        <v>45017.135416666664</v>
      </c>
      <c r="E117" s="3">
        <v>45017.272916666669</v>
      </c>
      <c r="F117" s="1" t="s">
        <v>39</v>
      </c>
      <c r="G117" s="1" t="s">
        <v>30</v>
      </c>
      <c r="H117" s="1" t="s">
        <v>48</v>
      </c>
      <c r="I117" s="1" t="s">
        <v>298</v>
      </c>
      <c r="J117" s="1" t="s">
        <v>72</v>
      </c>
      <c r="K117" s="1">
        <v>116</v>
      </c>
      <c r="L117" s="1" t="s">
        <v>109</v>
      </c>
      <c r="M117" s="1" t="s">
        <v>74</v>
      </c>
      <c r="N117" s="1" t="s">
        <v>69</v>
      </c>
      <c r="O117" s="1" t="s">
        <v>53</v>
      </c>
      <c r="P117" s="1" t="s">
        <v>84</v>
      </c>
      <c r="Q117" s="1" t="b">
        <f t="shared" si="13"/>
        <v>0</v>
      </c>
      <c r="R117" s="2">
        <f>SUM(Cocina!E117*Cocina!G117)</f>
        <v>36</v>
      </c>
      <c r="S117" s="6">
        <f t="shared" si="14"/>
        <v>45017</v>
      </c>
      <c r="T117" s="7">
        <f t="shared" si="15"/>
        <v>0.13750000000436557</v>
      </c>
      <c r="U117" s="2">
        <f t="shared" si="19"/>
        <v>198</v>
      </c>
      <c r="V117" s="9">
        <f t="shared" si="18"/>
        <v>0.14791666667103223</v>
      </c>
      <c r="W117" s="5">
        <f>(Cocina!H117 *Cocina!G117)/60</f>
        <v>0.76666666666666672</v>
      </c>
      <c r="X117" s="2">
        <f t="shared" si="16"/>
        <v>46</v>
      </c>
      <c r="Y117" s="11">
        <f t="shared" si="17"/>
        <v>0.10555555555555556</v>
      </c>
      <c r="Z117" s="2" t="s">
        <v>37</v>
      </c>
      <c r="AC117" s="2">
        <f t="shared" si="20"/>
        <v>3</v>
      </c>
      <c r="AD117" s="2">
        <f t="shared" si="12"/>
        <v>18</v>
      </c>
    </row>
    <row r="118" spans="1:30">
      <c r="A118" s="1">
        <v>8</v>
      </c>
      <c r="B118" s="1" t="s">
        <v>299</v>
      </c>
      <c r="C118" s="1">
        <v>4</v>
      </c>
      <c r="D118" s="3">
        <v>45017.121527777781</v>
      </c>
      <c r="E118" s="3">
        <v>45017.239583333336</v>
      </c>
      <c r="F118" s="1" t="s">
        <v>29</v>
      </c>
      <c r="G118" s="1" t="s">
        <v>40</v>
      </c>
      <c r="H118" s="1" t="s">
        <v>48</v>
      </c>
      <c r="I118" s="1" t="s">
        <v>300</v>
      </c>
      <c r="J118" s="1" t="s">
        <v>72</v>
      </c>
      <c r="K118" s="1">
        <v>117</v>
      </c>
      <c r="L118" s="1" t="s">
        <v>109</v>
      </c>
      <c r="M118" s="1" t="s">
        <v>69</v>
      </c>
      <c r="N118" s="1"/>
      <c r="O118" s="1"/>
      <c r="P118" s="1"/>
      <c r="Q118" s="1" t="b">
        <f t="shared" si="13"/>
        <v>0</v>
      </c>
      <c r="R118" s="2">
        <f>SUM(Cocina!E118*Cocina!G118)</f>
        <v>20</v>
      </c>
      <c r="S118" s="6">
        <f t="shared" si="14"/>
        <v>45017</v>
      </c>
      <c r="T118" s="7">
        <f t="shared" si="15"/>
        <v>0.11805555555474712</v>
      </c>
      <c r="U118" s="2">
        <f t="shared" si="19"/>
        <v>170</v>
      </c>
      <c r="V118" s="9">
        <f t="shared" si="18"/>
        <v>0.12847222222141377</v>
      </c>
      <c r="W118" s="5">
        <f>(Cocina!H118 *Cocina!G118)/60</f>
        <v>0.8</v>
      </c>
      <c r="X118" s="2">
        <f t="shared" si="16"/>
        <v>48</v>
      </c>
      <c r="Y118" s="11">
        <f t="shared" si="17"/>
        <v>8.4722222222222213E-2</v>
      </c>
      <c r="Z118" s="2" t="s">
        <v>37</v>
      </c>
      <c r="AC118" s="2">
        <f t="shared" si="20"/>
        <v>2</v>
      </c>
      <c r="AD118" s="2">
        <f t="shared" si="12"/>
        <v>50</v>
      </c>
    </row>
    <row r="119" spans="1:30">
      <c r="A119" s="1">
        <v>13</v>
      </c>
      <c r="B119" s="1" t="s">
        <v>301</v>
      </c>
      <c r="C119" s="1">
        <v>1</v>
      </c>
      <c r="D119" s="3">
        <v>45017.023611111108</v>
      </c>
      <c r="E119" s="3">
        <v>45017.072916666664</v>
      </c>
      <c r="F119" s="1" t="s">
        <v>56</v>
      </c>
      <c r="G119" s="1" t="s">
        <v>67</v>
      </c>
      <c r="H119" s="1" t="s">
        <v>31</v>
      </c>
      <c r="I119" s="1" t="s">
        <v>302</v>
      </c>
      <c r="J119" s="1" t="s">
        <v>50</v>
      </c>
      <c r="K119" s="1">
        <v>118</v>
      </c>
      <c r="L119" s="1" t="s">
        <v>80</v>
      </c>
      <c r="M119" s="1" t="s">
        <v>103</v>
      </c>
      <c r="N119" s="1" t="s">
        <v>94</v>
      </c>
      <c r="O119" s="1" t="s">
        <v>45</v>
      </c>
      <c r="P119" s="1" t="s">
        <v>74</v>
      </c>
      <c r="Q119" s="1" t="b">
        <f t="shared" si="13"/>
        <v>0</v>
      </c>
      <c r="R119" s="2">
        <f>SUM(Cocina!E119*Cocina!G119)</f>
        <v>28</v>
      </c>
      <c r="S119" s="6">
        <f t="shared" si="14"/>
        <v>45017</v>
      </c>
      <c r="T119" s="7">
        <f t="shared" si="15"/>
        <v>4.9305555556202307E-2</v>
      </c>
      <c r="U119" s="2">
        <f t="shared" si="19"/>
        <v>71</v>
      </c>
      <c r="V119" s="9" t="str">
        <f t="shared" si="18"/>
        <v>No Suma</v>
      </c>
      <c r="W119" s="5">
        <f>(Cocina!H119 *Cocina!G119)/60</f>
        <v>0.5</v>
      </c>
      <c r="X119" s="2">
        <f t="shared" si="16"/>
        <v>30</v>
      </c>
      <c r="Y119" s="11">
        <f t="shared" si="17"/>
        <v>2.8472222222222222E-2</v>
      </c>
      <c r="Z119" s="2" t="s">
        <v>37</v>
      </c>
      <c r="AC119" s="2">
        <f t="shared" si="20"/>
        <v>1</v>
      </c>
      <c r="AD119" s="2">
        <f t="shared" si="12"/>
        <v>11</v>
      </c>
    </row>
    <row r="120" spans="1:30">
      <c r="A120" s="1">
        <v>17</v>
      </c>
      <c r="B120" s="1" t="s">
        <v>303</v>
      </c>
      <c r="C120" s="1">
        <v>3</v>
      </c>
      <c r="D120" s="3">
        <v>45018.14166666667</v>
      </c>
      <c r="E120" s="3">
        <v>45018.210416666669</v>
      </c>
      <c r="F120" s="1" t="s">
        <v>47</v>
      </c>
      <c r="G120" s="1" t="s">
        <v>40</v>
      </c>
      <c r="H120" s="1" t="s">
        <v>48</v>
      </c>
      <c r="I120" s="1" t="s">
        <v>304</v>
      </c>
      <c r="J120" s="1" t="s">
        <v>33</v>
      </c>
      <c r="K120" s="1">
        <v>119</v>
      </c>
      <c r="L120" s="1" t="s">
        <v>64</v>
      </c>
      <c r="M120" s="1" t="s">
        <v>106</v>
      </c>
      <c r="N120" s="1" t="s">
        <v>53</v>
      </c>
      <c r="O120" s="1" t="s">
        <v>103</v>
      </c>
      <c r="P120" s="1"/>
      <c r="Q120" s="1" t="b">
        <f t="shared" si="13"/>
        <v>0</v>
      </c>
      <c r="R120" s="2">
        <f>SUM(Cocina!E120*Cocina!G120)</f>
        <v>40</v>
      </c>
      <c r="S120" s="6">
        <f t="shared" si="14"/>
        <v>45018</v>
      </c>
      <c r="T120" s="7">
        <f t="shared" si="15"/>
        <v>6.8749999998544808E-2</v>
      </c>
      <c r="U120" s="2">
        <f t="shared" si="19"/>
        <v>99</v>
      </c>
      <c r="V120" s="9" t="str">
        <f t="shared" si="18"/>
        <v>No Suma</v>
      </c>
      <c r="W120" s="5">
        <f>(Cocina!H120 *Cocina!G120)/60</f>
        <v>1.8666666666666667</v>
      </c>
      <c r="X120" s="2">
        <f t="shared" si="16"/>
        <v>112</v>
      </c>
      <c r="Y120" s="11">
        <f t="shared" si="17"/>
        <v>-9.0277777777777787E-3</v>
      </c>
      <c r="Z120" s="2" t="s">
        <v>37</v>
      </c>
      <c r="AC120" s="2">
        <f t="shared" si="20"/>
        <v>1</v>
      </c>
      <c r="AD120" s="2">
        <f t="shared" si="12"/>
        <v>39</v>
      </c>
    </row>
    <row r="121" spans="1:30">
      <c r="A121" s="1">
        <v>4</v>
      </c>
      <c r="B121" s="1" t="s">
        <v>305</v>
      </c>
      <c r="C121" s="1">
        <v>2</v>
      </c>
      <c r="D121" s="3">
        <v>45018.026388888888</v>
      </c>
      <c r="E121" s="3">
        <v>45018.070833333331</v>
      </c>
      <c r="F121" s="1" t="s">
        <v>39</v>
      </c>
      <c r="G121" s="1" t="s">
        <v>30</v>
      </c>
      <c r="H121" s="1" t="s">
        <v>41</v>
      </c>
      <c r="I121" s="1" t="s">
        <v>306</v>
      </c>
      <c r="J121" s="1" t="s">
        <v>33</v>
      </c>
      <c r="K121" s="1">
        <v>120</v>
      </c>
      <c r="L121" s="1" t="s">
        <v>83</v>
      </c>
      <c r="M121" s="1" t="s">
        <v>44</v>
      </c>
      <c r="N121" s="1" t="s">
        <v>106</v>
      </c>
      <c r="O121" s="1"/>
      <c r="P121" s="1"/>
      <c r="Q121" s="1" t="b">
        <f t="shared" si="13"/>
        <v>0</v>
      </c>
      <c r="R121" s="2">
        <f>SUM(Cocina!E121*Cocina!G121)</f>
        <v>14</v>
      </c>
      <c r="S121" s="6">
        <f t="shared" si="14"/>
        <v>45018</v>
      </c>
      <c r="T121" s="7">
        <f t="shared" si="15"/>
        <v>4.4444444443797693E-2</v>
      </c>
      <c r="U121" s="2">
        <f t="shared" si="19"/>
        <v>64</v>
      </c>
      <c r="V121" s="9" t="str">
        <f t="shared" si="18"/>
        <v>No Suma</v>
      </c>
      <c r="W121" s="5">
        <f>(Cocina!H121 *Cocina!G121)/60</f>
        <v>0.28333333333333333</v>
      </c>
      <c r="X121" s="2">
        <f t="shared" si="16"/>
        <v>17</v>
      </c>
      <c r="Y121" s="11">
        <f t="shared" si="17"/>
        <v>3.2638888888888891E-2</v>
      </c>
      <c r="Z121" s="2" t="s">
        <v>37</v>
      </c>
      <c r="AC121" s="2">
        <f t="shared" si="20"/>
        <v>1</v>
      </c>
      <c r="AD121" s="2">
        <f t="shared" si="12"/>
        <v>4</v>
      </c>
    </row>
    <row r="122" spans="1:30">
      <c r="A122" s="1">
        <v>5</v>
      </c>
      <c r="B122" s="1" t="s">
        <v>307</v>
      </c>
      <c r="C122" s="1">
        <v>4</v>
      </c>
      <c r="D122" s="3">
        <v>45018.15625</v>
      </c>
      <c r="E122" s="3">
        <v>45018.259027777778</v>
      </c>
      <c r="F122" s="1" t="s">
        <v>62</v>
      </c>
      <c r="G122" s="1" t="s">
        <v>30</v>
      </c>
      <c r="H122" s="1" t="s">
        <v>48</v>
      </c>
      <c r="I122" s="1" t="s">
        <v>308</v>
      </c>
      <c r="J122" s="1" t="s">
        <v>33</v>
      </c>
      <c r="K122" s="1">
        <v>121</v>
      </c>
      <c r="L122" s="1" t="s">
        <v>58</v>
      </c>
      <c r="M122" s="1" t="s">
        <v>106</v>
      </c>
      <c r="N122" s="1"/>
      <c r="O122" s="1"/>
      <c r="P122" s="1"/>
      <c r="Q122" s="1" t="b">
        <f t="shared" si="13"/>
        <v>0</v>
      </c>
      <c r="R122" s="2">
        <f>SUM(Cocina!E122*Cocina!G122)</f>
        <v>12</v>
      </c>
      <c r="S122" s="6">
        <f t="shared" si="14"/>
        <v>45018</v>
      </c>
      <c r="T122" s="7">
        <f t="shared" si="15"/>
        <v>0.10277777777810115</v>
      </c>
      <c r="U122" s="2">
        <f t="shared" si="19"/>
        <v>148</v>
      </c>
      <c r="V122" s="9" t="str">
        <f t="shared" si="18"/>
        <v>No Suma</v>
      </c>
      <c r="W122" s="5">
        <f>(Cocina!H122 *Cocina!G122)/60</f>
        <v>0.23333333333333334</v>
      </c>
      <c r="X122" s="2">
        <f t="shared" si="16"/>
        <v>14</v>
      </c>
      <c r="Y122" s="11">
        <f t="shared" si="17"/>
        <v>9.3055555555555558E-2</v>
      </c>
      <c r="Z122" s="2" t="s">
        <v>37</v>
      </c>
      <c r="AC122" s="2">
        <f t="shared" si="20"/>
        <v>2</v>
      </c>
      <c r="AD122" s="2">
        <f t="shared" si="12"/>
        <v>28</v>
      </c>
    </row>
    <row r="123" spans="1:30">
      <c r="A123" s="1">
        <v>6</v>
      </c>
      <c r="B123" s="1" t="s">
        <v>309</v>
      </c>
      <c r="C123" s="1">
        <v>6</v>
      </c>
      <c r="D123" s="3">
        <v>45018.057638888888</v>
      </c>
      <c r="E123" s="3">
        <v>45018.116666666669</v>
      </c>
      <c r="F123" s="1" t="s">
        <v>39</v>
      </c>
      <c r="G123" s="1" t="s">
        <v>30</v>
      </c>
      <c r="H123" s="1" t="s">
        <v>31</v>
      </c>
      <c r="I123" s="1" t="s">
        <v>139</v>
      </c>
      <c r="J123" s="1" t="s">
        <v>72</v>
      </c>
      <c r="K123" s="1">
        <v>122</v>
      </c>
      <c r="L123" s="1" t="s">
        <v>43</v>
      </c>
      <c r="M123" s="1" t="s">
        <v>69</v>
      </c>
      <c r="N123" s="1"/>
      <c r="O123" s="1"/>
      <c r="P123" s="1"/>
      <c r="Q123" s="1" t="b">
        <f t="shared" si="13"/>
        <v>0</v>
      </c>
      <c r="R123" s="2">
        <f>SUM(Cocina!E123*Cocina!G123)</f>
        <v>48</v>
      </c>
      <c r="S123" s="6">
        <f t="shared" si="14"/>
        <v>45018</v>
      </c>
      <c r="T123" s="7">
        <f t="shared" si="15"/>
        <v>5.9027777781011537E-2</v>
      </c>
      <c r="U123" s="2">
        <f t="shared" si="19"/>
        <v>85</v>
      </c>
      <c r="V123" s="9">
        <f t="shared" si="18"/>
        <v>6.9444444447678208E-2</v>
      </c>
      <c r="W123" s="5">
        <f>(Cocina!H123 *Cocina!G123)/60</f>
        <v>1.85</v>
      </c>
      <c r="X123" s="2">
        <f t="shared" si="16"/>
        <v>111</v>
      </c>
      <c r="Y123" s="11">
        <f t="shared" si="17"/>
        <v>-1.8055555555555557E-2</v>
      </c>
      <c r="Z123" s="2" t="s">
        <v>37</v>
      </c>
      <c r="AC123" s="2">
        <f t="shared" si="20"/>
        <v>1</v>
      </c>
      <c r="AD123" s="2">
        <f t="shared" si="12"/>
        <v>25</v>
      </c>
    </row>
    <row r="124" spans="1:30">
      <c r="A124" s="1">
        <v>16</v>
      </c>
      <c r="B124" s="1" t="s">
        <v>310</v>
      </c>
      <c r="C124" s="1">
        <v>6</v>
      </c>
      <c r="D124" s="3">
        <v>45018.131249999999</v>
      </c>
      <c r="E124" s="3">
        <v>45018.173611111109</v>
      </c>
      <c r="F124" s="1" t="s">
        <v>62</v>
      </c>
      <c r="G124" s="1" t="s">
        <v>30</v>
      </c>
      <c r="H124" s="1" t="s">
        <v>31</v>
      </c>
      <c r="I124" s="1" t="s">
        <v>176</v>
      </c>
      <c r="J124" s="1" t="s">
        <v>33</v>
      </c>
      <c r="K124" s="1">
        <v>123</v>
      </c>
      <c r="L124" s="1" t="s">
        <v>129</v>
      </c>
      <c r="M124" s="1" t="s">
        <v>35</v>
      </c>
      <c r="N124" s="1"/>
      <c r="O124" s="1"/>
      <c r="P124" s="1"/>
      <c r="Q124" s="1" t="b">
        <f t="shared" si="13"/>
        <v>0</v>
      </c>
      <c r="R124" s="2">
        <f>SUM(Cocina!E124*Cocina!G124)</f>
        <v>26</v>
      </c>
      <c r="S124" s="6">
        <f t="shared" si="14"/>
        <v>45018</v>
      </c>
      <c r="T124" s="7">
        <f t="shared" si="15"/>
        <v>4.2361111110949423E-2</v>
      </c>
      <c r="U124" s="2">
        <f t="shared" si="19"/>
        <v>61</v>
      </c>
      <c r="V124" s="9" t="str">
        <f t="shared" si="18"/>
        <v>No Suma</v>
      </c>
      <c r="W124" s="5">
        <f>(Cocina!H124 *Cocina!G124)/60</f>
        <v>1.8333333333333333</v>
      </c>
      <c r="X124" s="2">
        <f t="shared" si="16"/>
        <v>110</v>
      </c>
      <c r="Y124" s="11">
        <f t="shared" si="17"/>
        <v>-3.4027777777777775E-2</v>
      </c>
      <c r="Z124" s="2" t="s">
        <v>37</v>
      </c>
      <c r="AC124" s="2">
        <f t="shared" si="20"/>
        <v>1</v>
      </c>
      <c r="AD124" s="2">
        <f t="shared" si="12"/>
        <v>1</v>
      </c>
    </row>
    <row r="125" spans="1:30">
      <c r="A125" s="1">
        <v>16</v>
      </c>
      <c r="B125" s="1" t="s">
        <v>311</v>
      </c>
      <c r="C125" s="1">
        <v>5</v>
      </c>
      <c r="D125" s="3">
        <v>45018.152083333334</v>
      </c>
      <c r="E125" s="3">
        <v>45018.223611111112</v>
      </c>
      <c r="F125" s="1" t="s">
        <v>29</v>
      </c>
      <c r="G125" s="1" t="s">
        <v>30</v>
      </c>
      <c r="H125" s="1" t="s">
        <v>31</v>
      </c>
      <c r="I125" s="1" t="s">
        <v>312</v>
      </c>
      <c r="J125" s="1" t="s">
        <v>50</v>
      </c>
      <c r="K125" s="1">
        <v>124</v>
      </c>
      <c r="L125" s="1" t="s">
        <v>34</v>
      </c>
      <c r="M125" s="1" t="s">
        <v>93</v>
      </c>
      <c r="N125" s="1" t="s">
        <v>112</v>
      </c>
      <c r="O125" s="1" t="s">
        <v>59</v>
      </c>
      <c r="P125" s="1" t="s">
        <v>54</v>
      </c>
      <c r="Q125" s="1" t="b">
        <f t="shared" si="13"/>
        <v>0</v>
      </c>
      <c r="R125" s="2">
        <f>SUM(Cocina!E125*Cocina!G125)</f>
        <v>20</v>
      </c>
      <c r="S125" s="6">
        <f t="shared" si="14"/>
        <v>45018</v>
      </c>
      <c r="T125" s="7">
        <f t="shared" si="15"/>
        <v>7.1527777778101154E-2</v>
      </c>
      <c r="U125" s="2">
        <f t="shared" si="19"/>
        <v>103</v>
      </c>
      <c r="V125" s="9" t="str">
        <f t="shared" si="18"/>
        <v>No Suma</v>
      </c>
      <c r="W125" s="5">
        <f>(Cocina!H125 *Cocina!G125)/60</f>
        <v>0.53333333333333333</v>
      </c>
      <c r="X125" s="2">
        <f t="shared" si="16"/>
        <v>32</v>
      </c>
      <c r="Y125" s="11">
        <f t="shared" si="17"/>
        <v>4.9305555555555554E-2</v>
      </c>
      <c r="Z125" s="2" t="s">
        <v>37</v>
      </c>
      <c r="AC125" s="2">
        <f t="shared" si="20"/>
        <v>1</v>
      </c>
      <c r="AD125" s="2">
        <f t="shared" si="12"/>
        <v>43</v>
      </c>
    </row>
    <row r="126" spans="1:30">
      <c r="A126" s="1">
        <v>14</v>
      </c>
      <c r="B126" s="1" t="s">
        <v>313</v>
      </c>
      <c r="C126" s="1">
        <v>2</v>
      </c>
      <c r="D126" s="3">
        <v>45018.12222222222</v>
      </c>
      <c r="E126" s="3">
        <v>45018.259027777778</v>
      </c>
      <c r="F126" s="1" t="s">
        <v>29</v>
      </c>
      <c r="G126" s="1" t="s">
        <v>30</v>
      </c>
      <c r="H126" s="1" t="s">
        <v>48</v>
      </c>
      <c r="I126" s="1" t="s">
        <v>314</v>
      </c>
      <c r="J126" s="1" t="s">
        <v>50</v>
      </c>
      <c r="K126" s="1">
        <v>125</v>
      </c>
      <c r="L126" s="1" t="s">
        <v>80</v>
      </c>
      <c r="M126" s="1" t="s">
        <v>60</v>
      </c>
      <c r="N126" s="1" t="s">
        <v>84</v>
      </c>
      <c r="O126" s="1" t="s">
        <v>93</v>
      </c>
      <c r="P126" s="1"/>
      <c r="Q126" s="1" t="b">
        <f t="shared" si="13"/>
        <v>0</v>
      </c>
      <c r="R126" s="2">
        <f>SUM(Cocina!E126*Cocina!G126)</f>
        <v>42</v>
      </c>
      <c r="S126" s="6">
        <f t="shared" si="14"/>
        <v>45018</v>
      </c>
      <c r="T126" s="7">
        <f t="shared" si="15"/>
        <v>0.1368055555576575</v>
      </c>
      <c r="U126" s="2">
        <f t="shared" si="19"/>
        <v>197</v>
      </c>
      <c r="V126" s="9" t="str">
        <f t="shared" si="18"/>
        <v>No Suma</v>
      </c>
      <c r="W126" s="5">
        <f>(Cocina!H126 *Cocina!G126)/60</f>
        <v>0.45</v>
      </c>
      <c r="X126" s="2">
        <f t="shared" si="16"/>
        <v>27</v>
      </c>
      <c r="Y126" s="11">
        <f t="shared" si="17"/>
        <v>0.11805555555555557</v>
      </c>
      <c r="Z126" s="2" t="s">
        <v>37</v>
      </c>
      <c r="AC126" s="2">
        <f t="shared" si="20"/>
        <v>3</v>
      </c>
      <c r="AD126" s="2">
        <f t="shared" si="12"/>
        <v>17</v>
      </c>
    </row>
    <row r="127" spans="1:30">
      <c r="A127" s="1">
        <v>18</v>
      </c>
      <c r="B127" s="1" t="s">
        <v>315</v>
      </c>
      <c r="C127" s="1">
        <v>3</v>
      </c>
      <c r="D127" s="3">
        <v>45018.114583333336</v>
      </c>
      <c r="E127" s="3">
        <v>45018.216666666667</v>
      </c>
      <c r="F127" s="1" t="s">
        <v>39</v>
      </c>
      <c r="G127" s="1" t="s">
        <v>30</v>
      </c>
      <c r="H127" s="1" t="s">
        <v>48</v>
      </c>
      <c r="I127" s="1" t="s">
        <v>316</v>
      </c>
      <c r="J127" s="1" t="s">
        <v>50</v>
      </c>
      <c r="K127" s="1">
        <v>126</v>
      </c>
      <c r="L127" s="1" t="s">
        <v>64</v>
      </c>
      <c r="M127" s="1" t="s">
        <v>60</v>
      </c>
      <c r="N127" s="1" t="s">
        <v>69</v>
      </c>
      <c r="O127" s="1" t="s">
        <v>35</v>
      </c>
      <c r="P127" s="1" t="s">
        <v>36</v>
      </c>
      <c r="Q127" s="1" t="b">
        <f t="shared" si="13"/>
        <v>0</v>
      </c>
      <c r="R127" s="2">
        <f>SUM(Cocina!E127*Cocina!G127)</f>
        <v>57</v>
      </c>
      <c r="S127" s="6">
        <f t="shared" si="14"/>
        <v>45018</v>
      </c>
      <c r="T127" s="7">
        <f t="shared" si="15"/>
        <v>0.10208333333139308</v>
      </c>
      <c r="U127" s="2">
        <f t="shared" si="19"/>
        <v>147</v>
      </c>
      <c r="V127" s="9" t="str">
        <f t="shared" si="18"/>
        <v>No Suma</v>
      </c>
      <c r="W127" s="5">
        <f>(Cocina!H127 *Cocina!G127)/60</f>
        <v>1.35</v>
      </c>
      <c r="X127" s="2">
        <f t="shared" si="16"/>
        <v>81</v>
      </c>
      <c r="Y127" s="11">
        <f t="shared" si="17"/>
        <v>4.5833333333333337E-2</v>
      </c>
      <c r="Z127" s="2" t="s">
        <v>37</v>
      </c>
      <c r="AC127" s="2">
        <f t="shared" si="20"/>
        <v>2</v>
      </c>
      <c r="AD127" s="2">
        <f t="shared" si="12"/>
        <v>27</v>
      </c>
    </row>
    <row r="128" spans="1:30">
      <c r="A128" s="1">
        <v>6</v>
      </c>
      <c r="B128" s="1" t="s">
        <v>317</v>
      </c>
      <c r="C128" s="1">
        <v>4</v>
      </c>
      <c r="D128" s="3">
        <v>45018.029166666667</v>
      </c>
      <c r="E128" s="3">
        <v>45018.102777777778</v>
      </c>
      <c r="F128" s="1" t="s">
        <v>62</v>
      </c>
      <c r="G128" s="1" t="s">
        <v>30</v>
      </c>
      <c r="H128" s="1" t="s">
        <v>48</v>
      </c>
      <c r="I128" s="1" t="s">
        <v>318</v>
      </c>
      <c r="J128" s="1" t="s">
        <v>50</v>
      </c>
      <c r="K128" s="1">
        <v>127</v>
      </c>
      <c r="L128" s="1" t="s">
        <v>129</v>
      </c>
      <c r="M128" s="1" t="s">
        <v>53</v>
      </c>
      <c r="N128" s="1"/>
      <c r="O128" s="1"/>
      <c r="P128" s="1"/>
      <c r="Q128" s="1" t="b">
        <f t="shared" si="13"/>
        <v>0</v>
      </c>
      <c r="R128" s="2">
        <f>SUM(Cocina!E128*Cocina!G128)</f>
        <v>10</v>
      </c>
      <c r="S128" s="6">
        <f t="shared" si="14"/>
        <v>45018</v>
      </c>
      <c r="T128" s="7">
        <f t="shared" si="15"/>
        <v>7.3611111110949423E-2</v>
      </c>
      <c r="U128" s="2">
        <f t="shared" si="19"/>
        <v>106</v>
      </c>
      <c r="V128" s="9" t="str">
        <f t="shared" si="18"/>
        <v>No Suma</v>
      </c>
      <c r="W128" s="5">
        <f>(Cocina!H128 *Cocina!G128)/60</f>
        <v>0.75</v>
      </c>
      <c r="X128" s="2">
        <f t="shared" si="16"/>
        <v>45</v>
      </c>
      <c r="Y128" s="11">
        <f t="shared" si="17"/>
        <v>4.2361111111111106E-2</v>
      </c>
      <c r="Z128" s="2" t="s">
        <v>37</v>
      </c>
      <c r="AC128" s="2">
        <f t="shared" si="20"/>
        <v>1</v>
      </c>
      <c r="AD128" s="2">
        <f t="shared" si="12"/>
        <v>46</v>
      </c>
    </row>
    <row r="129" spans="1:30">
      <c r="A129" s="1">
        <v>2</v>
      </c>
      <c r="B129" s="1" t="s">
        <v>319</v>
      </c>
      <c r="C129" s="1">
        <v>5</v>
      </c>
      <c r="D129" s="3">
        <v>45018.063194444447</v>
      </c>
      <c r="E129" s="3">
        <v>45018.144444444442</v>
      </c>
      <c r="F129" s="1" t="s">
        <v>47</v>
      </c>
      <c r="G129" s="1" t="s">
        <v>30</v>
      </c>
      <c r="H129" s="1" t="s">
        <v>41</v>
      </c>
      <c r="I129" s="1" t="s">
        <v>320</v>
      </c>
      <c r="J129" s="1" t="s">
        <v>72</v>
      </c>
      <c r="K129" s="1">
        <v>128</v>
      </c>
      <c r="L129" s="1" t="s">
        <v>83</v>
      </c>
      <c r="M129" s="1" t="s">
        <v>112</v>
      </c>
      <c r="N129" s="1" t="s">
        <v>103</v>
      </c>
      <c r="O129" s="1" t="s">
        <v>35</v>
      </c>
      <c r="P129" s="1" t="s">
        <v>44</v>
      </c>
      <c r="Q129" s="1" t="b">
        <f t="shared" si="13"/>
        <v>0</v>
      </c>
      <c r="R129" s="2">
        <f>SUM(Cocina!E129*Cocina!G129)</f>
        <v>19</v>
      </c>
      <c r="S129" s="6">
        <f t="shared" si="14"/>
        <v>45018</v>
      </c>
      <c r="T129" s="7">
        <f t="shared" si="15"/>
        <v>8.1249999995634425E-2</v>
      </c>
      <c r="U129" s="2">
        <f t="shared" si="19"/>
        <v>117</v>
      </c>
      <c r="V129" s="9">
        <f t="shared" si="18"/>
        <v>9.1666666662301097E-2</v>
      </c>
      <c r="W129" s="5">
        <f>(Cocina!H129 *Cocina!G129)/60</f>
        <v>0.1</v>
      </c>
      <c r="X129" s="2">
        <f t="shared" si="16"/>
        <v>6</v>
      </c>
      <c r="Y129" s="11">
        <f t="shared" si="17"/>
        <v>7.7083333333333337E-2</v>
      </c>
      <c r="Z129" s="2" t="s">
        <v>37</v>
      </c>
      <c r="AC129" s="2">
        <f t="shared" si="20"/>
        <v>1</v>
      </c>
      <c r="AD129" s="2">
        <f t="shared" si="12"/>
        <v>57</v>
      </c>
    </row>
    <row r="130" spans="1:30">
      <c r="A130" s="1">
        <v>16</v>
      </c>
      <c r="B130" s="1" t="s">
        <v>321</v>
      </c>
      <c r="C130" s="1">
        <v>5</v>
      </c>
      <c r="D130" s="3">
        <v>45018.02847222222</v>
      </c>
      <c r="E130" s="3">
        <v>45018.111805555556</v>
      </c>
      <c r="F130" s="1" t="s">
        <v>47</v>
      </c>
      <c r="G130" s="1" t="s">
        <v>30</v>
      </c>
      <c r="H130" s="1" t="s">
        <v>48</v>
      </c>
      <c r="I130" s="1" t="s">
        <v>322</v>
      </c>
      <c r="J130" s="1" t="s">
        <v>33</v>
      </c>
      <c r="K130" s="1">
        <v>129</v>
      </c>
      <c r="L130" s="1" t="s">
        <v>64</v>
      </c>
      <c r="M130" s="1" t="s">
        <v>65</v>
      </c>
      <c r="N130" s="1" t="s">
        <v>93</v>
      </c>
      <c r="O130" s="1" t="s">
        <v>54</v>
      </c>
      <c r="P130" s="1"/>
      <c r="Q130" s="1" t="b">
        <f t="shared" si="13"/>
        <v>0</v>
      </c>
      <c r="R130" s="2">
        <f>SUM(Cocina!E130*Cocina!G130)</f>
        <v>26</v>
      </c>
      <c r="S130" s="6">
        <f t="shared" si="14"/>
        <v>45018</v>
      </c>
      <c r="T130" s="7">
        <f t="shared" si="15"/>
        <v>8.3333333335758653E-2</v>
      </c>
      <c r="U130" s="2">
        <f t="shared" si="19"/>
        <v>120</v>
      </c>
      <c r="V130" s="9" t="str">
        <f t="shared" si="18"/>
        <v>No Suma</v>
      </c>
      <c r="W130" s="5">
        <f>(Cocina!H130 *Cocina!G130)/60</f>
        <v>0.5</v>
      </c>
      <c r="X130" s="2">
        <f t="shared" si="16"/>
        <v>30</v>
      </c>
      <c r="Y130" s="11">
        <f t="shared" si="17"/>
        <v>6.25E-2</v>
      </c>
      <c r="Z130" s="2" t="s">
        <v>37</v>
      </c>
      <c r="AC130" s="2">
        <f t="shared" si="20"/>
        <v>2</v>
      </c>
      <c r="AD130" s="2">
        <f t="shared" ref="AD130:AD193" si="21">MINUTE(T130)</f>
        <v>0</v>
      </c>
    </row>
    <row r="131" spans="1:30">
      <c r="A131" s="1">
        <v>10</v>
      </c>
      <c r="B131" s="1" t="s">
        <v>323</v>
      </c>
      <c r="C131" s="1">
        <v>4</v>
      </c>
      <c r="D131" s="3">
        <v>45018.018055555556</v>
      </c>
      <c r="E131" s="3">
        <v>45018.063888888886</v>
      </c>
      <c r="F131" s="1" t="s">
        <v>47</v>
      </c>
      <c r="G131" s="1" t="s">
        <v>30</v>
      </c>
      <c r="H131" s="1" t="s">
        <v>48</v>
      </c>
      <c r="I131" s="1" t="s">
        <v>324</v>
      </c>
      <c r="J131" s="1" t="s">
        <v>50</v>
      </c>
      <c r="K131" s="1">
        <v>130</v>
      </c>
      <c r="L131" s="1" t="s">
        <v>43</v>
      </c>
      <c r="M131" s="1" t="s">
        <v>69</v>
      </c>
      <c r="N131" s="1"/>
      <c r="O131" s="1"/>
      <c r="P131" s="1"/>
      <c r="Q131" s="1" t="b">
        <f t="shared" ref="Q131:Q194" si="22">I131 &lt;= 0</f>
        <v>0</v>
      </c>
      <c r="R131" s="2">
        <f>SUM(Cocina!E131*Cocina!G131)</f>
        <v>28</v>
      </c>
      <c r="S131" s="6">
        <f t="shared" ref="S131:S194" si="23">DATE(YEAR(D131),MONTH(D131),DAY(D131))</f>
        <v>45018</v>
      </c>
      <c r="T131" s="7">
        <f t="shared" ref="T131:T194" si="24">E131-D131</f>
        <v>4.5833333329937886E-2</v>
      </c>
      <c r="U131" s="2">
        <f t="shared" si="19"/>
        <v>66</v>
      </c>
      <c r="V131" s="9" t="str">
        <f t="shared" si="18"/>
        <v>No Suma</v>
      </c>
      <c r="W131" s="5">
        <f>(Cocina!H131 *Cocina!G131)/60</f>
        <v>1.1000000000000001</v>
      </c>
      <c r="X131" s="2">
        <f t="shared" ref="X131:X194" si="25">CONVERT(W131,"hr","mn")</f>
        <v>66.000000000000014</v>
      </c>
      <c r="Y131" s="11">
        <f t="shared" ref="Y131:Y194" si="26">((U131-X131)/60)/24</f>
        <v>-9.8686491077791696E-18</v>
      </c>
      <c r="Z131" s="2" t="s">
        <v>37</v>
      </c>
      <c r="AC131" s="2">
        <f t="shared" si="20"/>
        <v>1</v>
      </c>
      <c r="AD131" s="2">
        <f t="shared" si="21"/>
        <v>6</v>
      </c>
    </row>
    <row r="132" spans="1:30">
      <c r="A132" s="1">
        <v>7</v>
      </c>
      <c r="B132" s="1" t="s">
        <v>95</v>
      </c>
      <c r="C132" s="1">
        <v>5</v>
      </c>
      <c r="D132" s="3">
        <v>45018.029861111114</v>
      </c>
      <c r="E132" s="3">
        <v>45018.179166666669</v>
      </c>
      <c r="F132" s="1" t="s">
        <v>62</v>
      </c>
      <c r="G132" s="1" t="s">
        <v>30</v>
      </c>
      <c r="H132" s="1" t="s">
        <v>48</v>
      </c>
      <c r="I132" s="1" t="s">
        <v>325</v>
      </c>
      <c r="J132" s="1" t="s">
        <v>72</v>
      </c>
      <c r="K132" s="1">
        <v>131</v>
      </c>
      <c r="L132" s="1" t="s">
        <v>102</v>
      </c>
      <c r="M132" s="1" t="s">
        <v>52</v>
      </c>
      <c r="N132" s="1" t="s">
        <v>103</v>
      </c>
      <c r="O132" s="1" t="s">
        <v>97</v>
      </c>
      <c r="P132" s="1"/>
      <c r="Q132" s="1" t="b">
        <f t="shared" si="22"/>
        <v>0</v>
      </c>
      <c r="R132" s="2">
        <f>SUM(Cocina!E132*Cocina!G132)</f>
        <v>60</v>
      </c>
      <c r="S132" s="6">
        <f t="shared" si="23"/>
        <v>45018</v>
      </c>
      <c r="T132" s="7">
        <f t="shared" si="24"/>
        <v>0.14930555555474712</v>
      </c>
      <c r="U132" s="2">
        <f t="shared" si="19"/>
        <v>215</v>
      </c>
      <c r="V132" s="9">
        <f t="shared" si="18"/>
        <v>0.15972222222141377</v>
      </c>
      <c r="W132" s="5">
        <f>(Cocina!H132 *Cocina!G132)/60</f>
        <v>2.8</v>
      </c>
      <c r="X132" s="2">
        <f t="shared" si="25"/>
        <v>168</v>
      </c>
      <c r="Y132" s="11">
        <f t="shared" si="26"/>
        <v>3.2638888888888891E-2</v>
      </c>
      <c r="Z132" s="2" t="s">
        <v>37</v>
      </c>
      <c r="AC132" s="2">
        <f t="shared" si="20"/>
        <v>3</v>
      </c>
      <c r="AD132" s="2">
        <f t="shared" si="21"/>
        <v>35</v>
      </c>
    </row>
    <row r="133" spans="1:30">
      <c r="A133" s="1">
        <v>9</v>
      </c>
      <c r="B133" s="1" t="s">
        <v>326</v>
      </c>
      <c r="C133" s="1">
        <v>2</v>
      </c>
      <c r="D133" s="3">
        <v>45018.05972222222</v>
      </c>
      <c r="E133" s="3">
        <v>45018.113194444442</v>
      </c>
      <c r="F133" s="1" t="s">
        <v>29</v>
      </c>
      <c r="G133" s="1" t="s">
        <v>67</v>
      </c>
      <c r="H133" s="1" t="s">
        <v>31</v>
      </c>
      <c r="I133" s="1" t="s">
        <v>327</v>
      </c>
      <c r="J133" s="1" t="s">
        <v>33</v>
      </c>
      <c r="K133" s="1">
        <v>132</v>
      </c>
      <c r="L133" s="1" t="s">
        <v>80</v>
      </c>
      <c r="M133" s="1" t="s">
        <v>94</v>
      </c>
      <c r="N133" s="1" t="s">
        <v>53</v>
      </c>
      <c r="O133" s="1" t="s">
        <v>97</v>
      </c>
      <c r="P133" s="1" t="s">
        <v>69</v>
      </c>
      <c r="Q133" s="1" t="b">
        <f t="shared" si="22"/>
        <v>0</v>
      </c>
      <c r="R133" s="2">
        <f>SUM(Cocina!E133*Cocina!G133)</f>
        <v>26</v>
      </c>
      <c r="S133" s="6">
        <f t="shared" si="23"/>
        <v>45018</v>
      </c>
      <c r="T133" s="7">
        <f t="shared" si="24"/>
        <v>5.3472222221898846E-2</v>
      </c>
      <c r="U133" s="2">
        <f t="shared" si="19"/>
        <v>77</v>
      </c>
      <c r="V133" s="9" t="str">
        <f t="shared" si="18"/>
        <v>No Suma</v>
      </c>
      <c r="W133" s="5">
        <f>(Cocina!H133 *Cocina!G133)/60</f>
        <v>1.7666666666666666</v>
      </c>
      <c r="X133" s="2">
        <f t="shared" si="25"/>
        <v>106</v>
      </c>
      <c r="Y133" s="11">
        <f t="shared" si="26"/>
        <v>-2.013888888888889E-2</v>
      </c>
      <c r="Z133" s="2" t="s">
        <v>37</v>
      </c>
      <c r="AC133" s="2">
        <f t="shared" si="20"/>
        <v>1</v>
      </c>
      <c r="AD133" s="2">
        <f t="shared" si="21"/>
        <v>17</v>
      </c>
    </row>
    <row r="134" spans="1:30">
      <c r="A134" s="1">
        <v>20</v>
      </c>
      <c r="B134" s="1" t="s">
        <v>328</v>
      </c>
      <c r="C134" s="1">
        <v>6</v>
      </c>
      <c r="D134" s="3">
        <v>45018.037499999999</v>
      </c>
      <c r="E134" s="3">
        <v>45018.161111111112</v>
      </c>
      <c r="F134" s="1" t="s">
        <v>47</v>
      </c>
      <c r="G134" s="1" t="s">
        <v>30</v>
      </c>
      <c r="H134" s="1" t="s">
        <v>48</v>
      </c>
      <c r="I134" s="1" t="s">
        <v>329</v>
      </c>
      <c r="J134" s="1" t="s">
        <v>72</v>
      </c>
      <c r="K134" s="1">
        <v>133</v>
      </c>
      <c r="L134" s="1" t="s">
        <v>109</v>
      </c>
      <c r="M134" s="1" t="s">
        <v>74</v>
      </c>
      <c r="N134" s="1" t="s">
        <v>84</v>
      </c>
      <c r="O134" s="1" t="s">
        <v>44</v>
      </c>
      <c r="P134" s="1" t="s">
        <v>103</v>
      </c>
      <c r="Q134" s="1" t="b">
        <f t="shared" si="22"/>
        <v>0</v>
      </c>
      <c r="R134" s="2">
        <f>SUM(Cocina!E134*Cocina!G134)</f>
        <v>20</v>
      </c>
      <c r="S134" s="6">
        <f t="shared" si="23"/>
        <v>45018</v>
      </c>
      <c r="T134" s="7">
        <f t="shared" si="24"/>
        <v>0.12361111111385981</v>
      </c>
      <c r="U134" s="2">
        <f t="shared" si="19"/>
        <v>178</v>
      </c>
      <c r="V134" s="9">
        <f t="shared" si="18"/>
        <v>0.13402777778052646</v>
      </c>
      <c r="W134" s="5">
        <f>(Cocina!H134 *Cocina!G134)/60</f>
        <v>0.73333333333333328</v>
      </c>
      <c r="X134" s="2">
        <f t="shared" si="25"/>
        <v>44</v>
      </c>
      <c r="Y134" s="11">
        <f t="shared" si="26"/>
        <v>9.3055555555555558E-2</v>
      </c>
      <c r="Z134" s="2" t="s">
        <v>37</v>
      </c>
      <c r="AC134" s="2">
        <f t="shared" si="20"/>
        <v>2</v>
      </c>
      <c r="AD134" s="2">
        <f t="shared" si="21"/>
        <v>58</v>
      </c>
    </row>
    <row r="135" spans="1:30">
      <c r="A135" s="1">
        <v>3</v>
      </c>
      <c r="B135" s="1" t="s">
        <v>330</v>
      </c>
      <c r="C135" s="1">
        <v>6</v>
      </c>
      <c r="D135" s="3">
        <v>45018.004861111112</v>
      </c>
      <c r="E135" s="3">
        <v>45018.161111111112</v>
      </c>
      <c r="F135" s="1" t="s">
        <v>39</v>
      </c>
      <c r="G135" s="1" t="s">
        <v>67</v>
      </c>
      <c r="H135" s="1" t="s">
        <v>48</v>
      </c>
      <c r="I135" s="1" t="s">
        <v>331</v>
      </c>
      <c r="J135" s="1" t="s">
        <v>50</v>
      </c>
      <c r="K135" s="1">
        <v>134</v>
      </c>
      <c r="L135" s="1" t="s">
        <v>83</v>
      </c>
      <c r="M135" s="1" t="s">
        <v>35</v>
      </c>
      <c r="N135" s="1" t="s">
        <v>74</v>
      </c>
      <c r="O135" s="1"/>
      <c r="P135" s="1"/>
      <c r="Q135" s="1" t="b">
        <f t="shared" si="22"/>
        <v>0</v>
      </c>
      <c r="R135" s="2">
        <f>SUM(Cocina!E135*Cocina!G135)</f>
        <v>60</v>
      </c>
      <c r="S135" s="6">
        <f t="shared" si="23"/>
        <v>45018</v>
      </c>
      <c r="T135" s="7">
        <f t="shared" si="24"/>
        <v>0.15625</v>
      </c>
      <c r="U135" s="2">
        <f t="shared" si="19"/>
        <v>225</v>
      </c>
      <c r="V135" s="9" t="str">
        <f t="shared" si="18"/>
        <v>No Suma</v>
      </c>
      <c r="W135" s="5">
        <f>(Cocina!H135 *Cocina!G135)/60</f>
        <v>0.65</v>
      </c>
      <c r="X135" s="2">
        <f t="shared" si="25"/>
        <v>39</v>
      </c>
      <c r="Y135" s="11">
        <f t="shared" si="26"/>
        <v>0.12916666666666668</v>
      </c>
      <c r="Z135" s="2" t="s">
        <v>37</v>
      </c>
      <c r="AC135" s="2">
        <f t="shared" si="20"/>
        <v>3</v>
      </c>
      <c r="AD135" s="2">
        <f t="shared" si="21"/>
        <v>45</v>
      </c>
    </row>
    <row r="136" spans="1:30">
      <c r="A136" s="1">
        <v>11</v>
      </c>
      <c r="B136" s="1" t="s">
        <v>332</v>
      </c>
      <c r="C136" s="1">
        <v>1</v>
      </c>
      <c r="D136" s="3">
        <v>45018.041666666664</v>
      </c>
      <c r="E136" s="3">
        <v>45018.125694444447</v>
      </c>
      <c r="F136" s="1" t="s">
        <v>56</v>
      </c>
      <c r="G136" s="1" t="s">
        <v>67</v>
      </c>
      <c r="H136" s="1" t="s">
        <v>48</v>
      </c>
      <c r="I136" s="1" t="s">
        <v>333</v>
      </c>
      <c r="J136" s="1" t="s">
        <v>72</v>
      </c>
      <c r="K136" s="1">
        <v>135</v>
      </c>
      <c r="L136" s="1" t="s">
        <v>51</v>
      </c>
      <c r="M136" s="1" t="s">
        <v>44</v>
      </c>
      <c r="N136" s="1" t="s">
        <v>52</v>
      </c>
      <c r="O136" s="1" t="s">
        <v>54</v>
      </c>
      <c r="P136" s="1"/>
      <c r="Q136" s="1" t="b">
        <f t="shared" si="22"/>
        <v>0</v>
      </c>
      <c r="R136" s="2">
        <f>SUM(Cocina!E136*Cocina!G136)</f>
        <v>38</v>
      </c>
      <c r="S136" s="6">
        <f t="shared" si="23"/>
        <v>45018</v>
      </c>
      <c r="T136" s="7">
        <f t="shared" si="24"/>
        <v>8.4027777782466728E-2</v>
      </c>
      <c r="U136" s="2">
        <f t="shared" si="19"/>
        <v>121</v>
      </c>
      <c r="V136" s="9">
        <f t="shared" si="18"/>
        <v>9.44444444491334E-2</v>
      </c>
      <c r="W136" s="5">
        <f>(Cocina!H136 *Cocina!G136)/60</f>
        <v>0.56666666666666665</v>
      </c>
      <c r="X136" s="2">
        <f t="shared" si="25"/>
        <v>34</v>
      </c>
      <c r="Y136" s="11">
        <f t="shared" si="26"/>
        <v>6.0416666666666667E-2</v>
      </c>
      <c r="Z136" s="2" t="s">
        <v>37</v>
      </c>
      <c r="AC136" s="2">
        <f t="shared" si="20"/>
        <v>2</v>
      </c>
      <c r="AD136" s="2">
        <f t="shared" si="21"/>
        <v>1</v>
      </c>
    </row>
    <row r="137" spans="1:30">
      <c r="A137" s="1">
        <v>6</v>
      </c>
      <c r="B137" s="1" t="s">
        <v>334</v>
      </c>
      <c r="C137" s="1">
        <v>1</v>
      </c>
      <c r="D137" s="3">
        <v>45018.076388888891</v>
      </c>
      <c r="E137" s="3">
        <v>45018.209027777775</v>
      </c>
      <c r="F137" s="1" t="s">
        <v>39</v>
      </c>
      <c r="G137" s="1" t="s">
        <v>30</v>
      </c>
      <c r="H137" s="1" t="s">
        <v>48</v>
      </c>
      <c r="I137" s="1" t="s">
        <v>335</v>
      </c>
      <c r="J137" s="1" t="s">
        <v>72</v>
      </c>
      <c r="K137" s="1">
        <v>136</v>
      </c>
      <c r="L137" s="1" t="s">
        <v>80</v>
      </c>
      <c r="M137" s="1" t="s">
        <v>52</v>
      </c>
      <c r="N137" s="1"/>
      <c r="O137" s="1"/>
      <c r="P137" s="1"/>
      <c r="Q137" s="1" t="b">
        <f t="shared" si="22"/>
        <v>0</v>
      </c>
      <c r="R137" s="2">
        <f>SUM(Cocina!E137*Cocina!G137)</f>
        <v>60</v>
      </c>
      <c r="S137" s="6">
        <f t="shared" si="23"/>
        <v>45018</v>
      </c>
      <c r="T137" s="7">
        <f t="shared" si="24"/>
        <v>0.132638888884685</v>
      </c>
      <c r="U137" s="2">
        <f t="shared" si="19"/>
        <v>191</v>
      </c>
      <c r="V137" s="9">
        <f t="shared" si="18"/>
        <v>0.14305555555135166</v>
      </c>
      <c r="W137" s="5">
        <f>(Cocina!H137 *Cocina!G137)/60</f>
        <v>1.6</v>
      </c>
      <c r="X137" s="2">
        <f t="shared" si="25"/>
        <v>96</v>
      </c>
      <c r="Y137" s="11">
        <f t="shared" si="26"/>
        <v>6.5972222222222224E-2</v>
      </c>
      <c r="Z137" s="2" t="s">
        <v>37</v>
      </c>
      <c r="AC137" s="2">
        <f t="shared" si="20"/>
        <v>3</v>
      </c>
      <c r="AD137" s="2">
        <f t="shared" si="21"/>
        <v>11</v>
      </c>
    </row>
    <row r="138" spans="1:30">
      <c r="A138" s="1">
        <v>13</v>
      </c>
      <c r="B138" s="1" t="s">
        <v>336</v>
      </c>
      <c r="C138" s="1">
        <v>3</v>
      </c>
      <c r="D138" s="3">
        <v>45018.056250000001</v>
      </c>
      <c r="E138" s="3">
        <v>45018.174305555556</v>
      </c>
      <c r="F138" s="1" t="s">
        <v>62</v>
      </c>
      <c r="G138" s="1" t="s">
        <v>40</v>
      </c>
      <c r="H138" s="1" t="s">
        <v>48</v>
      </c>
      <c r="I138" s="1" t="s">
        <v>337</v>
      </c>
      <c r="J138" s="1" t="s">
        <v>72</v>
      </c>
      <c r="K138" s="1">
        <v>137</v>
      </c>
      <c r="L138" s="1" t="s">
        <v>43</v>
      </c>
      <c r="M138" s="1" t="s">
        <v>97</v>
      </c>
      <c r="N138" s="1"/>
      <c r="O138" s="1"/>
      <c r="P138" s="1"/>
      <c r="Q138" s="1" t="b">
        <f t="shared" si="22"/>
        <v>0</v>
      </c>
      <c r="R138" s="2">
        <f>SUM(Cocina!E138*Cocina!G138)</f>
        <v>42</v>
      </c>
      <c r="S138" s="6">
        <f t="shared" si="23"/>
        <v>45018</v>
      </c>
      <c r="T138" s="7">
        <f t="shared" si="24"/>
        <v>0.11805555555474712</v>
      </c>
      <c r="U138" s="2">
        <f t="shared" si="19"/>
        <v>170</v>
      </c>
      <c r="V138" s="9">
        <f t="shared" ref="V138:V201" si="27">IF(J138="Ocupada",T138+$AB$8,"No Suma")</f>
        <v>0.12847222222141377</v>
      </c>
      <c r="W138" s="5">
        <f>(Cocina!H138 *Cocina!G138)/60</f>
        <v>2.35</v>
      </c>
      <c r="X138" s="2">
        <f t="shared" si="25"/>
        <v>141</v>
      </c>
      <c r="Y138" s="11">
        <f t="shared" si="26"/>
        <v>2.013888888888889E-2</v>
      </c>
      <c r="Z138" s="2" t="s">
        <v>37</v>
      </c>
      <c r="AC138" s="2">
        <f t="shared" si="20"/>
        <v>2</v>
      </c>
      <c r="AD138" s="2">
        <f t="shared" si="21"/>
        <v>50</v>
      </c>
    </row>
    <row r="139" spans="1:30">
      <c r="A139" s="1">
        <v>6</v>
      </c>
      <c r="B139" s="1" t="s">
        <v>338</v>
      </c>
      <c r="C139" s="1">
        <v>2</v>
      </c>
      <c r="D139" s="3">
        <v>45018.158333333333</v>
      </c>
      <c r="E139" s="3">
        <v>45018.214583333334</v>
      </c>
      <c r="F139" s="1" t="s">
        <v>47</v>
      </c>
      <c r="G139" s="1" t="s">
        <v>40</v>
      </c>
      <c r="H139" s="1" t="s">
        <v>31</v>
      </c>
      <c r="I139" s="1" t="s">
        <v>339</v>
      </c>
      <c r="J139" s="1" t="s">
        <v>72</v>
      </c>
      <c r="K139" s="1">
        <v>138</v>
      </c>
      <c r="L139" s="1" t="s">
        <v>73</v>
      </c>
      <c r="M139" s="1" t="s">
        <v>44</v>
      </c>
      <c r="N139" s="1" t="s">
        <v>65</v>
      </c>
      <c r="O139" s="1" t="s">
        <v>106</v>
      </c>
      <c r="P139" s="1" t="s">
        <v>36</v>
      </c>
      <c r="Q139" s="1" t="b">
        <f t="shared" si="22"/>
        <v>0</v>
      </c>
      <c r="R139" s="2">
        <f>SUM(Cocina!E139*Cocina!G139)</f>
        <v>54</v>
      </c>
      <c r="S139" s="6">
        <f t="shared" si="23"/>
        <v>45018</v>
      </c>
      <c r="T139" s="7">
        <f t="shared" si="24"/>
        <v>5.6250000001455192E-2</v>
      </c>
      <c r="U139" s="2">
        <f t="shared" si="19"/>
        <v>81</v>
      </c>
      <c r="V139" s="9">
        <f t="shared" si="27"/>
        <v>6.6666666668121863E-2</v>
      </c>
      <c r="W139" s="5">
        <f>(Cocina!H139 *Cocina!G139)/60</f>
        <v>1.95</v>
      </c>
      <c r="X139" s="2">
        <f t="shared" si="25"/>
        <v>117</v>
      </c>
      <c r="Y139" s="11">
        <f t="shared" si="26"/>
        <v>-2.4999999999999998E-2</v>
      </c>
      <c r="Z139" s="2" t="s">
        <v>37</v>
      </c>
      <c r="AC139" s="2">
        <f t="shared" si="20"/>
        <v>1</v>
      </c>
      <c r="AD139" s="2">
        <f t="shared" si="21"/>
        <v>21</v>
      </c>
    </row>
    <row r="140" spans="1:30">
      <c r="A140" s="1">
        <v>16</v>
      </c>
      <c r="B140" s="1" t="s">
        <v>340</v>
      </c>
      <c r="C140" s="1">
        <v>3</v>
      </c>
      <c r="D140" s="3">
        <v>45018.027777777781</v>
      </c>
      <c r="E140" s="3">
        <v>45018.193749999999</v>
      </c>
      <c r="F140" s="1" t="s">
        <v>47</v>
      </c>
      <c r="G140" s="1" t="s">
        <v>30</v>
      </c>
      <c r="H140" s="1" t="s">
        <v>48</v>
      </c>
      <c r="I140" s="1" t="s">
        <v>341</v>
      </c>
      <c r="J140" s="1" t="s">
        <v>50</v>
      </c>
      <c r="K140" s="1">
        <v>139</v>
      </c>
      <c r="L140" s="1" t="s">
        <v>109</v>
      </c>
      <c r="M140" s="1" t="s">
        <v>69</v>
      </c>
      <c r="N140" s="1"/>
      <c r="O140" s="1"/>
      <c r="P140" s="1"/>
      <c r="Q140" s="1" t="b">
        <f t="shared" si="22"/>
        <v>0</v>
      </c>
      <c r="R140" s="2">
        <f>SUM(Cocina!E140*Cocina!G140)</f>
        <v>66</v>
      </c>
      <c r="S140" s="6">
        <f t="shared" si="23"/>
        <v>45018</v>
      </c>
      <c r="T140" s="7">
        <f t="shared" si="24"/>
        <v>0.16597222221753327</v>
      </c>
      <c r="U140" s="2">
        <f t="shared" si="19"/>
        <v>239</v>
      </c>
      <c r="V140" s="9" t="str">
        <f t="shared" si="27"/>
        <v>No Suma</v>
      </c>
      <c r="W140" s="5">
        <f>(Cocina!H140 *Cocina!G140)/60</f>
        <v>1.3</v>
      </c>
      <c r="X140" s="2">
        <f t="shared" si="25"/>
        <v>78</v>
      </c>
      <c r="Y140" s="11">
        <f t="shared" si="26"/>
        <v>0.11180555555555555</v>
      </c>
      <c r="Z140" s="2" t="s">
        <v>37</v>
      </c>
      <c r="AC140" s="2">
        <f t="shared" si="20"/>
        <v>3</v>
      </c>
      <c r="AD140" s="2">
        <f t="shared" si="21"/>
        <v>59</v>
      </c>
    </row>
    <row r="141" spans="1:30">
      <c r="A141" s="1">
        <v>11</v>
      </c>
      <c r="B141" s="1" t="s">
        <v>342</v>
      </c>
      <c r="C141" s="1">
        <v>4</v>
      </c>
      <c r="D141" s="3">
        <v>45018.15902777778</v>
      </c>
      <c r="E141" s="3">
        <v>45018.270138888889</v>
      </c>
      <c r="F141" s="1" t="s">
        <v>47</v>
      </c>
      <c r="G141" s="1" t="s">
        <v>30</v>
      </c>
      <c r="H141" s="1" t="s">
        <v>41</v>
      </c>
      <c r="I141" s="1" t="s">
        <v>343</v>
      </c>
      <c r="J141" s="1" t="s">
        <v>50</v>
      </c>
      <c r="K141" s="1">
        <v>140</v>
      </c>
      <c r="L141" s="1" t="s">
        <v>58</v>
      </c>
      <c r="M141" s="1" t="s">
        <v>112</v>
      </c>
      <c r="N141" s="1" t="s">
        <v>69</v>
      </c>
      <c r="O141" s="1" t="s">
        <v>103</v>
      </c>
      <c r="P141" s="1"/>
      <c r="Q141" s="1" t="b">
        <f t="shared" si="22"/>
        <v>0</v>
      </c>
      <c r="R141" s="2">
        <f>SUM(Cocina!E141*Cocina!G141)</f>
        <v>63</v>
      </c>
      <c r="S141" s="6">
        <f t="shared" si="23"/>
        <v>45018</v>
      </c>
      <c r="T141" s="7">
        <f t="shared" si="24"/>
        <v>0.11111111110949423</v>
      </c>
      <c r="U141" s="2">
        <f t="shared" si="19"/>
        <v>160</v>
      </c>
      <c r="V141" s="9" t="str">
        <f t="shared" si="27"/>
        <v>No Suma</v>
      </c>
      <c r="W141" s="5">
        <f>(Cocina!H141 *Cocina!G141)/60</f>
        <v>2.35</v>
      </c>
      <c r="X141" s="2">
        <f t="shared" si="25"/>
        <v>141</v>
      </c>
      <c r="Y141" s="11">
        <f t="shared" si="26"/>
        <v>1.3194444444444444E-2</v>
      </c>
      <c r="Z141" s="2" t="s">
        <v>37</v>
      </c>
      <c r="AC141" s="2">
        <f t="shared" si="20"/>
        <v>2</v>
      </c>
      <c r="AD141" s="2">
        <f t="shared" si="21"/>
        <v>40</v>
      </c>
    </row>
    <row r="142" spans="1:30">
      <c r="A142" s="1">
        <v>4</v>
      </c>
      <c r="B142" s="1" t="s">
        <v>344</v>
      </c>
      <c r="C142" s="1">
        <v>4</v>
      </c>
      <c r="D142" s="3">
        <v>45018.081944444442</v>
      </c>
      <c r="E142" s="3">
        <v>45018.239583333336</v>
      </c>
      <c r="F142" s="1" t="s">
        <v>29</v>
      </c>
      <c r="G142" s="1" t="s">
        <v>40</v>
      </c>
      <c r="H142" s="1" t="s">
        <v>48</v>
      </c>
      <c r="I142" s="1" t="s">
        <v>345</v>
      </c>
      <c r="J142" s="1" t="s">
        <v>33</v>
      </c>
      <c r="K142" s="1">
        <v>141</v>
      </c>
      <c r="L142" s="1" t="s">
        <v>102</v>
      </c>
      <c r="M142" s="1" t="s">
        <v>97</v>
      </c>
      <c r="N142" s="1"/>
      <c r="O142" s="1"/>
      <c r="P142" s="1"/>
      <c r="Q142" s="1" t="b">
        <f t="shared" si="22"/>
        <v>0</v>
      </c>
      <c r="R142" s="2">
        <f>SUM(Cocina!E142*Cocina!G142)</f>
        <v>19</v>
      </c>
      <c r="S142" s="6">
        <f t="shared" si="23"/>
        <v>45018</v>
      </c>
      <c r="T142" s="7">
        <f t="shared" si="24"/>
        <v>0.15763888889341615</v>
      </c>
      <c r="U142" s="2">
        <f t="shared" si="19"/>
        <v>227</v>
      </c>
      <c r="V142" s="9" t="str">
        <f t="shared" si="27"/>
        <v>No Suma</v>
      </c>
      <c r="W142" s="5">
        <f>(Cocina!H142 *Cocina!G142)/60</f>
        <v>0.91666666666666663</v>
      </c>
      <c r="X142" s="2">
        <f t="shared" si="25"/>
        <v>55</v>
      </c>
      <c r="Y142" s="11">
        <f t="shared" si="26"/>
        <v>0.11944444444444445</v>
      </c>
      <c r="Z142" s="2" t="s">
        <v>37</v>
      </c>
      <c r="AC142" s="2">
        <f t="shared" si="20"/>
        <v>3</v>
      </c>
      <c r="AD142" s="2">
        <f t="shared" si="21"/>
        <v>47</v>
      </c>
    </row>
    <row r="143" spans="1:30">
      <c r="A143" s="1">
        <v>14</v>
      </c>
      <c r="B143" s="1" t="s">
        <v>346</v>
      </c>
      <c r="C143" s="1">
        <v>3</v>
      </c>
      <c r="D143" s="3">
        <v>45018.086805555555</v>
      </c>
      <c r="E143" s="3">
        <v>45018.170138888891</v>
      </c>
      <c r="F143" s="1" t="s">
        <v>62</v>
      </c>
      <c r="G143" s="1" t="s">
        <v>30</v>
      </c>
      <c r="H143" s="1" t="s">
        <v>48</v>
      </c>
      <c r="I143" s="1" t="s">
        <v>347</v>
      </c>
      <c r="J143" s="1" t="s">
        <v>72</v>
      </c>
      <c r="K143" s="1">
        <v>142</v>
      </c>
      <c r="L143" s="1" t="s">
        <v>129</v>
      </c>
      <c r="M143" s="1" t="s">
        <v>35</v>
      </c>
      <c r="N143" s="1" t="s">
        <v>94</v>
      </c>
      <c r="O143" s="1" t="s">
        <v>52</v>
      </c>
      <c r="P143" s="1"/>
      <c r="Q143" s="1" t="b">
        <f t="shared" si="22"/>
        <v>0</v>
      </c>
      <c r="R143" s="2">
        <f>SUM(Cocina!E143*Cocina!G143)</f>
        <v>10</v>
      </c>
      <c r="S143" s="6">
        <f t="shared" si="23"/>
        <v>45018</v>
      </c>
      <c r="T143" s="7">
        <f t="shared" si="24"/>
        <v>8.3333333335758653E-2</v>
      </c>
      <c r="U143" s="2">
        <f t="shared" si="19"/>
        <v>120</v>
      </c>
      <c r="V143" s="9">
        <f t="shared" si="27"/>
        <v>9.3750000002425324E-2</v>
      </c>
      <c r="W143" s="5">
        <f>(Cocina!H143 *Cocina!G143)/60</f>
        <v>0.91666666666666663</v>
      </c>
      <c r="X143" s="2">
        <f t="shared" si="25"/>
        <v>55</v>
      </c>
      <c r="Y143" s="11">
        <f t="shared" si="26"/>
        <v>4.5138888888888888E-2</v>
      </c>
      <c r="Z143" s="2" t="s">
        <v>37</v>
      </c>
      <c r="AC143" s="2">
        <f t="shared" si="20"/>
        <v>2</v>
      </c>
      <c r="AD143" s="2">
        <f t="shared" si="21"/>
        <v>0</v>
      </c>
    </row>
    <row r="144" spans="1:30">
      <c r="A144" s="1">
        <v>9</v>
      </c>
      <c r="B144" s="1" t="s">
        <v>348</v>
      </c>
      <c r="C144" s="1">
        <v>4</v>
      </c>
      <c r="D144" s="3">
        <v>45018.022222222222</v>
      </c>
      <c r="E144" s="3">
        <v>45018.1875</v>
      </c>
      <c r="F144" s="1" t="s">
        <v>62</v>
      </c>
      <c r="G144" s="1" t="s">
        <v>30</v>
      </c>
      <c r="H144" s="1" t="s">
        <v>41</v>
      </c>
      <c r="I144" s="1" t="s">
        <v>349</v>
      </c>
      <c r="J144" s="1" t="s">
        <v>50</v>
      </c>
      <c r="K144" s="1">
        <v>143</v>
      </c>
      <c r="L144" s="1" t="s">
        <v>64</v>
      </c>
      <c r="M144" s="1" t="s">
        <v>112</v>
      </c>
      <c r="N144" s="1"/>
      <c r="O144" s="1"/>
      <c r="P144" s="1"/>
      <c r="Q144" s="1" t="b">
        <f t="shared" si="22"/>
        <v>0</v>
      </c>
      <c r="R144" s="2">
        <f>SUM(Cocina!E144*Cocina!G144)</f>
        <v>20</v>
      </c>
      <c r="S144" s="6">
        <f t="shared" si="23"/>
        <v>45018</v>
      </c>
      <c r="T144" s="7">
        <f t="shared" si="24"/>
        <v>0.16527777777810115</v>
      </c>
      <c r="U144" s="2">
        <f t="shared" ref="U144:U207" si="28">(AC144*60)+AD144</f>
        <v>238</v>
      </c>
      <c r="V144" s="9" t="str">
        <f t="shared" si="27"/>
        <v>No Suma</v>
      </c>
      <c r="W144" s="5">
        <f>(Cocina!H144 *Cocina!G144)/60</f>
        <v>0.76666666666666672</v>
      </c>
      <c r="X144" s="2">
        <f t="shared" si="25"/>
        <v>46</v>
      </c>
      <c r="Y144" s="11">
        <f t="shared" si="26"/>
        <v>0.13333333333333333</v>
      </c>
      <c r="Z144" s="2" t="s">
        <v>37</v>
      </c>
      <c r="AC144" s="2">
        <f t="shared" ref="AC144:AC207" si="29">HOUR(T144)</f>
        <v>3</v>
      </c>
      <c r="AD144" s="2">
        <f t="shared" si="21"/>
        <v>58</v>
      </c>
    </row>
    <row r="145" spans="1:30">
      <c r="A145" s="1">
        <v>18</v>
      </c>
      <c r="B145" s="1" t="s">
        <v>350</v>
      </c>
      <c r="C145" s="1">
        <v>1</v>
      </c>
      <c r="D145" s="3">
        <v>45018.123611111114</v>
      </c>
      <c r="E145" s="3">
        <v>45018.230555555558</v>
      </c>
      <c r="F145" s="1" t="s">
        <v>62</v>
      </c>
      <c r="G145" s="1" t="s">
        <v>67</v>
      </c>
      <c r="H145" s="1" t="s">
        <v>48</v>
      </c>
      <c r="I145" s="1" t="s">
        <v>351</v>
      </c>
      <c r="J145" s="1" t="s">
        <v>72</v>
      </c>
      <c r="K145" s="1">
        <v>144</v>
      </c>
      <c r="L145" s="1" t="s">
        <v>64</v>
      </c>
      <c r="M145" s="1" t="s">
        <v>53</v>
      </c>
      <c r="N145" s="1" t="s">
        <v>65</v>
      </c>
      <c r="O145" s="1" t="s">
        <v>54</v>
      </c>
      <c r="P145" s="1" t="s">
        <v>84</v>
      </c>
      <c r="Q145" s="1" t="b">
        <f t="shared" si="22"/>
        <v>0</v>
      </c>
      <c r="R145" s="2">
        <f>SUM(Cocina!E145*Cocina!G145)</f>
        <v>60</v>
      </c>
      <c r="S145" s="6">
        <f t="shared" si="23"/>
        <v>45018</v>
      </c>
      <c r="T145" s="7">
        <f t="shared" si="24"/>
        <v>0.10694444444379769</v>
      </c>
      <c r="U145" s="2">
        <f t="shared" si="28"/>
        <v>154</v>
      </c>
      <c r="V145" s="9">
        <f t="shared" si="27"/>
        <v>0.11736111111046436</v>
      </c>
      <c r="W145" s="5">
        <f>(Cocina!H145 *Cocina!G145)/60</f>
        <v>1.35</v>
      </c>
      <c r="X145" s="2">
        <f t="shared" si="25"/>
        <v>81</v>
      </c>
      <c r="Y145" s="11">
        <f t="shared" si="26"/>
        <v>5.0694444444444438E-2</v>
      </c>
      <c r="Z145" s="2" t="s">
        <v>37</v>
      </c>
      <c r="AC145" s="2">
        <f t="shared" si="29"/>
        <v>2</v>
      </c>
      <c r="AD145" s="2">
        <f t="shared" si="21"/>
        <v>34</v>
      </c>
    </row>
    <row r="146" spans="1:30">
      <c r="A146" s="1">
        <v>2</v>
      </c>
      <c r="B146" s="1" t="s">
        <v>352</v>
      </c>
      <c r="C146" s="1">
        <v>5</v>
      </c>
      <c r="D146" s="3">
        <v>45018.025694444441</v>
      </c>
      <c r="E146" s="3">
        <v>45018.070833333331</v>
      </c>
      <c r="F146" s="1" t="s">
        <v>47</v>
      </c>
      <c r="G146" s="1" t="s">
        <v>67</v>
      </c>
      <c r="H146" s="1" t="s">
        <v>48</v>
      </c>
      <c r="I146" s="1" t="s">
        <v>353</v>
      </c>
      <c r="J146" s="1" t="s">
        <v>72</v>
      </c>
      <c r="K146" s="1">
        <v>145</v>
      </c>
      <c r="L146" s="1" t="s">
        <v>73</v>
      </c>
      <c r="M146" s="1" t="s">
        <v>77</v>
      </c>
      <c r="N146" s="1" t="s">
        <v>36</v>
      </c>
      <c r="O146" s="1"/>
      <c r="P146" s="1"/>
      <c r="Q146" s="1" t="b">
        <f t="shared" si="22"/>
        <v>0</v>
      </c>
      <c r="R146" s="2">
        <f>SUM(Cocina!E146*Cocina!G146)</f>
        <v>14</v>
      </c>
      <c r="S146" s="6">
        <f t="shared" si="23"/>
        <v>45018</v>
      </c>
      <c r="T146" s="7">
        <f t="shared" si="24"/>
        <v>4.5138888890505768E-2</v>
      </c>
      <c r="U146" s="2">
        <f t="shared" si="28"/>
        <v>65</v>
      </c>
      <c r="V146" s="9">
        <f t="shared" si="27"/>
        <v>5.5555555557172433E-2</v>
      </c>
      <c r="W146" s="5">
        <f>(Cocina!H146 *Cocina!G146)/60</f>
        <v>8.3333333333333329E-2</v>
      </c>
      <c r="X146" s="2">
        <f t="shared" si="25"/>
        <v>5</v>
      </c>
      <c r="Y146" s="11">
        <f t="shared" si="26"/>
        <v>4.1666666666666664E-2</v>
      </c>
      <c r="Z146" s="2" t="s">
        <v>37</v>
      </c>
      <c r="AC146" s="2">
        <f t="shared" si="29"/>
        <v>1</v>
      </c>
      <c r="AD146" s="2">
        <f t="shared" si="21"/>
        <v>5</v>
      </c>
    </row>
    <row r="147" spans="1:30">
      <c r="A147" s="1">
        <v>8</v>
      </c>
      <c r="B147" s="1" t="s">
        <v>354</v>
      </c>
      <c r="C147" s="1">
        <v>6</v>
      </c>
      <c r="D147" s="3">
        <v>45018.069444444445</v>
      </c>
      <c r="E147" s="3">
        <v>45018.120833333334</v>
      </c>
      <c r="F147" s="1" t="s">
        <v>29</v>
      </c>
      <c r="G147" s="1" t="s">
        <v>30</v>
      </c>
      <c r="H147" s="1" t="s">
        <v>48</v>
      </c>
      <c r="I147" s="1" t="s">
        <v>355</v>
      </c>
      <c r="J147" s="1" t="s">
        <v>33</v>
      </c>
      <c r="K147" s="1">
        <v>146</v>
      </c>
      <c r="L147" s="1" t="s">
        <v>58</v>
      </c>
      <c r="M147" s="1" t="s">
        <v>44</v>
      </c>
      <c r="N147" s="1"/>
      <c r="O147" s="1"/>
      <c r="P147" s="1"/>
      <c r="Q147" s="1" t="b">
        <f t="shared" si="22"/>
        <v>0</v>
      </c>
      <c r="R147" s="2">
        <f>SUM(Cocina!E147*Cocina!G147)</f>
        <v>22</v>
      </c>
      <c r="S147" s="6">
        <f t="shared" si="23"/>
        <v>45018</v>
      </c>
      <c r="T147" s="7">
        <f t="shared" si="24"/>
        <v>5.1388888889050577E-2</v>
      </c>
      <c r="U147" s="2">
        <f t="shared" si="28"/>
        <v>74</v>
      </c>
      <c r="V147" s="9" t="str">
        <f t="shared" si="27"/>
        <v>No Suma</v>
      </c>
      <c r="W147" s="5">
        <f>(Cocina!H147 *Cocina!G147)/60</f>
        <v>0.85</v>
      </c>
      <c r="X147" s="2">
        <f t="shared" si="25"/>
        <v>51</v>
      </c>
      <c r="Y147" s="11">
        <f t="shared" si="26"/>
        <v>1.5972222222222224E-2</v>
      </c>
      <c r="Z147" s="2" t="s">
        <v>37</v>
      </c>
      <c r="AC147" s="2">
        <f t="shared" si="29"/>
        <v>1</v>
      </c>
      <c r="AD147" s="2">
        <f t="shared" si="21"/>
        <v>14</v>
      </c>
    </row>
    <row r="148" spans="1:30">
      <c r="A148" s="1">
        <v>5</v>
      </c>
      <c r="B148" s="1" t="s">
        <v>356</v>
      </c>
      <c r="C148" s="1">
        <v>4</v>
      </c>
      <c r="D148" s="3">
        <v>45018.137499999997</v>
      </c>
      <c r="E148" s="3">
        <v>45018.206944444442</v>
      </c>
      <c r="F148" s="1" t="s">
        <v>29</v>
      </c>
      <c r="G148" s="1" t="s">
        <v>40</v>
      </c>
      <c r="H148" s="1" t="s">
        <v>48</v>
      </c>
      <c r="I148" s="1" t="s">
        <v>357</v>
      </c>
      <c r="J148" s="1" t="s">
        <v>33</v>
      </c>
      <c r="K148" s="1">
        <v>147</v>
      </c>
      <c r="L148" s="1" t="s">
        <v>43</v>
      </c>
      <c r="M148" s="1" t="s">
        <v>52</v>
      </c>
      <c r="N148" s="1" t="s">
        <v>77</v>
      </c>
      <c r="O148" s="1"/>
      <c r="P148" s="1"/>
      <c r="Q148" s="1" t="b">
        <f t="shared" si="22"/>
        <v>0</v>
      </c>
      <c r="R148" s="2">
        <f>SUM(Cocina!E148*Cocina!G148)</f>
        <v>57</v>
      </c>
      <c r="S148" s="6">
        <f t="shared" si="23"/>
        <v>45018</v>
      </c>
      <c r="T148" s="7">
        <f t="shared" si="24"/>
        <v>6.9444444445252884E-2</v>
      </c>
      <c r="U148" s="2">
        <f t="shared" si="28"/>
        <v>100</v>
      </c>
      <c r="V148" s="9" t="str">
        <f t="shared" si="27"/>
        <v>No Suma</v>
      </c>
      <c r="W148" s="5">
        <f>(Cocina!H148 *Cocina!G148)/60</f>
        <v>0.65</v>
      </c>
      <c r="X148" s="2">
        <f t="shared" si="25"/>
        <v>39</v>
      </c>
      <c r="Y148" s="11">
        <f t="shared" si="26"/>
        <v>4.2361111111111106E-2</v>
      </c>
      <c r="Z148" s="2" t="s">
        <v>37</v>
      </c>
      <c r="AC148" s="2">
        <f t="shared" si="29"/>
        <v>1</v>
      </c>
      <c r="AD148" s="2">
        <f t="shared" si="21"/>
        <v>40</v>
      </c>
    </row>
    <row r="149" spans="1:30">
      <c r="A149" s="1">
        <v>10</v>
      </c>
      <c r="B149" s="1" t="s">
        <v>358</v>
      </c>
      <c r="C149" s="1">
        <v>6</v>
      </c>
      <c r="D149" s="3">
        <v>45018.161111111112</v>
      </c>
      <c r="E149" s="3">
        <v>45018.249305555553</v>
      </c>
      <c r="F149" s="1" t="s">
        <v>29</v>
      </c>
      <c r="G149" s="1" t="s">
        <v>30</v>
      </c>
      <c r="H149" s="1" t="s">
        <v>31</v>
      </c>
      <c r="I149" s="1" t="s">
        <v>359</v>
      </c>
      <c r="J149" s="1" t="s">
        <v>72</v>
      </c>
      <c r="K149" s="1">
        <v>148</v>
      </c>
      <c r="L149" s="1" t="s">
        <v>43</v>
      </c>
      <c r="M149" s="1" t="s">
        <v>54</v>
      </c>
      <c r="N149" s="1" t="s">
        <v>84</v>
      </c>
      <c r="O149" s="1" t="s">
        <v>93</v>
      </c>
      <c r="P149" s="1" t="s">
        <v>106</v>
      </c>
      <c r="Q149" s="1" t="b">
        <f t="shared" si="22"/>
        <v>0</v>
      </c>
      <c r="R149" s="2">
        <f>SUM(Cocina!E149*Cocina!G149)</f>
        <v>17</v>
      </c>
      <c r="S149" s="6">
        <f t="shared" si="23"/>
        <v>45018</v>
      </c>
      <c r="T149" s="7">
        <f t="shared" si="24"/>
        <v>8.819444444088731E-2</v>
      </c>
      <c r="U149" s="2">
        <f t="shared" si="28"/>
        <v>127</v>
      </c>
      <c r="V149" s="9">
        <f t="shared" si="27"/>
        <v>9.8611111107553981E-2</v>
      </c>
      <c r="W149" s="5">
        <f>(Cocina!H149 *Cocina!G149)/60</f>
        <v>0.6333333333333333</v>
      </c>
      <c r="X149" s="2">
        <f t="shared" si="25"/>
        <v>38</v>
      </c>
      <c r="Y149" s="11">
        <f t="shared" si="26"/>
        <v>6.1805555555555558E-2</v>
      </c>
      <c r="Z149" s="2" t="s">
        <v>37</v>
      </c>
      <c r="AC149" s="2">
        <f t="shared" si="29"/>
        <v>2</v>
      </c>
      <c r="AD149" s="2">
        <f t="shared" si="21"/>
        <v>7</v>
      </c>
    </row>
    <row r="150" spans="1:30">
      <c r="A150" s="1">
        <v>18</v>
      </c>
      <c r="B150" s="1" t="s">
        <v>360</v>
      </c>
      <c r="C150" s="1">
        <v>4</v>
      </c>
      <c r="D150" s="3">
        <v>45018.065972222219</v>
      </c>
      <c r="E150" s="3">
        <v>45018.201388888891</v>
      </c>
      <c r="F150" s="1" t="s">
        <v>56</v>
      </c>
      <c r="G150" s="1" t="s">
        <v>40</v>
      </c>
      <c r="H150" s="1" t="s">
        <v>48</v>
      </c>
      <c r="I150" s="1" t="s">
        <v>361</v>
      </c>
      <c r="J150" s="1" t="s">
        <v>72</v>
      </c>
      <c r="K150" s="1">
        <v>149</v>
      </c>
      <c r="L150" s="1" t="s">
        <v>51</v>
      </c>
      <c r="M150" s="1" t="s">
        <v>84</v>
      </c>
      <c r="N150" s="1" t="s">
        <v>36</v>
      </c>
      <c r="O150" s="1" t="s">
        <v>103</v>
      </c>
      <c r="P150" s="1" t="s">
        <v>54</v>
      </c>
      <c r="Q150" s="1" t="b">
        <f t="shared" si="22"/>
        <v>0</v>
      </c>
      <c r="R150" s="2">
        <f>SUM(Cocina!E150*Cocina!G150)</f>
        <v>11</v>
      </c>
      <c r="S150" s="6">
        <f t="shared" si="23"/>
        <v>45018</v>
      </c>
      <c r="T150" s="7">
        <f t="shared" si="24"/>
        <v>0.13541666667151731</v>
      </c>
      <c r="U150" s="2">
        <f t="shared" si="28"/>
        <v>195</v>
      </c>
      <c r="V150" s="9">
        <f t="shared" si="27"/>
        <v>0.14583333333818396</v>
      </c>
      <c r="W150" s="5">
        <f>(Cocina!H150 *Cocina!G150)/60</f>
        <v>0.66666666666666663</v>
      </c>
      <c r="X150" s="2">
        <f t="shared" si="25"/>
        <v>40</v>
      </c>
      <c r="Y150" s="11">
        <f t="shared" si="26"/>
        <v>0.1076388888888889</v>
      </c>
      <c r="Z150" s="2" t="s">
        <v>37</v>
      </c>
      <c r="AC150" s="2">
        <f t="shared" si="29"/>
        <v>3</v>
      </c>
      <c r="AD150" s="2">
        <f t="shared" si="21"/>
        <v>15</v>
      </c>
    </row>
    <row r="151" spans="1:30">
      <c r="A151" s="1">
        <v>18</v>
      </c>
      <c r="B151" s="1" t="s">
        <v>362</v>
      </c>
      <c r="C151" s="1">
        <v>6</v>
      </c>
      <c r="D151" s="3">
        <v>45018.025694444441</v>
      </c>
      <c r="E151" s="3">
        <v>45018.131944444445</v>
      </c>
      <c r="F151" s="1" t="s">
        <v>39</v>
      </c>
      <c r="G151" s="1" t="s">
        <v>30</v>
      </c>
      <c r="H151" s="1" t="s">
        <v>31</v>
      </c>
      <c r="I151" s="1" t="s">
        <v>363</v>
      </c>
      <c r="J151" s="1" t="s">
        <v>50</v>
      </c>
      <c r="K151" s="1">
        <v>150</v>
      </c>
      <c r="L151" s="1" t="s">
        <v>129</v>
      </c>
      <c r="M151" s="1" t="s">
        <v>77</v>
      </c>
      <c r="N151" s="1" t="s">
        <v>59</v>
      </c>
      <c r="O151" s="1" t="s">
        <v>93</v>
      </c>
      <c r="P151" s="1"/>
      <c r="Q151" s="1" t="b">
        <f t="shared" si="22"/>
        <v>0</v>
      </c>
      <c r="R151" s="2">
        <f>SUM(Cocina!E151*Cocina!G151)</f>
        <v>21</v>
      </c>
      <c r="S151" s="6">
        <f t="shared" si="23"/>
        <v>45018</v>
      </c>
      <c r="T151" s="7">
        <f t="shared" si="24"/>
        <v>0.10625000000436557</v>
      </c>
      <c r="U151" s="2">
        <f t="shared" si="28"/>
        <v>153</v>
      </c>
      <c r="V151" s="9" t="str">
        <f t="shared" si="27"/>
        <v>No Suma</v>
      </c>
      <c r="W151" s="5">
        <f>(Cocina!H151 *Cocina!G151)/60</f>
        <v>0.35</v>
      </c>
      <c r="X151" s="2">
        <f t="shared" si="25"/>
        <v>21</v>
      </c>
      <c r="Y151" s="11">
        <f t="shared" si="26"/>
        <v>9.1666666666666674E-2</v>
      </c>
      <c r="Z151" s="2" t="s">
        <v>37</v>
      </c>
      <c r="AC151" s="2">
        <f t="shared" si="29"/>
        <v>2</v>
      </c>
      <c r="AD151" s="2">
        <f t="shared" si="21"/>
        <v>33</v>
      </c>
    </row>
    <row r="152" spans="1:30">
      <c r="A152" s="1">
        <v>6</v>
      </c>
      <c r="B152" s="1" t="s">
        <v>364</v>
      </c>
      <c r="C152" s="1">
        <v>2</v>
      </c>
      <c r="D152" s="3">
        <v>45018.135416666664</v>
      </c>
      <c r="E152" s="3">
        <v>45018.286805555559</v>
      </c>
      <c r="F152" s="1" t="s">
        <v>62</v>
      </c>
      <c r="G152" s="1" t="s">
        <v>67</v>
      </c>
      <c r="H152" s="1" t="s">
        <v>48</v>
      </c>
      <c r="I152" s="1" t="s">
        <v>365</v>
      </c>
      <c r="J152" s="1" t="s">
        <v>72</v>
      </c>
      <c r="K152" s="1">
        <v>151</v>
      </c>
      <c r="L152" s="1" t="s">
        <v>102</v>
      </c>
      <c r="M152" s="1" t="s">
        <v>94</v>
      </c>
      <c r="N152" s="1" t="s">
        <v>97</v>
      </c>
      <c r="O152" s="1"/>
      <c r="P152" s="1"/>
      <c r="Q152" s="1" t="b">
        <f t="shared" si="22"/>
        <v>0</v>
      </c>
      <c r="R152" s="2">
        <f>SUM(Cocina!E152*Cocina!G152)</f>
        <v>25</v>
      </c>
      <c r="S152" s="6">
        <f t="shared" si="23"/>
        <v>45018</v>
      </c>
      <c r="T152" s="7">
        <f t="shared" si="24"/>
        <v>0.15138888889487134</v>
      </c>
      <c r="U152" s="2">
        <f t="shared" si="28"/>
        <v>218</v>
      </c>
      <c r="V152" s="9">
        <f t="shared" si="27"/>
        <v>0.161805555561538</v>
      </c>
      <c r="W152" s="5">
        <f>(Cocina!H152 *Cocina!G152)/60</f>
        <v>0.5</v>
      </c>
      <c r="X152" s="2">
        <f t="shared" si="25"/>
        <v>30</v>
      </c>
      <c r="Y152" s="11">
        <f t="shared" si="26"/>
        <v>0.13055555555555556</v>
      </c>
      <c r="Z152" s="2" t="s">
        <v>37</v>
      </c>
      <c r="AC152" s="2">
        <f t="shared" si="29"/>
        <v>3</v>
      </c>
      <c r="AD152" s="2">
        <f t="shared" si="21"/>
        <v>38</v>
      </c>
    </row>
    <row r="153" spans="1:30">
      <c r="A153" s="1">
        <v>5</v>
      </c>
      <c r="B153" s="1" t="s">
        <v>366</v>
      </c>
      <c r="C153" s="1">
        <v>6</v>
      </c>
      <c r="D153" s="3">
        <v>45018.051388888889</v>
      </c>
      <c r="E153" s="3">
        <v>45018.119444444441</v>
      </c>
      <c r="F153" s="1" t="s">
        <v>62</v>
      </c>
      <c r="G153" s="1" t="s">
        <v>30</v>
      </c>
      <c r="H153" s="1" t="s">
        <v>31</v>
      </c>
      <c r="I153" s="1" t="s">
        <v>367</v>
      </c>
      <c r="J153" s="1" t="s">
        <v>33</v>
      </c>
      <c r="K153" s="1">
        <v>152</v>
      </c>
      <c r="L153" s="1" t="s">
        <v>102</v>
      </c>
      <c r="M153" s="1" t="s">
        <v>60</v>
      </c>
      <c r="N153" s="1"/>
      <c r="O153" s="1"/>
      <c r="P153" s="1"/>
      <c r="Q153" s="1" t="b">
        <f t="shared" si="22"/>
        <v>0</v>
      </c>
      <c r="R153" s="2">
        <f>SUM(Cocina!E153*Cocina!G153)</f>
        <v>13</v>
      </c>
      <c r="S153" s="6">
        <f t="shared" si="23"/>
        <v>45018</v>
      </c>
      <c r="T153" s="7">
        <f t="shared" si="24"/>
        <v>6.8055555551836733E-2</v>
      </c>
      <c r="U153" s="2">
        <f t="shared" si="28"/>
        <v>98</v>
      </c>
      <c r="V153" s="9" t="str">
        <f t="shared" si="27"/>
        <v>No Suma</v>
      </c>
      <c r="W153" s="5">
        <f>(Cocina!H153 *Cocina!G153)/60</f>
        <v>0.16666666666666666</v>
      </c>
      <c r="X153" s="2">
        <f t="shared" si="25"/>
        <v>10</v>
      </c>
      <c r="Y153" s="11">
        <f t="shared" si="26"/>
        <v>6.1111111111111109E-2</v>
      </c>
      <c r="Z153" s="2" t="s">
        <v>37</v>
      </c>
      <c r="AC153" s="2">
        <f t="shared" si="29"/>
        <v>1</v>
      </c>
      <c r="AD153" s="2">
        <f t="shared" si="21"/>
        <v>38</v>
      </c>
    </row>
    <row r="154" spans="1:30">
      <c r="A154" s="1">
        <v>10</v>
      </c>
      <c r="B154" s="1" t="s">
        <v>154</v>
      </c>
      <c r="C154" s="1">
        <v>1</v>
      </c>
      <c r="D154" s="3">
        <v>45018.129166666666</v>
      </c>
      <c r="E154" s="3">
        <v>45018.226388888892</v>
      </c>
      <c r="F154" s="1" t="s">
        <v>47</v>
      </c>
      <c r="G154" s="1" t="s">
        <v>40</v>
      </c>
      <c r="H154" s="1" t="s">
        <v>31</v>
      </c>
      <c r="I154" s="1" t="s">
        <v>368</v>
      </c>
      <c r="J154" s="1" t="s">
        <v>72</v>
      </c>
      <c r="K154" s="1">
        <v>153</v>
      </c>
      <c r="L154" s="1" t="s">
        <v>58</v>
      </c>
      <c r="M154" s="1" t="s">
        <v>59</v>
      </c>
      <c r="N154" s="1" t="s">
        <v>35</v>
      </c>
      <c r="O154" s="1" t="s">
        <v>52</v>
      </c>
      <c r="P154" s="1"/>
      <c r="Q154" s="1" t="b">
        <f t="shared" si="22"/>
        <v>0</v>
      </c>
      <c r="R154" s="2">
        <f>SUM(Cocina!E154*Cocina!G154)</f>
        <v>44</v>
      </c>
      <c r="S154" s="6">
        <f t="shared" si="23"/>
        <v>45018</v>
      </c>
      <c r="T154" s="7">
        <f t="shared" si="24"/>
        <v>9.7222222226264421E-2</v>
      </c>
      <c r="U154" s="2">
        <f t="shared" si="28"/>
        <v>140</v>
      </c>
      <c r="V154" s="9">
        <f t="shared" si="27"/>
        <v>0.10763888889293109</v>
      </c>
      <c r="W154" s="5">
        <f>(Cocina!H154 *Cocina!G154)/60</f>
        <v>0.23333333333333334</v>
      </c>
      <c r="X154" s="2">
        <f t="shared" si="25"/>
        <v>14</v>
      </c>
      <c r="Y154" s="11">
        <f t="shared" si="26"/>
        <v>8.7500000000000008E-2</v>
      </c>
      <c r="Z154" s="2" t="s">
        <v>37</v>
      </c>
      <c r="AC154" s="2">
        <f t="shared" si="29"/>
        <v>2</v>
      </c>
      <c r="AD154" s="2">
        <f t="shared" si="21"/>
        <v>20</v>
      </c>
    </row>
    <row r="155" spans="1:30">
      <c r="A155" s="1">
        <v>11</v>
      </c>
      <c r="B155" s="1" t="s">
        <v>369</v>
      </c>
      <c r="C155" s="1">
        <v>6</v>
      </c>
      <c r="D155" s="3">
        <v>45018.089583333334</v>
      </c>
      <c r="E155" s="3">
        <v>45018.15</v>
      </c>
      <c r="F155" s="1" t="s">
        <v>39</v>
      </c>
      <c r="G155" s="1" t="s">
        <v>40</v>
      </c>
      <c r="H155" s="1" t="s">
        <v>48</v>
      </c>
      <c r="I155" s="1" t="s">
        <v>370</v>
      </c>
      <c r="J155" s="1" t="s">
        <v>50</v>
      </c>
      <c r="K155" s="1">
        <v>154</v>
      </c>
      <c r="L155" s="1" t="s">
        <v>102</v>
      </c>
      <c r="M155" s="1" t="s">
        <v>53</v>
      </c>
      <c r="N155" s="1" t="s">
        <v>103</v>
      </c>
      <c r="O155" s="1"/>
      <c r="P155" s="1"/>
      <c r="Q155" s="1" t="b">
        <f t="shared" si="22"/>
        <v>0</v>
      </c>
      <c r="R155" s="2">
        <f>SUM(Cocina!E155*Cocina!G155)</f>
        <v>13</v>
      </c>
      <c r="S155" s="6">
        <f t="shared" si="23"/>
        <v>45018</v>
      </c>
      <c r="T155" s="7">
        <f t="shared" si="24"/>
        <v>6.0416666667151731E-2</v>
      </c>
      <c r="U155" s="2">
        <f t="shared" si="28"/>
        <v>87</v>
      </c>
      <c r="V155" s="9" t="str">
        <f t="shared" si="27"/>
        <v>No Suma</v>
      </c>
      <c r="W155" s="5">
        <f>(Cocina!H155 *Cocina!G155)/60</f>
        <v>0.28333333333333333</v>
      </c>
      <c r="X155" s="2">
        <f t="shared" si="25"/>
        <v>17</v>
      </c>
      <c r="Y155" s="11">
        <f t="shared" si="26"/>
        <v>4.8611111111111112E-2</v>
      </c>
      <c r="Z155" s="2" t="s">
        <v>37</v>
      </c>
      <c r="AC155" s="2">
        <f t="shared" si="29"/>
        <v>1</v>
      </c>
      <c r="AD155" s="2">
        <f t="shared" si="21"/>
        <v>27</v>
      </c>
    </row>
    <row r="156" spans="1:30">
      <c r="A156" s="1">
        <v>7</v>
      </c>
      <c r="B156" s="1" t="s">
        <v>371</v>
      </c>
      <c r="C156" s="1">
        <v>2</v>
      </c>
      <c r="D156" s="3">
        <v>45018.078472222223</v>
      </c>
      <c r="E156" s="3">
        <v>45018.197222222225</v>
      </c>
      <c r="F156" s="1" t="s">
        <v>56</v>
      </c>
      <c r="G156" s="1" t="s">
        <v>30</v>
      </c>
      <c r="H156" s="1" t="s">
        <v>48</v>
      </c>
      <c r="I156" s="1" t="s">
        <v>372</v>
      </c>
      <c r="J156" s="1" t="s">
        <v>33</v>
      </c>
      <c r="K156" s="1">
        <v>155</v>
      </c>
      <c r="L156" s="1" t="s">
        <v>73</v>
      </c>
      <c r="M156" s="1" t="s">
        <v>45</v>
      </c>
      <c r="N156" s="1" t="s">
        <v>44</v>
      </c>
      <c r="O156" s="1" t="s">
        <v>93</v>
      </c>
      <c r="P156" s="1"/>
      <c r="Q156" s="1" t="b">
        <f t="shared" si="22"/>
        <v>0</v>
      </c>
      <c r="R156" s="2">
        <f>SUM(Cocina!E156*Cocina!G156)</f>
        <v>36</v>
      </c>
      <c r="S156" s="6">
        <f t="shared" si="23"/>
        <v>45018</v>
      </c>
      <c r="T156" s="7">
        <f t="shared" si="24"/>
        <v>0.11875000000145519</v>
      </c>
      <c r="U156" s="2">
        <f t="shared" si="28"/>
        <v>171</v>
      </c>
      <c r="V156" s="9" t="str">
        <f t="shared" si="27"/>
        <v>No Suma</v>
      </c>
      <c r="W156" s="5">
        <f>(Cocina!H156 *Cocina!G156)/60</f>
        <v>2.8</v>
      </c>
      <c r="X156" s="2">
        <f t="shared" si="25"/>
        <v>168</v>
      </c>
      <c r="Y156" s="11">
        <f t="shared" si="26"/>
        <v>2.0833333333333333E-3</v>
      </c>
      <c r="Z156" s="2" t="s">
        <v>37</v>
      </c>
      <c r="AC156" s="2">
        <f t="shared" si="29"/>
        <v>2</v>
      </c>
      <c r="AD156" s="2">
        <f t="shared" si="21"/>
        <v>51</v>
      </c>
    </row>
    <row r="157" spans="1:30">
      <c r="A157" s="1">
        <v>6</v>
      </c>
      <c r="B157" s="1" t="s">
        <v>373</v>
      </c>
      <c r="C157" s="1">
        <v>4</v>
      </c>
      <c r="D157" s="3">
        <v>45018.027777777781</v>
      </c>
      <c r="E157" s="3">
        <v>45018.178472222222</v>
      </c>
      <c r="F157" s="1" t="s">
        <v>29</v>
      </c>
      <c r="G157" s="1" t="s">
        <v>67</v>
      </c>
      <c r="H157" s="1" t="s">
        <v>48</v>
      </c>
      <c r="I157" s="1" t="s">
        <v>374</v>
      </c>
      <c r="J157" s="1" t="s">
        <v>50</v>
      </c>
      <c r="K157" s="1">
        <v>156</v>
      </c>
      <c r="L157" s="1" t="s">
        <v>34</v>
      </c>
      <c r="M157" s="1" t="s">
        <v>60</v>
      </c>
      <c r="N157" s="1"/>
      <c r="O157" s="1"/>
      <c r="P157" s="1"/>
      <c r="Q157" s="1" t="b">
        <f t="shared" si="22"/>
        <v>0</v>
      </c>
      <c r="R157" s="2">
        <f>SUM(Cocina!E157*Cocina!G157)</f>
        <v>22</v>
      </c>
      <c r="S157" s="6">
        <f t="shared" si="23"/>
        <v>45018</v>
      </c>
      <c r="T157" s="7">
        <f t="shared" si="24"/>
        <v>0.15069444444088731</v>
      </c>
      <c r="U157" s="2">
        <f t="shared" si="28"/>
        <v>217</v>
      </c>
      <c r="V157" s="9" t="str">
        <f t="shared" si="27"/>
        <v>No Suma</v>
      </c>
      <c r="W157" s="5">
        <f>(Cocina!H157 *Cocina!G157)/60</f>
        <v>0.43333333333333335</v>
      </c>
      <c r="X157" s="2">
        <f t="shared" si="25"/>
        <v>26</v>
      </c>
      <c r="Y157" s="11">
        <f t="shared" si="26"/>
        <v>0.13263888888888889</v>
      </c>
      <c r="Z157" s="2" t="s">
        <v>37</v>
      </c>
      <c r="AC157" s="2">
        <f t="shared" si="29"/>
        <v>3</v>
      </c>
      <c r="AD157" s="2">
        <f t="shared" si="21"/>
        <v>37</v>
      </c>
    </row>
    <row r="158" spans="1:30">
      <c r="A158" s="1">
        <v>13</v>
      </c>
      <c r="B158" s="1" t="s">
        <v>375</v>
      </c>
      <c r="C158" s="1">
        <v>5</v>
      </c>
      <c r="D158" s="3">
        <v>45018.140277777777</v>
      </c>
      <c r="E158" s="3">
        <v>45018.260416666664</v>
      </c>
      <c r="F158" s="1" t="s">
        <v>29</v>
      </c>
      <c r="G158" s="1" t="s">
        <v>40</v>
      </c>
      <c r="H158" s="1" t="s">
        <v>48</v>
      </c>
      <c r="I158" s="1" t="s">
        <v>376</v>
      </c>
      <c r="J158" s="1" t="s">
        <v>72</v>
      </c>
      <c r="K158" s="1">
        <v>157</v>
      </c>
      <c r="L158" s="1" t="s">
        <v>64</v>
      </c>
      <c r="M158" s="1" t="s">
        <v>112</v>
      </c>
      <c r="N158" s="1" t="s">
        <v>60</v>
      </c>
      <c r="O158" s="1" t="s">
        <v>36</v>
      </c>
      <c r="P158" s="1" t="s">
        <v>53</v>
      </c>
      <c r="Q158" s="1" t="b">
        <f t="shared" si="22"/>
        <v>0</v>
      </c>
      <c r="R158" s="2">
        <f>SUM(Cocina!E158*Cocina!G158)</f>
        <v>28</v>
      </c>
      <c r="S158" s="6">
        <f t="shared" si="23"/>
        <v>45018</v>
      </c>
      <c r="T158" s="7">
        <f t="shared" si="24"/>
        <v>0.12013888888759539</v>
      </c>
      <c r="U158" s="2">
        <f t="shared" si="28"/>
        <v>173</v>
      </c>
      <c r="V158" s="9">
        <f t="shared" si="27"/>
        <v>0.13055555555426204</v>
      </c>
      <c r="W158" s="5">
        <f>(Cocina!H158 *Cocina!G158)/60</f>
        <v>0.3</v>
      </c>
      <c r="X158" s="2">
        <f t="shared" si="25"/>
        <v>18</v>
      </c>
      <c r="Y158" s="11">
        <f t="shared" si="26"/>
        <v>0.1076388888888889</v>
      </c>
      <c r="Z158" s="2" t="s">
        <v>37</v>
      </c>
      <c r="AC158" s="2">
        <f t="shared" si="29"/>
        <v>2</v>
      </c>
      <c r="AD158" s="2">
        <f t="shared" si="21"/>
        <v>53</v>
      </c>
    </row>
    <row r="159" spans="1:30">
      <c r="A159" s="1">
        <v>5</v>
      </c>
      <c r="B159" s="1" t="s">
        <v>377</v>
      </c>
      <c r="C159" s="1">
        <v>5</v>
      </c>
      <c r="D159" s="3">
        <v>45018.114583333336</v>
      </c>
      <c r="E159" s="3">
        <v>45018.165972222225</v>
      </c>
      <c r="F159" s="1" t="s">
        <v>29</v>
      </c>
      <c r="G159" s="1" t="s">
        <v>30</v>
      </c>
      <c r="H159" s="1" t="s">
        <v>48</v>
      </c>
      <c r="I159" s="1" t="s">
        <v>378</v>
      </c>
      <c r="J159" s="1" t="s">
        <v>50</v>
      </c>
      <c r="K159" s="1">
        <v>158</v>
      </c>
      <c r="L159" s="1" t="s">
        <v>109</v>
      </c>
      <c r="M159" s="1" t="s">
        <v>65</v>
      </c>
      <c r="N159" s="1" t="s">
        <v>106</v>
      </c>
      <c r="O159" s="1" t="s">
        <v>53</v>
      </c>
      <c r="P159" s="1" t="s">
        <v>69</v>
      </c>
      <c r="Q159" s="1" t="b">
        <f t="shared" si="22"/>
        <v>0</v>
      </c>
      <c r="R159" s="2">
        <f>SUM(Cocina!E159*Cocina!G159)</f>
        <v>20</v>
      </c>
      <c r="S159" s="6">
        <f t="shared" si="23"/>
        <v>45018</v>
      </c>
      <c r="T159" s="7">
        <f t="shared" si="24"/>
        <v>5.1388888889050577E-2</v>
      </c>
      <c r="U159" s="2">
        <f t="shared" si="28"/>
        <v>74</v>
      </c>
      <c r="V159" s="9" t="str">
        <f t="shared" si="27"/>
        <v>No Suma</v>
      </c>
      <c r="W159" s="5">
        <f>(Cocina!H159 *Cocina!G159)/60</f>
        <v>0.43333333333333335</v>
      </c>
      <c r="X159" s="2">
        <f t="shared" si="25"/>
        <v>26</v>
      </c>
      <c r="Y159" s="11">
        <f t="shared" si="26"/>
        <v>3.3333333333333333E-2</v>
      </c>
      <c r="Z159" s="2" t="s">
        <v>37</v>
      </c>
      <c r="AC159" s="2">
        <f t="shared" si="29"/>
        <v>1</v>
      </c>
      <c r="AD159" s="2">
        <f t="shared" si="21"/>
        <v>14</v>
      </c>
    </row>
    <row r="160" spans="1:30">
      <c r="A160" s="1">
        <v>16</v>
      </c>
      <c r="B160" s="1" t="s">
        <v>379</v>
      </c>
      <c r="C160" s="1">
        <v>1</v>
      </c>
      <c r="D160" s="3">
        <v>45018.006944444445</v>
      </c>
      <c r="E160" s="3">
        <v>45018.052083333336</v>
      </c>
      <c r="F160" s="1" t="s">
        <v>29</v>
      </c>
      <c r="G160" s="1" t="s">
        <v>40</v>
      </c>
      <c r="H160" s="1" t="s">
        <v>48</v>
      </c>
      <c r="I160" s="1" t="s">
        <v>380</v>
      </c>
      <c r="J160" s="1" t="s">
        <v>72</v>
      </c>
      <c r="K160" s="1">
        <v>159</v>
      </c>
      <c r="L160" s="1" t="s">
        <v>51</v>
      </c>
      <c r="M160" s="1" t="s">
        <v>54</v>
      </c>
      <c r="N160" s="1" t="s">
        <v>44</v>
      </c>
      <c r="O160" s="1" t="s">
        <v>103</v>
      </c>
      <c r="P160" s="1" t="s">
        <v>59</v>
      </c>
      <c r="Q160" s="1" t="b">
        <f t="shared" si="22"/>
        <v>0</v>
      </c>
      <c r="R160" s="2">
        <f>SUM(Cocina!E160*Cocina!G160)</f>
        <v>25</v>
      </c>
      <c r="S160" s="6">
        <f t="shared" si="23"/>
        <v>45018</v>
      </c>
      <c r="T160" s="7">
        <f t="shared" si="24"/>
        <v>4.5138888890505768E-2</v>
      </c>
      <c r="U160" s="2">
        <f t="shared" si="28"/>
        <v>65</v>
      </c>
      <c r="V160" s="9">
        <f t="shared" si="27"/>
        <v>5.5555555557172433E-2</v>
      </c>
      <c r="W160" s="5">
        <f>(Cocina!H160 *Cocina!G160)/60</f>
        <v>0.21666666666666667</v>
      </c>
      <c r="X160" s="2">
        <f t="shared" si="25"/>
        <v>13</v>
      </c>
      <c r="Y160" s="11">
        <f t="shared" si="26"/>
        <v>3.6111111111111115E-2</v>
      </c>
      <c r="Z160" s="2" t="s">
        <v>37</v>
      </c>
      <c r="AC160" s="2">
        <f t="shared" si="29"/>
        <v>1</v>
      </c>
      <c r="AD160" s="2">
        <f t="shared" si="21"/>
        <v>5</v>
      </c>
    </row>
    <row r="161" spans="1:30">
      <c r="A161" s="1">
        <v>19</v>
      </c>
      <c r="B161" s="1" t="s">
        <v>381</v>
      </c>
      <c r="C161" s="1">
        <v>6</v>
      </c>
      <c r="D161" s="3">
        <v>45018.04583333333</v>
      </c>
      <c r="E161" s="3">
        <v>45018.189583333333</v>
      </c>
      <c r="F161" s="1" t="s">
        <v>47</v>
      </c>
      <c r="G161" s="1" t="s">
        <v>30</v>
      </c>
      <c r="H161" s="1" t="s">
        <v>48</v>
      </c>
      <c r="I161" s="1" t="s">
        <v>382</v>
      </c>
      <c r="J161" s="1" t="s">
        <v>33</v>
      </c>
      <c r="K161" s="1">
        <v>160</v>
      </c>
      <c r="L161" s="1" t="s">
        <v>43</v>
      </c>
      <c r="M161" s="1" t="s">
        <v>53</v>
      </c>
      <c r="N161" s="1" t="s">
        <v>35</v>
      </c>
      <c r="O161" s="1"/>
      <c r="P161" s="1"/>
      <c r="Q161" s="1" t="b">
        <f t="shared" si="22"/>
        <v>0</v>
      </c>
      <c r="R161" s="2">
        <f>SUM(Cocina!E161*Cocina!G161)</f>
        <v>20</v>
      </c>
      <c r="S161" s="6">
        <f t="shared" si="23"/>
        <v>45018</v>
      </c>
      <c r="T161" s="7">
        <f t="shared" si="24"/>
        <v>0.14375000000291038</v>
      </c>
      <c r="U161" s="2">
        <f t="shared" si="28"/>
        <v>207</v>
      </c>
      <c r="V161" s="9" t="str">
        <f t="shared" si="27"/>
        <v>No Suma</v>
      </c>
      <c r="W161" s="5">
        <f>(Cocina!H161 *Cocina!G161)/60</f>
        <v>0.76666666666666672</v>
      </c>
      <c r="X161" s="2">
        <f t="shared" si="25"/>
        <v>46</v>
      </c>
      <c r="Y161" s="11">
        <f t="shared" si="26"/>
        <v>0.11180555555555555</v>
      </c>
      <c r="Z161" s="2" t="s">
        <v>37</v>
      </c>
      <c r="AC161" s="2">
        <f t="shared" si="29"/>
        <v>3</v>
      </c>
      <c r="AD161" s="2">
        <f t="shared" si="21"/>
        <v>27</v>
      </c>
    </row>
    <row r="162" spans="1:30">
      <c r="A162" s="1">
        <v>13</v>
      </c>
      <c r="B162" s="1" t="s">
        <v>383</v>
      </c>
      <c r="C162" s="1">
        <v>6</v>
      </c>
      <c r="D162" s="3">
        <v>45018.03125</v>
      </c>
      <c r="E162" s="3">
        <v>45018.182638888888</v>
      </c>
      <c r="F162" s="1" t="s">
        <v>47</v>
      </c>
      <c r="G162" s="1" t="s">
        <v>30</v>
      </c>
      <c r="H162" s="1" t="s">
        <v>48</v>
      </c>
      <c r="I162" s="1" t="s">
        <v>384</v>
      </c>
      <c r="J162" s="1" t="s">
        <v>33</v>
      </c>
      <c r="K162" s="1">
        <v>161</v>
      </c>
      <c r="L162" s="1" t="s">
        <v>58</v>
      </c>
      <c r="M162" s="1" t="s">
        <v>60</v>
      </c>
      <c r="N162" s="1"/>
      <c r="O162" s="1"/>
      <c r="P162" s="1"/>
      <c r="Q162" s="1" t="b">
        <f t="shared" si="22"/>
        <v>0</v>
      </c>
      <c r="R162" s="2">
        <f>SUM(Cocina!E162*Cocina!G162)</f>
        <v>40</v>
      </c>
      <c r="S162" s="6">
        <f t="shared" si="23"/>
        <v>45018</v>
      </c>
      <c r="T162" s="7">
        <f t="shared" si="24"/>
        <v>0.15138888888759539</v>
      </c>
      <c r="U162" s="2">
        <f t="shared" si="28"/>
        <v>218</v>
      </c>
      <c r="V162" s="9" t="str">
        <f t="shared" si="27"/>
        <v>No Suma</v>
      </c>
      <c r="W162" s="5">
        <f>(Cocina!H162 *Cocina!G162)/60</f>
        <v>0.66666666666666663</v>
      </c>
      <c r="X162" s="2">
        <f t="shared" si="25"/>
        <v>40</v>
      </c>
      <c r="Y162" s="11">
        <f t="shared" si="26"/>
        <v>0.12361111111111112</v>
      </c>
      <c r="Z162" s="2" t="s">
        <v>37</v>
      </c>
      <c r="AC162" s="2">
        <f t="shared" si="29"/>
        <v>3</v>
      </c>
      <c r="AD162" s="2">
        <f t="shared" si="21"/>
        <v>38</v>
      </c>
    </row>
    <row r="163" spans="1:30">
      <c r="A163" s="1">
        <v>14</v>
      </c>
      <c r="B163" s="1" t="s">
        <v>385</v>
      </c>
      <c r="C163" s="1">
        <v>4</v>
      </c>
      <c r="D163" s="3">
        <v>45018.039583333331</v>
      </c>
      <c r="E163" s="3">
        <v>45018.106944444444</v>
      </c>
      <c r="F163" s="1" t="s">
        <v>39</v>
      </c>
      <c r="G163" s="1" t="s">
        <v>30</v>
      </c>
      <c r="H163" s="1" t="s">
        <v>48</v>
      </c>
      <c r="I163" s="1" t="s">
        <v>386</v>
      </c>
      <c r="J163" s="1" t="s">
        <v>33</v>
      </c>
      <c r="K163" s="1">
        <v>162</v>
      </c>
      <c r="L163" s="1" t="s">
        <v>58</v>
      </c>
      <c r="M163" s="1" t="s">
        <v>35</v>
      </c>
      <c r="N163" s="1"/>
      <c r="O163" s="1"/>
      <c r="P163" s="1"/>
      <c r="Q163" s="1" t="b">
        <f t="shared" si="22"/>
        <v>0</v>
      </c>
      <c r="R163" s="2">
        <f>SUM(Cocina!E163*Cocina!G163)</f>
        <v>50</v>
      </c>
      <c r="S163" s="6">
        <f t="shared" si="23"/>
        <v>45018</v>
      </c>
      <c r="T163" s="7">
        <f t="shared" si="24"/>
        <v>6.7361111112404615E-2</v>
      </c>
      <c r="U163" s="2">
        <f t="shared" si="28"/>
        <v>97</v>
      </c>
      <c r="V163" s="9" t="str">
        <f t="shared" si="27"/>
        <v>No Suma</v>
      </c>
      <c r="W163" s="5">
        <f>(Cocina!H163 *Cocina!G163)/60</f>
        <v>1.8666666666666667</v>
      </c>
      <c r="X163" s="2">
        <f t="shared" si="25"/>
        <v>112</v>
      </c>
      <c r="Y163" s="11">
        <f t="shared" si="26"/>
        <v>-1.0416666666666666E-2</v>
      </c>
      <c r="Z163" s="2" t="s">
        <v>37</v>
      </c>
      <c r="AC163" s="2">
        <f t="shared" si="29"/>
        <v>1</v>
      </c>
      <c r="AD163" s="2">
        <f t="shared" si="21"/>
        <v>37</v>
      </c>
    </row>
    <row r="164" spans="1:30">
      <c r="A164" s="1">
        <v>6</v>
      </c>
      <c r="B164" s="1" t="s">
        <v>387</v>
      </c>
      <c r="C164" s="1">
        <v>1</v>
      </c>
      <c r="D164" s="3">
        <v>45018.065972222219</v>
      </c>
      <c r="E164" s="3">
        <v>45018.17291666667</v>
      </c>
      <c r="F164" s="1" t="s">
        <v>56</v>
      </c>
      <c r="G164" s="1" t="s">
        <v>30</v>
      </c>
      <c r="H164" s="1" t="s">
        <v>48</v>
      </c>
      <c r="I164" s="1" t="s">
        <v>388</v>
      </c>
      <c r="J164" s="1" t="s">
        <v>72</v>
      </c>
      <c r="K164" s="1">
        <v>163</v>
      </c>
      <c r="L164" s="1" t="s">
        <v>109</v>
      </c>
      <c r="M164" s="1" t="s">
        <v>44</v>
      </c>
      <c r="N164" s="1" t="s">
        <v>36</v>
      </c>
      <c r="O164" s="1" t="s">
        <v>59</v>
      </c>
      <c r="P164" s="1" t="s">
        <v>77</v>
      </c>
      <c r="Q164" s="1" t="b">
        <f t="shared" si="22"/>
        <v>0</v>
      </c>
      <c r="R164" s="2">
        <f>SUM(Cocina!E164*Cocina!G164)</f>
        <v>10</v>
      </c>
      <c r="S164" s="6">
        <f t="shared" si="23"/>
        <v>45018</v>
      </c>
      <c r="T164" s="7">
        <f t="shared" si="24"/>
        <v>0.10694444445107365</v>
      </c>
      <c r="U164" s="2">
        <f t="shared" si="28"/>
        <v>154</v>
      </c>
      <c r="V164" s="9">
        <f t="shared" si="27"/>
        <v>0.11736111111774032</v>
      </c>
      <c r="W164" s="5">
        <f>(Cocina!H164 *Cocina!G164)/60</f>
        <v>0.65</v>
      </c>
      <c r="X164" s="2">
        <f t="shared" si="25"/>
        <v>39</v>
      </c>
      <c r="Y164" s="11">
        <f t="shared" si="26"/>
        <v>7.9861111111111119E-2</v>
      </c>
      <c r="Z164" s="2" t="s">
        <v>37</v>
      </c>
      <c r="AC164" s="2">
        <f t="shared" si="29"/>
        <v>2</v>
      </c>
      <c r="AD164" s="2">
        <f t="shared" si="21"/>
        <v>34</v>
      </c>
    </row>
    <row r="165" spans="1:30">
      <c r="A165" s="1">
        <v>8</v>
      </c>
      <c r="B165" s="1" t="s">
        <v>389</v>
      </c>
      <c r="C165" s="1">
        <v>2</v>
      </c>
      <c r="D165" s="3">
        <v>45018.106944444444</v>
      </c>
      <c r="E165" s="3">
        <v>45018.251388888886</v>
      </c>
      <c r="F165" s="1" t="s">
        <v>62</v>
      </c>
      <c r="G165" s="1" t="s">
        <v>67</v>
      </c>
      <c r="H165" s="1" t="s">
        <v>48</v>
      </c>
      <c r="I165" s="1" t="s">
        <v>390</v>
      </c>
      <c r="J165" s="1" t="s">
        <v>33</v>
      </c>
      <c r="K165" s="1">
        <v>164</v>
      </c>
      <c r="L165" s="1" t="s">
        <v>43</v>
      </c>
      <c r="M165" s="1" t="s">
        <v>77</v>
      </c>
      <c r="N165" s="1" t="s">
        <v>53</v>
      </c>
      <c r="O165" s="1" t="s">
        <v>74</v>
      </c>
      <c r="P165" s="1" t="s">
        <v>35</v>
      </c>
      <c r="Q165" s="1" t="b">
        <f t="shared" si="22"/>
        <v>0</v>
      </c>
      <c r="R165" s="2">
        <f>SUM(Cocina!E165*Cocina!G165)</f>
        <v>36</v>
      </c>
      <c r="S165" s="6">
        <f t="shared" si="23"/>
        <v>45018</v>
      </c>
      <c r="T165" s="7">
        <f t="shared" si="24"/>
        <v>0.1444444444423425</v>
      </c>
      <c r="U165" s="2">
        <f t="shared" si="28"/>
        <v>208</v>
      </c>
      <c r="V165" s="9" t="str">
        <f t="shared" si="27"/>
        <v>No Suma</v>
      </c>
      <c r="W165" s="5">
        <f>(Cocina!H165 *Cocina!G165)/60</f>
        <v>0.43333333333333335</v>
      </c>
      <c r="X165" s="2">
        <f t="shared" si="25"/>
        <v>26</v>
      </c>
      <c r="Y165" s="11">
        <f t="shared" si="26"/>
        <v>0.12638888888888888</v>
      </c>
      <c r="Z165" s="2" t="s">
        <v>37</v>
      </c>
      <c r="AC165" s="2">
        <f t="shared" si="29"/>
        <v>3</v>
      </c>
      <c r="AD165" s="2">
        <f t="shared" si="21"/>
        <v>28</v>
      </c>
    </row>
    <row r="166" spans="1:30">
      <c r="A166" s="1">
        <v>10</v>
      </c>
      <c r="B166" s="1" t="s">
        <v>391</v>
      </c>
      <c r="C166" s="1">
        <v>3</v>
      </c>
      <c r="D166" s="3">
        <v>45018.097916666666</v>
      </c>
      <c r="E166" s="3">
        <v>45018.216666666667</v>
      </c>
      <c r="F166" s="1" t="s">
        <v>29</v>
      </c>
      <c r="G166" s="1" t="s">
        <v>67</v>
      </c>
      <c r="H166" s="1" t="s">
        <v>48</v>
      </c>
      <c r="I166" s="1" t="s">
        <v>392</v>
      </c>
      <c r="J166" s="1" t="s">
        <v>72</v>
      </c>
      <c r="K166" s="1">
        <v>165</v>
      </c>
      <c r="L166" s="1" t="s">
        <v>64</v>
      </c>
      <c r="M166" s="1" t="s">
        <v>35</v>
      </c>
      <c r="N166" s="1" t="s">
        <v>97</v>
      </c>
      <c r="O166" s="1"/>
      <c r="P166" s="1"/>
      <c r="Q166" s="1" t="b">
        <f t="shared" si="22"/>
        <v>0</v>
      </c>
      <c r="R166" s="2">
        <f>SUM(Cocina!E166*Cocina!G166)</f>
        <v>48</v>
      </c>
      <c r="S166" s="6">
        <f t="shared" si="23"/>
        <v>45018</v>
      </c>
      <c r="T166" s="7">
        <f t="shared" si="24"/>
        <v>0.11875000000145519</v>
      </c>
      <c r="U166" s="2">
        <f t="shared" si="28"/>
        <v>171</v>
      </c>
      <c r="V166" s="9">
        <f t="shared" si="27"/>
        <v>0.12916666666812185</v>
      </c>
      <c r="W166" s="5">
        <f>(Cocina!H166 *Cocina!G166)/60</f>
        <v>2.5499999999999998</v>
      </c>
      <c r="X166" s="2">
        <f t="shared" si="25"/>
        <v>153</v>
      </c>
      <c r="Y166" s="11">
        <f t="shared" si="26"/>
        <v>1.2499999999999999E-2</v>
      </c>
      <c r="Z166" s="2" t="s">
        <v>37</v>
      </c>
      <c r="AC166" s="2">
        <f t="shared" si="29"/>
        <v>2</v>
      </c>
      <c r="AD166" s="2">
        <f t="shared" si="21"/>
        <v>51</v>
      </c>
    </row>
    <row r="167" spans="1:30">
      <c r="A167" s="1">
        <v>12</v>
      </c>
      <c r="B167" s="1" t="s">
        <v>393</v>
      </c>
      <c r="C167" s="1">
        <v>1</v>
      </c>
      <c r="D167" s="3">
        <v>45018.054166666669</v>
      </c>
      <c r="E167" s="3">
        <v>45018.113888888889</v>
      </c>
      <c r="F167" s="1" t="s">
        <v>62</v>
      </c>
      <c r="G167" s="1" t="s">
        <v>30</v>
      </c>
      <c r="H167" s="1" t="s">
        <v>41</v>
      </c>
      <c r="I167" s="1" t="s">
        <v>394</v>
      </c>
      <c r="J167" s="1" t="s">
        <v>72</v>
      </c>
      <c r="K167" s="1">
        <v>166</v>
      </c>
      <c r="L167" s="1" t="s">
        <v>64</v>
      </c>
      <c r="M167" s="1" t="s">
        <v>94</v>
      </c>
      <c r="N167" s="1"/>
      <c r="O167" s="1"/>
      <c r="P167" s="1"/>
      <c r="Q167" s="1" t="b">
        <f t="shared" si="22"/>
        <v>0</v>
      </c>
      <c r="R167" s="2">
        <f>SUM(Cocina!E167*Cocina!G167)</f>
        <v>36</v>
      </c>
      <c r="S167" s="6">
        <f t="shared" si="23"/>
        <v>45018</v>
      </c>
      <c r="T167" s="7">
        <f t="shared" si="24"/>
        <v>5.9722222220443655E-2</v>
      </c>
      <c r="U167" s="2">
        <f t="shared" si="28"/>
        <v>86</v>
      </c>
      <c r="V167" s="9">
        <f t="shared" si="27"/>
        <v>7.0138888887110326E-2</v>
      </c>
      <c r="W167" s="5">
        <f>(Cocina!H167 *Cocina!G167)/60</f>
        <v>1.9666666666666666</v>
      </c>
      <c r="X167" s="2">
        <f t="shared" si="25"/>
        <v>118</v>
      </c>
      <c r="Y167" s="11">
        <f t="shared" si="26"/>
        <v>-2.2222222222222223E-2</v>
      </c>
      <c r="Z167" s="2" t="s">
        <v>37</v>
      </c>
      <c r="AC167" s="2">
        <f t="shared" si="29"/>
        <v>1</v>
      </c>
      <c r="AD167" s="2">
        <f t="shared" si="21"/>
        <v>26</v>
      </c>
    </row>
    <row r="168" spans="1:30">
      <c r="A168" s="1">
        <v>5</v>
      </c>
      <c r="B168" s="1" t="s">
        <v>395</v>
      </c>
      <c r="C168" s="1">
        <v>6</v>
      </c>
      <c r="D168" s="3">
        <v>45018.054861111108</v>
      </c>
      <c r="E168" s="3">
        <v>45018.115277777775</v>
      </c>
      <c r="F168" s="1" t="s">
        <v>47</v>
      </c>
      <c r="G168" s="1" t="s">
        <v>30</v>
      </c>
      <c r="H168" s="1" t="s">
        <v>31</v>
      </c>
      <c r="I168" s="1" t="s">
        <v>396</v>
      </c>
      <c r="J168" s="1" t="s">
        <v>33</v>
      </c>
      <c r="K168" s="1">
        <v>167</v>
      </c>
      <c r="L168" s="1" t="s">
        <v>129</v>
      </c>
      <c r="M168" s="1" t="s">
        <v>65</v>
      </c>
      <c r="N168" s="1" t="s">
        <v>84</v>
      </c>
      <c r="O168" s="1" t="s">
        <v>44</v>
      </c>
      <c r="P168" s="1"/>
      <c r="Q168" s="1" t="b">
        <f t="shared" si="22"/>
        <v>0</v>
      </c>
      <c r="R168" s="2">
        <f>SUM(Cocina!E168*Cocina!G168)</f>
        <v>33</v>
      </c>
      <c r="S168" s="6">
        <f t="shared" si="23"/>
        <v>45018</v>
      </c>
      <c r="T168" s="7">
        <f t="shared" si="24"/>
        <v>6.0416666667151731E-2</v>
      </c>
      <c r="U168" s="2">
        <f t="shared" si="28"/>
        <v>87</v>
      </c>
      <c r="V168" s="9" t="str">
        <f t="shared" si="27"/>
        <v>No Suma</v>
      </c>
      <c r="W168" s="5">
        <f>(Cocina!H168 *Cocina!G168)/60</f>
        <v>2.2999999999999998</v>
      </c>
      <c r="X168" s="2">
        <f t="shared" si="25"/>
        <v>138</v>
      </c>
      <c r="Y168" s="11">
        <f t="shared" si="26"/>
        <v>-3.5416666666666666E-2</v>
      </c>
      <c r="Z168" s="2" t="s">
        <v>37</v>
      </c>
      <c r="AC168" s="2">
        <f t="shared" si="29"/>
        <v>1</v>
      </c>
      <c r="AD168" s="2">
        <f t="shared" si="21"/>
        <v>27</v>
      </c>
    </row>
    <row r="169" spans="1:30">
      <c r="A169" s="1">
        <v>17</v>
      </c>
      <c r="B169" s="1" t="s">
        <v>397</v>
      </c>
      <c r="C169" s="1">
        <v>4</v>
      </c>
      <c r="D169" s="3">
        <v>45018.086805555555</v>
      </c>
      <c r="E169" s="3">
        <v>45018.140972222223</v>
      </c>
      <c r="F169" s="1" t="s">
        <v>39</v>
      </c>
      <c r="G169" s="1" t="s">
        <v>30</v>
      </c>
      <c r="H169" s="1" t="s">
        <v>48</v>
      </c>
      <c r="I169" s="1" t="s">
        <v>398</v>
      </c>
      <c r="J169" s="1" t="s">
        <v>33</v>
      </c>
      <c r="K169" s="1">
        <v>168</v>
      </c>
      <c r="L169" s="1" t="s">
        <v>73</v>
      </c>
      <c r="M169" s="1" t="s">
        <v>77</v>
      </c>
      <c r="N169" s="1"/>
      <c r="O169" s="1"/>
      <c r="P169" s="1"/>
      <c r="Q169" s="1" t="b">
        <f t="shared" si="22"/>
        <v>0</v>
      </c>
      <c r="R169" s="2">
        <f>SUM(Cocina!E169*Cocina!G169)</f>
        <v>19</v>
      </c>
      <c r="S169" s="6">
        <f t="shared" si="23"/>
        <v>45018</v>
      </c>
      <c r="T169" s="7">
        <f t="shared" si="24"/>
        <v>5.4166666668606922E-2</v>
      </c>
      <c r="U169" s="2">
        <f t="shared" si="28"/>
        <v>78</v>
      </c>
      <c r="V169" s="9" t="str">
        <f t="shared" si="27"/>
        <v>No Suma</v>
      </c>
      <c r="W169" s="5">
        <f>(Cocina!H169 *Cocina!G169)/60</f>
        <v>0.83333333333333337</v>
      </c>
      <c r="X169" s="2">
        <f t="shared" si="25"/>
        <v>50</v>
      </c>
      <c r="Y169" s="11">
        <f t="shared" si="26"/>
        <v>1.9444444444444445E-2</v>
      </c>
      <c r="Z169" s="2" t="s">
        <v>37</v>
      </c>
      <c r="AC169" s="2">
        <f t="shared" si="29"/>
        <v>1</v>
      </c>
      <c r="AD169" s="2">
        <f t="shared" si="21"/>
        <v>18</v>
      </c>
    </row>
    <row r="170" spans="1:30">
      <c r="A170" s="1">
        <v>19</v>
      </c>
      <c r="B170" s="1" t="s">
        <v>399</v>
      </c>
      <c r="C170" s="1">
        <v>1</v>
      </c>
      <c r="D170" s="3">
        <v>45018.080555555556</v>
      </c>
      <c r="E170" s="3">
        <v>45018.218055555553</v>
      </c>
      <c r="F170" s="1" t="s">
        <v>29</v>
      </c>
      <c r="G170" s="1" t="s">
        <v>30</v>
      </c>
      <c r="H170" s="1" t="s">
        <v>31</v>
      </c>
      <c r="I170" s="1" t="s">
        <v>400</v>
      </c>
      <c r="J170" s="1" t="s">
        <v>50</v>
      </c>
      <c r="K170" s="1">
        <v>169</v>
      </c>
      <c r="L170" s="1" t="s">
        <v>58</v>
      </c>
      <c r="M170" s="1" t="s">
        <v>97</v>
      </c>
      <c r="N170" s="1" t="s">
        <v>84</v>
      </c>
      <c r="O170" s="1" t="s">
        <v>77</v>
      </c>
      <c r="P170" s="1"/>
      <c r="Q170" s="1" t="b">
        <f t="shared" si="22"/>
        <v>0</v>
      </c>
      <c r="R170" s="2">
        <f>SUM(Cocina!E170*Cocina!G170)</f>
        <v>12</v>
      </c>
      <c r="S170" s="6">
        <f t="shared" si="23"/>
        <v>45018</v>
      </c>
      <c r="T170" s="7">
        <f t="shared" si="24"/>
        <v>0.13749999999708962</v>
      </c>
      <c r="U170" s="2">
        <f t="shared" si="28"/>
        <v>198</v>
      </c>
      <c r="V170" s="9" t="str">
        <f t="shared" si="27"/>
        <v>No Suma</v>
      </c>
      <c r="W170" s="5">
        <f>(Cocina!H170 *Cocina!G170)/60</f>
        <v>0.16666666666666666</v>
      </c>
      <c r="X170" s="2">
        <f t="shared" si="25"/>
        <v>10</v>
      </c>
      <c r="Y170" s="11">
        <f t="shared" si="26"/>
        <v>0.13055555555555556</v>
      </c>
      <c r="Z170" s="2" t="s">
        <v>37</v>
      </c>
      <c r="AC170" s="2">
        <f t="shared" si="29"/>
        <v>3</v>
      </c>
      <c r="AD170" s="2">
        <f t="shared" si="21"/>
        <v>18</v>
      </c>
    </row>
    <row r="171" spans="1:30">
      <c r="A171" s="1">
        <v>12</v>
      </c>
      <c r="B171" s="1" t="s">
        <v>401</v>
      </c>
      <c r="C171" s="1">
        <v>2</v>
      </c>
      <c r="D171" s="3">
        <v>45018.109027777777</v>
      </c>
      <c r="E171" s="3">
        <v>45018.226388888892</v>
      </c>
      <c r="F171" s="1" t="s">
        <v>47</v>
      </c>
      <c r="G171" s="1" t="s">
        <v>67</v>
      </c>
      <c r="H171" s="1" t="s">
        <v>48</v>
      </c>
      <c r="I171" s="1" t="s">
        <v>402</v>
      </c>
      <c r="J171" s="1" t="s">
        <v>50</v>
      </c>
      <c r="K171" s="1">
        <v>170</v>
      </c>
      <c r="L171" s="1" t="s">
        <v>43</v>
      </c>
      <c r="M171" s="1" t="s">
        <v>93</v>
      </c>
      <c r="N171" s="1" t="s">
        <v>54</v>
      </c>
      <c r="O171" s="1" t="s">
        <v>53</v>
      </c>
      <c r="P171" s="1" t="s">
        <v>36</v>
      </c>
      <c r="Q171" s="1" t="b">
        <f t="shared" si="22"/>
        <v>0</v>
      </c>
      <c r="R171" s="2">
        <f>SUM(Cocina!E171*Cocina!G171)</f>
        <v>21</v>
      </c>
      <c r="S171" s="6">
        <f t="shared" si="23"/>
        <v>45018</v>
      </c>
      <c r="T171" s="7">
        <f t="shared" si="24"/>
        <v>0.117361111115315</v>
      </c>
      <c r="U171" s="2">
        <f t="shared" si="28"/>
        <v>169</v>
      </c>
      <c r="V171" s="9" t="str">
        <f t="shared" si="27"/>
        <v>No Suma</v>
      </c>
      <c r="W171" s="5">
        <f>(Cocina!H171 *Cocina!G171)/60</f>
        <v>0.33333333333333331</v>
      </c>
      <c r="X171" s="2">
        <f t="shared" si="25"/>
        <v>20</v>
      </c>
      <c r="Y171" s="11">
        <f t="shared" si="26"/>
        <v>0.10347222222222223</v>
      </c>
      <c r="Z171" s="2" t="s">
        <v>37</v>
      </c>
      <c r="AC171" s="2">
        <f t="shared" si="29"/>
        <v>2</v>
      </c>
      <c r="AD171" s="2">
        <f t="shared" si="21"/>
        <v>49</v>
      </c>
    </row>
    <row r="172" spans="1:30">
      <c r="A172" s="1">
        <v>16</v>
      </c>
      <c r="B172" s="1" t="s">
        <v>403</v>
      </c>
      <c r="C172" s="1">
        <v>6</v>
      </c>
      <c r="D172" s="3">
        <v>45018.078472222223</v>
      </c>
      <c r="E172" s="3">
        <v>45018.12777777778</v>
      </c>
      <c r="F172" s="1" t="s">
        <v>47</v>
      </c>
      <c r="G172" s="1" t="s">
        <v>67</v>
      </c>
      <c r="H172" s="1" t="s">
        <v>48</v>
      </c>
      <c r="I172" s="1" t="s">
        <v>404</v>
      </c>
      <c r="J172" s="1" t="s">
        <v>50</v>
      </c>
      <c r="K172" s="1">
        <v>171</v>
      </c>
      <c r="L172" s="1" t="s">
        <v>51</v>
      </c>
      <c r="M172" s="1" t="s">
        <v>106</v>
      </c>
      <c r="N172" s="1" t="s">
        <v>54</v>
      </c>
      <c r="O172" s="1"/>
      <c r="P172" s="1"/>
      <c r="Q172" s="1" t="b">
        <f t="shared" si="22"/>
        <v>0</v>
      </c>
      <c r="R172" s="2">
        <f>SUM(Cocina!E172*Cocina!G172)</f>
        <v>36</v>
      </c>
      <c r="S172" s="6">
        <f t="shared" si="23"/>
        <v>45018</v>
      </c>
      <c r="T172" s="7">
        <f t="shared" si="24"/>
        <v>4.9305555556202307E-2</v>
      </c>
      <c r="U172" s="2">
        <f t="shared" si="28"/>
        <v>71</v>
      </c>
      <c r="V172" s="9" t="str">
        <f t="shared" si="27"/>
        <v>No Suma</v>
      </c>
      <c r="W172" s="5">
        <f>(Cocina!H172 *Cocina!G172)/60</f>
        <v>1.25</v>
      </c>
      <c r="X172" s="2">
        <f t="shared" si="25"/>
        <v>75</v>
      </c>
      <c r="Y172" s="11">
        <f t="shared" si="26"/>
        <v>-2.7777777777777779E-3</v>
      </c>
      <c r="Z172" s="2" t="s">
        <v>37</v>
      </c>
      <c r="AC172" s="2">
        <f t="shared" si="29"/>
        <v>1</v>
      </c>
      <c r="AD172" s="2">
        <f t="shared" si="21"/>
        <v>11</v>
      </c>
    </row>
    <row r="173" spans="1:30">
      <c r="A173" s="1">
        <v>12</v>
      </c>
      <c r="B173" s="1" t="s">
        <v>405</v>
      </c>
      <c r="C173" s="1">
        <v>3</v>
      </c>
      <c r="D173" s="3">
        <v>45018.117361111108</v>
      </c>
      <c r="E173" s="3">
        <v>45018.254166666666</v>
      </c>
      <c r="F173" s="1" t="s">
        <v>39</v>
      </c>
      <c r="G173" s="1" t="s">
        <v>30</v>
      </c>
      <c r="H173" s="1" t="s">
        <v>48</v>
      </c>
      <c r="I173" s="1" t="s">
        <v>406</v>
      </c>
      <c r="J173" s="1" t="s">
        <v>72</v>
      </c>
      <c r="K173" s="1">
        <v>172</v>
      </c>
      <c r="L173" s="1" t="s">
        <v>80</v>
      </c>
      <c r="M173" s="1" t="s">
        <v>84</v>
      </c>
      <c r="N173" s="1"/>
      <c r="O173" s="1"/>
      <c r="P173" s="1"/>
      <c r="Q173" s="1" t="b">
        <f t="shared" si="22"/>
        <v>0</v>
      </c>
      <c r="R173" s="2">
        <f>SUM(Cocina!E173*Cocina!G173)</f>
        <v>75</v>
      </c>
      <c r="S173" s="6">
        <f t="shared" si="23"/>
        <v>45018</v>
      </c>
      <c r="T173" s="7">
        <f t="shared" si="24"/>
        <v>0.1368055555576575</v>
      </c>
      <c r="U173" s="2">
        <f t="shared" si="28"/>
        <v>197</v>
      </c>
      <c r="V173" s="9">
        <f t="shared" si="27"/>
        <v>0.14722222222432416</v>
      </c>
      <c r="W173" s="5">
        <f>(Cocina!H173 *Cocina!G173)/60</f>
        <v>2.35</v>
      </c>
      <c r="X173" s="2">
        <f t="shared" si="25"/>
        <v>141</v>
      </c>
      <c r="Y173" s="11">
        <f t="shared" si="26"/>
        <v>3.888888888888889E-2</v>
      </c>
      <c r="Z173" s="2" t="s">
        <v>37</v>
      </c>
      <c r="AC173" s="2">
        <f t="shared" si="29"/>
        <v>3</v>
      </c>
      <c r="AD173" s="2">
        <f t="shared" si="21"/>
        <v>17</v>
      </c>
    </row>
    <row r="174" spans="1:30">
      <c r="A174" s="1">
        <v>11</v>
      </c>
      <c r="B174" s="1" t="s">
        <v>407</v>
      </c>
      <c r="C174" s="1">
        <v>3</v>
      </c>
      <c r="D174" s="3">
        <v>45018.012499999997</v>
      </c>
      <c r="E174" s="3">
        <v>45018.154861111114</v>
      </c>
      <c r="F174" s="1" t="s">
        <v>62</v>
      </c>
      <c r="G174" s="1" t="s">
        <v>30</v>
      </c>
      <c r="H174" s="1" t="s">
        <v>48</v>
      </c>
      <c r="I174" s="1" t="s">
        <v>408</v>
      </c>
      <c r="J174" s="1" t="s">
        <v>72</v>
      </c>
      <c r="K174" s="1">
        <v>173</v>
      </c>
      <c r="L174" s="1" t="s">
        <v>109</v>
      </c>
      <c r="M174" s="1" t="s">
        <v>45</v>
      </c>
      <c r="N174" s="1" t="s">
        <v>74</v>
      </c>
      <c r="O174" s="1"/>
      <c r="P174" s="1"/>
      <c r="Q174" s="1" t="b">
        <f t="shared" si="22"/>
        <v>0</v>
      </c>
      <c r="R174" s="2">
        <f>SUM(Cocina!E174*Cocina!G174)</f>
        <v>66</v>
      </c>
      <c r="S174" s="6">
        <f t="shared" si="23"/>
        <v>45018</v>
      </c>
      <c r="T174" s="7">
        <f t="shared" si="24"/>
        <v>0.14236111111677019</v>
      </c>
      <c r="U174" s="2">
        <f t="shared" si="28"/>
        <v>205</v>
      </c>
      <c r="V174" s="9">
        <f t="shared" si="27"/>
        <v>0.15277777778343685</v>
      </c>
      <c r="W174" s="5">
        <f>(Cocina!H174 *Cocina!G174)/60</f>
        <v>0.5</v>
      </c>
      <c r="X174" s="2">
        <f t="shared" si="25"/>
        <v>30</v>
      </c>
      <c r="Y174" s="11">
        <f t="shared" si="26"/>
        <v>0.12152777777777778</v>
      </c>
      <c r="Z174" s="2" t="s">
        <v>37</v>
      </c>
      <c r="AC174" s="2">
        <f t="shared" si="29"/>
        <v>3</v>
      </c>
      <c r="AD174" s="2">
        <f t="shared" si="21"/>
        <v>25</v>
      </c>
    </row>
    <row r="175" spans="1:30">
      <c r="A175" s="1">
        <v>10</v>
      </c>
      <c r="B175" s="1" t="s">
        <v>409</v>
      </c>
      <c r="C175" s="1">
        <v>5</v>
      </c>
      <c r="D175" s="3">
        <v>45018.006249999999</v>
      </c>
      <c r="E175" s="3">
        <v>45018.05</v>
      </c>
      <c r="F175" s="1" t="s">
        <v>62</v>
      </c>
      <c r="G175" s="1" t="s">
        <v>30</v>
      </c>
      <c r="H175" s="1" t="s">
        <v>48</v>
      </c>
      <c r="I175" s="1" t="s">
        <v>410</v>
      </c>
      <c r="J175" s="1" t="s">
        <v>33</v>
      </c>
      <c r="K175" s="1">
        <v>174</v>
      </c>
      <c r="L175" s="1" t="s">
        <v>73</v>
      </c>
      <c r="M175" s="1" t="s">
        <v>36</v>
      </c>
      <c r="N175" s="1"/>
      <c r="O175" s="1"/>
      <c r="P175" s="1"/>
      <c r="Q175" s="1" t="b">
        <f t="shared" si="22"/>
        <v>0</v>
      </c>
      <c r="R175" s="2">
        <f>SUM(Cocina!E175*Cocina!G175)</f>
        <v>16</v>
      </c>
      <c r="S175" s="6">
        <f t="shared" si="23"/>
        <v>45018</v>
      </c>
      <c r="T175" s="7">
        <f t="shared" si="24"/>
        <v>4.3750000004365575E-2</v>
      </c>
      <c r="U175" s="2">
        <f t="shared" si="28"/>
        <v>63</v>
      </c>
      <c r="V175" s="9" t="str">
        <f t="shared" si="27"/>
        <v>No Suma</v>
      </c>
      <c r="W175" s="5">
        <f>(Cocina!H175 *Cocina!G175)/60</f>
        <v>0.53333333333333333</v>
      </c>
      <c r="X175" s="2">
        <f t="shared" si="25"/>
        <v>32</v>
      </c>
      <c r="Y175" s="11">
        <f t="shared" si="26"/>
        <v>2.1527777777777781E-2</v>
      </c>
      <c r="Z175" s="2" t="s">
        <v>37</v>
      </c>
      <c r="AC175" s="2">
        <f t="shared" si="29"/>
        <v>1</v>
      </c>
      <c r="AD175" s="2">
        <f t="shared" si="21"/>
        <v>3</v>
      </c>
    </row>
    <row r="176" spans="1:30">
      <c r="A176" s="1">
        <v>14</v>
      </c>
      <c r="B176" s="1" t="s">
        <v>239</v>
      </c>
      <c r="C176" s="1">
        <v>3</v>
      </c>
      <c r="D176" s="3">
        <v>45018.060416666667</v>
      </c>
      <c r="E176" s="3">
        <v>45018.12777777778</v>
      </c>
      <c r="F176" s="1" t="s">
        <v>29</v>
      </c>
      <c r="G176" s="1" t="s">
        <v>30</v>
      </c>
      <c r="H176" s="1" t="s">
        <v>48</v>
      </c>
      <c r="I176" s="1" t="s">
        <v>411</v>
      </c>
      <c r="J176" s="1" t="s">
        <v>33</v>
      </c>
      <c r="K176" s="1">
        <v>175</v>
      </c>
      <c r="L176" s="1" t="s">
        <v>43</v>
      </c>
      <c r="M176" s="1" t="s">
        <v>74</v>
      </c>
      <c r="N176" s="1" t="s">
        <v>35</v>
      </c>
      <c r="O176" s="1"/>
      <c r="P176" s="1"/>
      <c r="Q176" s="1" t="b">
        <f t="shared" si="22"/>
        <v>0</v>
      </c>
      <c r="R176" s="2">
        <f>SUM(Cocina!E176*Cocina!G176)</f>
        <v>19</v>
      </c>
      <c r="S176" s="6">
        <f t="shared" si="23"/>
        <v>45018</v>
      </c>
      <c r="T176" s="7">
        <f t="shared" si="24"/>
        <v>6.7361111112404615E-2</v>
      </c>
      <c r="U176" s="2">
        <f t="shared" si="28"/>
        <v>97</v>
      </c>
      <c r="V176" s="9" t="str">
        <f t="shared" si="27"/>
        <v>No Suma</v>
      </c>
      <c r="W176" s="5">
        <f>(Cocina!H176 *Cocina!G176)/60</f>
        <v>0.91666666666666663</v>
      </c>
      <c r="X176" s="2">
        <f t="shared" si="25"/>
        <v>55</v>
      </c>
      <c r="Y176" s="11">
        <f t="shared" si="26"/>
        <v>2.9166666666666664E-2</v>
      </c>
      <c r="Z176" s="2" t="s">
        <v>37</v>
      </c>
      <c r="AC176" s="2">
        <f t="shared" si="29"/>
        <v>1</v>
      </c>
      <c r="AD176" s="2">
        <f t="shared" si="21"/>
        <v>37</v>
      </c>
    </row>
    <row r="177" spans="1:30">
      <c r="A177" s="1">
        <v>20</v>
      </c>
      <c r="B177" s="1" t="s">
        <v>412</v>
      </c>
      <c r="C177" s="1">
        <v>4</v>
      </c>
      <c r="D177" s="3">
        <v>45018.102083333331</v>
      </c>
      <c r="E177" s="3">
        <v>45018.188888888886</v>
      </c>
      <c r="F177" s="1" t="s">
        <v>47</v>
      </c>
      <c r="G177" s="1" t="s">
        <v>30</v>
      </c>
      <c r="H177" s="1" t="s">
        <v>48</v>
      </c>
      <c r="I177" s="1" t="s">
        <v>413</v>
      </c>
      <c r="J177" s="1" t="s">
        <v>72</v>
      </c>
      <c r="K177" s="1">
        <v>176</v>
      </c>
      <c r="L177" s="1" t="s">
        <v>109</v>
      </c>
      <c r="M177" s="1" t="s">
        <v>97</v>
      </c>
      <c r="N177" s="1"/>
      <c r="O177" s="1"/>
      <c r="P177" s="1"/>
      <c r="Q177" s="1" t="b">
        <f t="shared" si="22"/>
        <v>0</v>
      </c>
      <c r="R177" s="2">
        <f>SUM(Cocina!E177*Cocina!G177)</f>
        <v>33</v>
      </c>
      <c r="S177" s="6">
        <f t="shared" si="23"/>
        <v>45018</v>
      </c>
      <c r="T177" s="7">
        <f t="shared" si="24"/>
        <v>8.6805555554747116E-2</v>
      </c>
      <c r="U177" s="2">
        <f t="shared" si="28"/>
        <v>125</v>
      </c>
      <c r="V177" s="9">
        <f t="shared" si="27"/>
        <v>9.7222222221413787E-2</v>
      </c>
      <c r="W177" s="5">
        <f>(Cocina!H177 *Cocina!G177)/60</f>
        <v>2.5499999999999998</v>
      </c>
      <c r="X177" s="2">
        <f t="shared" si="25"/>
        <v>153</v>
      </c>
      <c r="Y177" s="11">
        <f t="shared" si="26"/>
        <v>-1.9444444444444445E-2</v>
      </c>
      <c r="Z177" s="2" t="s">
        <v>37</v>
      </c>
      <c r="AC177" s="2">
        <f t="shared" si="29"/>
        <v>2</v>
      </c>
      <c r="AD177" s="2">
        <f t="shared" si="21"/>
        <v>5</v>
      </c>
    </row>
    <row r="178" spans="1:30">
      <c r="A178" s="1">
        <v>4</v>
      </c>
      <c r="B178" s="1" t="s">
        <v>414</v>
      </c>
      <c r="C178" s="1">
        <v>1</v>
      </c>
      <c r="D178" s="3">
        <v>45018.009722222225</v>
      </c>
      <c r="E178" s="3">
        <v>45018.051388888889</v>
      </c>
      <c r="F178" s="1" t="s">
        <v>62</v>
      </c>
      <c r="G178" s="1" t="s">
        <v>67</v>
      </c>
      <c r="H178" s="1" t="s">
        <v>48</v>
      </c>
      <c r="I178" s="1" t="s">
        <v>147</v>
      </c>
      <c r="J178" s="1" t="s">
        <v>72</v>
      </c>
      <c r="K178" s="1">
        <v>177</v>
      </c>
      <c r="L178" s="1" t="s">
        <v>64</v>
      </c>
      <c r="M178" s="1" t="s">
        <v>35</v>
      </c>
      <c r="N178" s="1" t="s">
        <v>106</v>
      </c>
      <c r="O178" s="1" t="s">
        <v>97</v>
      </c>
      <c r="P178" s="1" t="s">
        <v>65</v>
      </c>
      <c r="Q178" s="1" t="b">
        <f t="shared" si="22"/>
        <v>0</v>
      </c>
      <c r="R178" s="2">
        <f>SUM(Cocina!E178*Cocina!G178)</f>
        <v>50</v>
      </c>
      <c r="S178" s="6">
        <f t="shared" si="23"/>
        <v>45018</v>
      </c>
      <c r="T178" s="7">
        <f t="shared" si="24"/>
        <v>4.1666666664241347E-2</v>
      </c>
      <c r="U178" s="2">
        <f t="shared" si="28"/>
        <v>60</v>
      </c>
      <c r="V178" s="9">
        <f t="shared" si="27"/>
        <v>5.2083333330908012E-2</v>
      </c>
      <c r="W178" s="5">
        <f>(Cocina!H178 *Cocina!G178)/60</f>
        <v>0.56666666666666665</v>
      </c>
      <c r="X178" s="2">
        <f t="shared" si="25"/>
        <v>34</v>
      </c>
      <c r="Y178" s="11">
        <f t="shared" si="26"/>
        <v>1.8055555555555557E-2</v>
      </c>
      <c r="Z178" s="2" t="s">
        <v>37</v>
      </c>
      <c r="AC178" s="2">
        <f t="shared" si="29"/>
        <v>1</v>
      </c>
      <c r="AD178" s="2">
        <f t="shared" si="21"/>
        <v>0</v>
      </c>
    </row>
    <row r="179" spans="1:30">
      <c r="A179" s="1">
        <v>11</v>
      </c>
      <c r="B179" s="1" t="s">
        <v>415</v>
      </c>
      <c r="C179" s="1">
        <v>6</v>
      </c>
      <c r="D179" s="3">
        <v>45018.078472222223</v>
      </c>
      <c r="E179" s="3">
        <v>45018.220833333333</v>
      </c>
      <c r="F179" s="1" t="s">
        <v>29</v>
      </c>
      <c r="G179" s="1" t="s">
        <v>67</v>
      </c>
      <c r="H179" s="1" t="s">
        <v>48</v>
      </c>
      <c r="I179" s="1" t="s">
        <v>416</v>
      </c>
      <c r="J179" s="1" t="s">
        <v>33</v>
      </c>
      <c r="K179" s="1">
        <v>178</v>
      </c>
      <c r="L179" s="1" t="s">
        <v>73</v>
      </c>
      <c r="M179" s="1" t="s">
        <v>36</v>
      </c>
      <c r="N179" s="1" t="s">
        <v>69</v>
      </c>
      <c r="O179" s="1" t="s">
        <v>77</v>
      </c>
      <c r="P179" s="1" t="s">
        <v>59</v>
      </c>
      <c r="Q179" s="1" t="b">
        <f t="shared" si="22"/>
        <v>0</v>
      </c>
      <c r="R179" s="2">
        <f>SUM(Cocina!E179*Cocina!G179)</f>
        <v>22</v>
      </c>
      <c r="S179" s="6">
        <f t="shared" si="23"/>
        <v>45018</v>
      </c>
      <c r="T179" s="7">
        <f t="shared" si="24"/>
        <v>0.14236111110949423</v>
      </c>
      <c r="U179" s="2">
        <f t="shared" si="28"/>
        <v>205</v>
      </c>
      <c r="V179" s="9" t="str">
        <f t="shared" si="27"/>
        <v>No Suma</v>
      </c>
      <c r="W179" s="5">
        <f>(Cocina!H179 *Cocina!G179)/60</f>
        <v>0.48333333333333334</v>
      </c>
      <c r="X179" s="2">
        <f t="shared" si="25"/>
        <v>29</v>
      </c>
      <c r="Y179" s="11">
        <f t="shared" si="26"/>
        <v>0.12222222222222222</v>
      </c>
      <c r="Z179" s="2" t="s">
        <v>37</v>
      </c>
      <c r="AC179" s="2">
        <f t="shared" si="29"/>
        <v>3</v>
      </c>
      <c r="AD179" s="2">
        <f t="shared" si="21"/>
        <v>25</v>
      </c>
    </row>
    <row r="180" spans="1:30">
      <c r="A180" s="1">
        <v>12</v>
      </c>
      <c r="B180" s="1" t="s">
        <v>417</v>
      </c>
      <c r="C180" s="1">
        <v>2</v>
      </c>
      <c r="D180" s="3">
        <v>45018.030555555553</v>
      </c>
      <c r="E180" s="3">
        <v>45018.130555555559</v>
      </c>
      <c r="F180" s="1" t="s">
        <v>62</v>
      </c>
      <c r="G180" s="1" t="s">
        <v>40</v>
      </c>
      <c r="H180" s="1" t="s">
        <v>48</v>
      </c>
      <c r="I180" s="1" t="s">
        <v>418</v>
      </c>
      <c r="J180" s="1" t="s">
        <v>33</v>
      </c>
      <c r="K180" s="1">
        <v>179</v>
      </c>
      <c r="L180" s="1" t="s">
        <v>43</v>
      </c>
      <c r="M180" s="1" t="s">
        <v>44</v>
      </c>
      <c r="N180" s="1"/>
      <c r="O180" s="1"/>
      <c r="P180" s="1"/>
      <c r="Q180" s="1" t="b">
        <f t="shared" si="22"/>
        <v>0</v>
      </c>
      <c r="R180" s="2">
        <f>SUM(Cocina!E180*Cocina!G180)</f>
        <v>75</v>
      </c>
      <c r="S180" s="6">
        <f t="shared" si="23"/>
        <v>45018</v>
      </c>
      <c r="T180" s="7">
        <f t="shared" si="24"/>
        <v>0.10000000000582077</v>
      </c>
      <c r="U180" s="2">
        <f t="shared" si="28"/>
        <v>144</v>
      </c>
      <c r="V180" s="9" t="str">
        <f t="shared" si="27"/>
        <v>No Suma</v>
      </c>
      <c r="W180" s="5">
        <f>(Cocina!H180 *Cocina!G180)/60</f>
        <v>1.5</v>
      </c>
      <c r="X180" s="2">
        <f t="shared" si="25"/>
        <v>90</v>
      </c>
      <c r="Y180" s="11">
        <f t="shared" si="26"/>
        <v>3.7499999999999999E-2</v>
      </c>
      <c r="Z180" s="2" t="s">
        <v>37</v>
      </c>
      <c r="AC180" s="2">
        <f t="shared" si="29"/>
        <v>2</v>
      </c>
      <c r="AD180" s="2">
        <f t="shared" si="21"/>
        <v>24</v>
      </c>
    </row>
    <row r="181" spans="1:30">
      <c r="A181" s="1">
        <v>10</v>
      </c>
      <c r="B181" s="1" t="s">
        <v>419</v>
      </c>
      <c r="C181" s="1">
        <v>1</v>
      </c>
      <c r="D181" s="3">
        <v>45018.097916666666</v>
      </c>
      <c r="E181" s="3">
        <v>45018.214583333334</v>
      </c>
      <c r="F181" s="1" t="s">
        <v>47</v>
      </c>
      <c r="G181" s="1" t="s">
        <v>67</v>
      </c>
      <c r="H181" s="1" t="s">
        <v>48</v>
      </c>
      <c r="I181" s="1" t="s">
        <v>420</v>
      </c>
      <c r="J181" s="1" t="s">
        <v>33</v>
      </c>
      <c r="K181" s="1">
        <v>180</v>
      </c>
      <c r="L181" s="1" t="s">
        <v>51</v>
      </c>
      <c r="M181" s="1" t="s">
        <v>54</v>
      </c>
      <c r="N181" s="1" t="s">
        <v>36</v>
      </c>
      <c r="O181" s="1" t="s">
        <v>93</v>
      </c>
      <c r="P181" s="1" t="s">
        <v>45</v>
      </c>
      <c r="Q181" s="1" t="b">
        <f t="shared" si="22"/>
        <v>0</v>
      </c>
      <c r="R181" s="2">
        <f>SUM(Cocina!E181*Cocina!G181)</f>
        <v>30</v>
      </c>
      <c r="S181" s="6">
        <f t="shared" si="23"/>
        <v>45018</v>
      </c>
      <c r="T181" s="7">
        <f t="shared" si="24"/>
        <v>0.11666666666860692</v>
      </c>
      <c r="U181" s="2">
        <f t="shared" si="28"/>
        <v>168</v>
      </c>
      <c r="V181" s="9" t="str">
        <f t="shared" si="27"/>
        <v>No Suma</v>
      </c>
      <c r="W181" s="5">
        <f>(Cocina!H181 *Cocina!G181)/60</f>
        <v>2.75</v>
      </c>
      <c r="X181" s="2">
        <f t="shared" si="25"/>
        <v>165</v>
      </c>
      <c r="Y181" s="11">
        <f t="shared" si="26"/>
        <v>2.0833333333333333E-3</v>
      </c>
      <c r="Z181" s="2" t="s">
        <v>37</v>
      </c>
      <c r="AC181" s="2">
        <f t="shared" si="29"/>
        <v>2</v>
      </c>
      <c r="AD181" s="2">
        <f t="shared" si="21"/>
        <v>48</v>
      </c>
    </row>
    <row r="182" spans="1:30">
      <c r="A182" s="1">
        <v>15</v>
      </c>
      <c r="B182" s="1" t="s">
        <v>421</v>
      </c>
      <c r="C182" s="1">
        <v>1</v>
      </c>
      <c r="D182" s="3">
        <v>45018.114583333336</v>
      </c>
      <c r="E182" s="3">
        <v>45018.162499999999</v>
      </c>
      <c r="F182" s="1" t="s">
        <v>39</v>
      </c>
      <c r="G182" s="1" t="s">
        <v>67</v>
      </c>
      <c r="H182" s="1" t="s">
        <v>48</v>
      </c>
      <c r="I182" s="1" t="s">
        <v>422</v>
      </c>
      <c r="J182" s="1" t="s">
        <v>72</v>
      </c>
      <c r="K182" s="1">
        <v>181</v>
      </c>
      <c r="L182" s="1" t="s">
        <v>58</v>
      </c>
      <c r="M182" s="1" t="s">
        <v>45</v>
      </c>
      <c r="N182" s="1"/>
      <c r="O182" s="1"/>
      <c r="P182" s="1"/>
      <c r="Q182" s="1" t="b">
        <f t="shared" si="22"/>
        <v>0</v>
      </c>
      <c r="R182" s="2">
        <f>SUM(Cocina!E182*Cocina!G182)</f>
        <v>25</v>
      </c>
      <c r="S182" s="6">
        <f t="shared" si="23"/>
        <v>45018</v>
      </c>
      <c r="T182" s="7">
        <f t="shared" si="24"/>
        <v>4.7916666662786156E-2</v>
      </c>
      <c r="U182" s="2">
        <f t="shared" si="28"/>
        <v>69</v>
      </c>
      <c r="V182" s="9">
        <f t="shared" si="27"/>
        <v>5.833333332945282E-2</v>
      </c>
      <c r="W182" s="5">
        <f>(Cocina!H182 *Cocina!G182)/60</f>
        <v>0.36666666666666664</v>
      </c>
      <c r="X182" s="2">
        <f t="shared" si="25"/>
        <v>22</v>
      </c>
      <c r="Y182" s="11">
        <f t="shared" si="26"/>
        <v>3.2638888888888891E-2</v>
      </c>
      <c r="Z182" s="2" t="s">
        <v>37</v>
      </c>
      <c r="AC182" s="2">
        <f t="shared" si="29"/>
        <v>1</v>
      </c>
      <c r="AD182" s="2">
        <f t="shared" si="21"/>
        <v>9</v>
      </c>
    </row>
    <row r="183" spans="1:30">
      <c r="A183" s="1">
        <v>18</v>
      </c>
      <c r="B183" s="1" t="s">
        <v>423</v>
      </c>
      <c r="C183" s="1">
        <v>2</v>
      </c>
      <c r="D183" s="3">
        <v>45018.161805555559</v>
      </c>
      <c r="E183" s="3">
        <v>45018.270833333336</v>
      </c>
      <c r="F183" s="1" t="s">
        <v>29</v>
      </c>
      <c r="G183" s="1" t="s">
        <v>30</v>
      </c>
      <c r="H183" s="1" t="s">
        <v>31</v>
      </c>
      <c r="I183" s="1" t="s">
        <v>424</v>
      </c>
      <c r="J183" s="1" t="s">
        <v>50</v>
      </c>
      <c r="K183" s="1">
        <v>182</v>
      </c>
      <c r="L183" s="1" t="s">
        <v>58</v>
      </c>
      <c r="M183" s="1" t="s">
        <v>65</v>
      </c>
      <c r="N183" s="1"/>
      <c r="O183" s="1"/>
      <c r="P183" s="1"/>
      <c r="Q183" s="1" t="b">
        <f t="shared" si="22"/>
        <v>0</v>
      </c>
      <c r="R183" s="2">
        <f>SUM(Cocina!E183*Cocina!G183)</f>
        <v>66</v>
      </c>
      <c r="S183" s="6">
        <f t="shared" si="23"/>
        <v>45018</v>
      </c>
      <c r="T183" s="7">
        <f t="shared" si="24"/>
        <v>0.10902777777664596</v>
      </c>
      <c r="U183" s="2">
        <f t="shared" si="28"/>
        <v>157</v>
      </c>
      <c r="V183" s="9" t="str">
        <f t="shared" si="27"/>
        <v>No Suma</v>
      </c>
      <c r="W183" s="5">
        <f>(Cocina!H183 *Cocina!G183)/60</f>
        <v>2.95</v>
      </c>
      <c r="X183" s="2">
        <f t="shared" si="25"/>
        <v>177</v>
      </c>
      <c r="Y183" s="11">
        <f t="shared" si="26"/>
        <v>-1.3888888888888888E-2</v>
      </c>
      <c r="Z183" s="2" t="s">
        <v>37</v>
      </c>
      <c r="AC183" s="2">
        <f t="shared" si="29"/>
        <v>2</v>
      </c>
      <c r="AD183" s="2">
        <f t="shared" si="21"/>
        <v>37</v>
      </c>
    </row>
    <row r="184" spans="1:30">
      <c r="A184" s="1">
        <v>18</v>
      </c>
      <c r="B184" s="1" t="s">
        <v>425</v>
      </c>
      <c r="C184" s="1">
        <v>1</v>
      </c>
      <c r="D184" s="3">
        <v>45018.115277777775</v>
      </c>
      <c r="E184" s="3">
        <v>45018.269444444442</v>
      </c>
      <c r="F184" s="1" t="s">
        <v>39</v>
      </c>
      <c r="G184" s="1" t="s">
        <v>30</v>
      </c>
      <c r="H184" s="1" t="s">
        <v>48</v>
      </c>
      <c r="I184" s="1" t="s">
        <v>426</v>
      </c>
      <c r="J184" s="1" t="s">
        <v>72</v>
      </c>
      <c r="K184" s="1">
        <v>183</v>
      </c>
      <c r="L184" s="1" t="s">
        <v>83</v>
      </c>
      <c r="M184" s="1" t="s">
        <v>74</v>
      </c>
      <c r="N184" s="1" t="s">
        <v>106</v>
      </c>
      <c r="O184" s="1" t="s">
        <v>93</v>
      </c>
      <c r="P184" s="1" t="s">
        <v>69</v>
      </c>
      <c r="Q184" s="1" t="b">
        <f t="shared" si="22"/>
        <v>0</v>
      </c>
      <c r="R184" s="2">
        <f>SUM(Cocina!E184*Cocina!G184)</f>
        <v>45</v>
      </c>
      <c r="S184" s="6">
        <f t="shared" si="23"/>
        <v>45018</v>
      </c>
      <c r="T184" s="7">
        <f t="shared" si="24"/>
        <v>0.15416666666715173</v>
      </c>
      <c r="U184" s="2">
        <f t="shared" si="28"/>
        <v>222</v>
      </c>
      <c r="V184" s="9">
        <f t="shared" si="27"/>
        <v>0.16458333333381839</v>
      </c>
      <c r="W184" s="5">
        <f>(Cocina!H184 *Cocina!G184)/60</f>
        <v>0.75</v>
      </c>
      <c r="X184" s="2">
        <f t="shared" si="25"/>
        <v>45</v>
      </c>
      <c r="Y184" s="11">
        <f t="shared" si="26"/>
        <v>0.12291666666666667</v>
      </c>
      <c r="Z184" s="2" t="s">
        <v>37</v>
      </c>
      <c r="AC184" s="2">
        <f t="shared" si="29"/>
        <v>3</v>
      </c>
      <c r="AD184" s="2">
        <f t="shared" si="21"/>
        <v>42</v>
      </c>
    </row>
    <row r="185" spans="1:30">
      <c r="A185" s="1">
        <v>4</v>
      </c>
      <c r="B185" s="1" t="s">
        <v>427</v>
      </c>
      <c r="C185" s="1">
        <v>6</v>
      </c>
      <c r="D185" s="3">
        <v>45018.163194444445</v>
      </c>
      <c r="E185" s="3">
        <v>45018.292361111111</v>
      </c>
      <c r="F185" s="1" t="s">
        <v>56</v>
      </c>
      <c r="G185" s="1" t="s">
        <v>30</v>
      </c>
      <c r="H185" s="1" t="s">
        <v>48</v>
      </c>
      <c r="I185" s="1" t="s">
        <v>428</v>
      </c>
      <c r="J185" s="1" t="s">
        <v>72</v>
      </c>
      <c r="K185" s="1">
        <v>184</v>
      </c>
      <c r="L185" s="1" t="s">
        <v>109</v>
      </c>
      <c r="M185" s="1" t="s">
        <v>60</v>
      </c>
      <c r="N185" s="1" t="s">
        <v>45</v>
      </c>
      <c r="O185" s="1" t="s">
        <v>93</v>
      </c>
      <c r="P185" s="1"/>
      <c r="Q185" s="1" t="b">
        <f t="shared" si="22"/>
        <v>0</v>
      </c>
      <c r="R185" s="2">
        <f>SUM(Cocina!E185*Cocina!G185)</f>
        <v>18</v>
      </c>
      <c r="S185" s="6">
        <f t="shared" si="23"/>
        <v>45018</v>
      </c>
      <c r="T185" s="7">
        <f t="shared" si="24"/>
        <v>0.12916666666569654</v>
      </c>
      <c r="U185" s="2">
        <f t="shared" si="28"/>
        <v>186</v>
      </c>
      <c r="V185" s="9">
        <f t="shared" si="27"/>
        <v>0.1395833333323632</v>
      </c>
      <c r="W185" s="5">
        <f>(Cocina!H185 *Cocina!G185)/60</f>
        <v>0.58333333333333337</v>
      </c>
      <c r="X185" s="2">
        <f t="shared" si="25"/>
        <v>35</v>
      </c>
      <c r="Y185" s="11">
        <f t="shared" si="26"/>
        <v>0.10486111111111111</v>
      </c>
      <c r="Z185" s="2" t="s">
        <v>37</v>
      </c>
      <c r="AC185" s="2">
        <f t="shared" si="29"/>
        <v>3</v>
      </c>
      <c r="AD185" s="2">
        <f t="shared" si="21"/>
        <v>6</v>
      </c>
    </row>
    <row r="186" spans="1:30">
      <c r="A186" s="1">
        <v>16</v>
      </c>
      <c r="B186" s="1" t="s">
        <v>354</v>
      </c>
      <c r="C186" s="1">
        <v>2</v>
      </c>
      <c r="D186" s="3">
        <v>45018.115972222222</v>
      </c>
      <c r="E186" s="3">
        <v>45018.268055555556</v>
      </c>
      <c r="F186" s="1" t="s">
        <v>39</v>
      </c>
      <c r="G186" s="1" t="s">
        <v>40</v>
      </c>
      <c r="H186" s="1" t="s">
        <v>48</v>
      </c>
      <c r="I186" s="1" t="s">
        <v>429</v>
      </c>
      <c r="J186" s="1" t="s">
        <v>50</v>
      </c>
      <c r="K186" s="1">
        <v>185</v>
      </c>
      <c r="L186" s="1" t="s">
        <v>83</v>
      </c>
      <c r="M186" s="1" t="s">
        <v>97</v>
      </c>
      <c r="N186" s="1" t="s">
        <v>60</v>
      </c>
      <c r="O186" s="1"/>
      <c r="P186" s="1"/>
      <c r="Q186" s="1" t="b">
        <f t="shared" si="22"/>
        <v>0</v>
      </c>
      <c r="R186" s="2">
        <f>SUM(Cocina!E186*Cocina!G186)</f>
        <v>42</v>
      </c>
      <c r="S186" s="6">
        <f t="shared" si="23"/>
        <v>45018</v>
      </c>
      <c r="T186" s="7">
        <f t="shared" si="24"/>
        <v>0.15208333333430346</v>
      </c>
      <c r="U186" s="2">
        <f t="shared" si="28"/>
        <v>219</v>
      </c>
      <c r="V186" s="9" t="str">
        <f t="shared" si="27"/>
        <v>No Suma</v>
      </c>
      <c r="W186" s="5">
        <f>(Cocina!H186 *Cocina!G186)/60</f>
        <v>2.15</v>
      </c>
      <c r="X186" s="2">
        <f t="shared" si="25"/>
        <v>129</v>
      </c>
      <c r="Y186" s="11">
        <f t="shared" si="26"/>
        <v>6.25E-2</v>
      </c>
      <c r="Z186" s="2" t="s">
        <v>37</v>
      </c>
      <c r="AC186" s="2">
        <f t="shared" si="29"/>
        <v>3</v>
      </c>
      <c r="AD186" s="2">
        <f t="shared" si="21"/>
        <v>39</v>
      </c>
    </row>
    <row r="187" spans="1:30">
      <c r="A187" s="1">
        <v>13</v>
      </c>
      <c r="B187" s="1" t="s">
        <v>430</v>
      </c>
      <c r="C187" s="1">
        <v>6</v>
      </c>
      <c r="D187" s="3">
        <v>45018.027777777781</v>
      </c>
      <c r="E187" s="3">
        <v>45018.176388888889</v>
      </c>
      <c r="F187" s="1" t="s">
        <v>39</v>
      </c>
      <c r="G187" s="1" t="s">
        <v>30</v>
      </c>
      <c r="H187" s="1" t="s">
        <v>48</v>
      </c>
      <c r="I187" s="1" t="s">
        <v>386</v>
      </c>
      <c r="J187" s="1" t="s">
        <v>33</v>
      </c>
      <c r="K187" s="1">
        <v>186</v>
      </c>
      <c r="L187" s="1" t="s">
        <v>43</v>
      </c>
      <c r="M187" s="1" t="s">
        <v>45</v>
      </c>
      <c r="N187" s="1" t="s">
        <v>74</v>
      </c>
      <c r="O187" s="1" t="s">
        <v>44</v>
      </c>
      <c r="P187" s="1"/>
      <c r="Q187" s="1" t="b">
        <f t="shared" si="22"/>
        <v>0</v>
      </c>
      <c r="R187" s="2">
        <f>SUM(Cocina!E187*Cocina!G187)</f>
        <v>16</v>
      </c>
      <c r="S187" s="6">
        <f t="shared" si="23"/>
        <v>45018</v>
      </c>
      <c r="T187" s="7">
        <f t="shared" si="24"/>
        <v>0.14861111110803904</v>
      </c>
      <c r="U187" s="2">
        <f t="shared" si="28"/>
        <v>214</v>
      </c>
      <c r="V187" s="9" t="str">
        <f t="shared" si="27"/>
        <v>No Suma</v>
      </c>
      <c r="W187" s="5">
        <f>(Cocina!H187 *Cocina!G187)/60</f>
        <v>0.31666666666666665</v>
      </c>
      <c r="X187" s="2">
        <f t="shared" si="25"/>
        <v>19</v>
      </c>
      <c r="Y187" s="11">
        <f t="shared" si="26"/>
        <v>0.13541666666666666</v>
      </c>
      <c r="Z187" s="2" t="s">
        <v>37</v>
      </c>
      <c r="AC187" s="2">
        <f t="shared" si="29"/>
        <v>3</v>
      </c>
      <c r="AD187" s="2">
        <f t="shared" si="21"/>
        <v>34</v>
      </c>
    </row>
    <row r="188" spans="1:30">
      <c r="A188" s="1">
        <v>5</v>
      </c>
      <c r="B188" s="1" t="s">
        <v>431</v>
      </c>
      <c r="C188" s="1">
        <v>1</v>
      </c>
      <c r="D188" s="3">
        <v>45018.099305555559</v>
      </c>
      <c r="E188" s="3">
        <v>45018.227777777778</v>
      </c>
      <c r="F188" s="1" t="s">
        <v>62</v>
      </c>
      <c r="G188" s="1" t="s">
        <v>30</v>
      </c>
      <c r="H188" s="1" t="s">
        <v>48</v>
      </c>
      <c r="I188" s="1" t="s">
        <v>432</v>
      </c>
      <c r="J188" s="1" t="s">
        <v>50</v>
      </c>
      <c r="K188" s="1">
        <v>187</v>
      </c>
      <c r="L188" s="1" t="s">
        <v>73</v>
      </c>
      <c r="M188" s="1" t="s">
        <v>84</v>
      </c>
      <c r="N188" s="1" t="s">
        <v>106</v>
      </c>
      <c r="O188" s="1" t="s">
        <v>54</v>
      </c>
      <c r="P188" s="1" t="s">
        <v>45</v>
      </c>
      <c r="Q188" s="1" t="b">
        <f t="shared" si="22"/>
        <v>0</v>
      </c>
      <c r="R188" s="2">
        <f>SUM(Cocina!E188*Cocina!G188)</f>
        <v>57</v>
      </c>
      <c r="S188" s="6">
        <f t="shared" si="23"/>
        <v>45018</v>
      </c>
      <c r="T188" s="7">
        <f t="shared" si="24"/>
        <v>0.12847222221898846</v>
      </c>
      <c r="U188" s="2">
        <f t="shared" si="28"/>
        <v>185</v>
      </c>
      <c r="V188" s="9" t="str">
        <f t="shared" si="27"/>
        <v>No Suma</v>
      </c>
      <c r="W188" s="5">
        <f>(Cocina!H188 *Cocina!G188)/60</f>
        <v>2.85</v>
      </c>
      <c r="X188" s="2">
        <f t="shared" si="25"/>
        <v>171</v>
      </c>
      <c r="Y188" s="11">
        <f t="shared" si="26"/>
        <v>9.7222222222222224E-3</v>
      </c>
      <c r="Z188" s="2" t="s">
        <v>37</v>
      </c>
      <c r="AC188" s="2">
        <f t="shared" si="29"/>
        <v>3</v>
      </c>
      <c r="AD188" s="2">
        <f t="shared" si="21"/>
        <v>5</v>
      </c>
    </row>
    <row r="189" spans="1:30">
      <c r="A189" s="1">
        <v>20</v>
      </c>
      <c r="B189" s="1" t="s">
        <v>433</v>
      </c>
      <c r="C189" s="1">
        <v>4</v>
      </c>
      <c r="D189" s="3">
        <v>45018.152777777781</v>
      </c>
      <c r="E189" s="3">
        <v>45018.222916666666</v>
      </c>
      <c r="F189" s="1" t="s">
        <v>29</v>
      </c>
      <c r="G189" s="1" t="s">
        <v>40</v>
      </c>
      <c r="H189" s="1" t="s">
        <v>48</v>
      </c>
      <c r="I189" s="1" t="s">
        <v>434</v>
      </c>
      <c r="J189" s="1" t="s">
        <v>33</v>
      </c>
      <c r="K189" s="1">
        <v>188</v>
      </c>
      <c r="L189" s="1" t="s">
        <v>43</v>
      </c>
      <c r="M189" s="1" t="s">
        <v>44</v>
      </c>
      <c r="N189" s="1" t="s">
        <v>106</v>
      </c>
      <c r="O189" s="1"/>
      <c r="P189" s="1"/>
      <c r="Q189" s="1" t="b">
        <f t="shared" si="22"/>
        <v>0</v>
      </c>
      <c r="R189" s="2">
        <f>SUM(Cocina!E189*Cocina!G189)</f>
        <v>15</v>
      </c>
      <c r="S189" s="6">
        <f t="shared" si="23"/>
        <v>45018</v>
      </c>
      <c r="T189" s="7">
        <f t="shared" si="24"/>
        <v>7.0138888884685002E-2</v>
      </c>
      <c r="U189" s="2">
        <f t="shared" si="28"/>
        <v>101</v>
      </c>
      <c r="V189" s="9" t="str">
        <f t="shared" si="27"/>
        <v>No Suma</v>
      </c>
      <c r="W189" s="5">
        <f>(Cocina!H189 *Cocina!G189)/60</f>
        <v>0.43333333333333335</v>
      </c>
      <c r="X189" s="2">
        <f t="shared" si="25"/>
        <v>26</v>
      </c>
      <c r="Y189" s="11">
        <f t="shared" si="26"/>
        <v>5.2083333333333336E-2</v>
      </c>
      <c r="Z189" s="2" t="s">
        <v>37</v>
      </c>
      <c r="AC189" s="2">
        <f t="shared" si="29"/>
        <v>1</v>
      </c>
      <c r="AD189" s="2">
        <f t="shared" si="21"/>
        <v>41</v>
      </c>
    </row>
    <row r="190" spans="1:30">
      <c r="A190" s="1">
        <v>11</v>
      </c>
      <c r="B190" s="1" t="s">
        <v>435</v>
      </c>
      <c r="C190" s="1">
        <v>4</v>
      </c>
      <c r="D190" s="3">
        <v>45018.158333333333</v>
      </c>
      <c r="E190" s="3">
        <v>45018.256944444445</v>
      </c>
      <c r="F190" s="1" t="s">
        <v>47</v>
      </c>
      <c r="G190" s="1" t="s">
        <v>30</v>
      </c>
      <c r="H190" s="1" t="s">
        <v>48</v>
      </c>
      <c r="I190" s="1" t="s">
        <v>436</v>
      </c>
      <c r="J190" s="1" t="s">
        <v>33</v>
      </c>
      <c r="K190" s="1">
        <v>189</v>
      </c>
      <c r="L190" s="1" t="s">
        <v>34</v>
      </c>
      <c r="M190" s="1" t="s">
        <v>84</v>
      </c>
      <c r="N190" s="1" t="s">
        <v>106</v>
      </c>
      <c r="O190" s="1" t="s">
        <v>35</v>
      </c>
      <c r="P190" s="1"/>
      <c r="Q190" s="1" t="b">
        <f t="shared" si="22"/>
        <v>0</v>
      </c>
      <c r="R190" s="2">
        <f>SUM(Cocina!E190*Cocina!G190)</f>
        <v>39</v>
      </c>
      <c r="S190" s="6">
        <f t="shared" si="23"/>
        <v>45018</v>
      </c>
      <c r="T190" s="7">
        <f t="shared" si="24"/>
        <v>9.8611111112404615E-2</v>
      </c>
      <c r="U190" s="2">
        <f t="shared" si="28"/>
        <v>142</v>
      </c>
      <c r="V190" s="9" t="str">
        <f t="shared" si="27"/>
        <v>No Suma</v>
      </c>
      <c r="W190" s="5">
        <f>(Cocina!H190 *Cocina!G190)/60</f>
        <v>1</v>
      </c>
      <c r="X190" s="2">
        <f t="shared" si="25"/>
        <v>60</v>
      </c>
      <c r="Y190" s="11">
        <f t="shared" si="26"/>
        <v>5.6944444444444443E-2</v>
      </c>
      <c r="Z190" s="2" t="s">
        <v>37</v>
      </c>
      <c r="AC190" s="2">
        <f t="shared" si="29"/>
        <v>2</v>
      </c>
      <c r="AD190" s="2">
        <f t="shared" si="21"/>
        <v>22</v>
      </c>
    </row>
    <row r="191" spans="1:30">
      <c r="A191" s="1">
        <v>5</v>
      </c>
      <c r="B191" s="1" t="s">
        <v>360</v>
      </c>
      <c r="C191" s="1">
        <v>2</v>
      </c>
      <c r="D191" s="3">
        <v>45018.063194444447</v>
      </c>
      <c r="E191" s="3">
        <v>45018.140277777777</v>
      </c>
      <c r="F191" s="1" t="s">
        <v>47</v>
      </c>
      <c r="G191" s="1" t="s">
        <v>30</v>
      </c>
      <c r="H191" s="1" t="s">
        <v>48</v>
      </c>
      <c r="I191" s="1" t="s">
        <v>437</v>
      </c>
      <c r="J191" s="1" t="s">
        <v>50</v>
      </c>
      <c r="K191" s="1">
        <v>190</v>
      </c>
      <c r="L191" s="1" t="s">
        <v>43</v>
      </c>
      <c r="M191" s="1" t="s">
        <v>103</v>
      </c>
      <c r="N191" s="1" t="s">
        <v>52</v>
      </c>
      <c r="O191" s="1" t="s">
        <v>69</v>
      </c>
      <c r="P191" s="1" t="s">
        <v>94</v>
      </c>
      <c r="Q191" s="1" t="b">
        <f t="shared" si="22"/>
        <v>0</v>
      </c>
      <c r="R191" s="2">
        <f>SUM(Cocina!E191*Cocina!G191)</f>
        <v>42</v>
      </c>
      <c r="S191" s="6">
        <f t="shared" si="23"/>
        <v>45018</v>
      </c>
      <c r="T191" s="7">
        <f t="shared" si="24"/>
        <v>7.7083333329937886E-2</v>
      </c>
      <c r="U191" s="2">
        <f t="shared" si="28"/>
        <v>111</v>
      </c>
      <c r="V191" s="9" t="str">
        <f t="shared" si="27"/>
        <v>No Suma</v>
      </c>
      <c r="W191" s="5">
        <f>(Cocina!H191 *Cocina!G191)/60</f>
        <v>2.4</v>
      </c>
      <c r="X191" s="2">
        <f t="shared" si="25"/>
        <v>144</v>
      </c>
      <c r="Y191" s="11">
        <f t="shared" si="26"/>
        <v>-2.2916666666666669E-2</v>
      </c>
      <c r="Z191" s="2" t="s">
        <v>37</v>
      </c>
      <c r="AC191" s="2">
        <f t="shared" si="29"/>
        <v>1</v>
      </c>
      <c r="AD191" s="2">
        <f t="shared" si="21"/>
        <v>51</v>
      </c>
    </row>
    <row r="192" spans="1:30">
      <c r="A192" s="1">
        <v>12</v>
      </c>
      <c r="B192" s="1" t="s">
        <v>438</v>
      </c>
      <c r="C192" s="1">
        <v>6</v>
      </c>
      <c r="D192" s="3">
        <v>45018</v>
      </c>
      <c r="E192" s="3">
        <v>45018.10833333333</v>
      </c>
      <c r="F192" s="1" t="s">
        <v>47</v>
      </c>
      <c r="G192" s="1" t="s">
        <v>30</v>
      </c>
      <c r="H192" s="1" t="s">
        <v>48</v>
      </c>
      <c r="I192" s="1" t="s">
        <v>439</v>
      </c>
      <c r="J192" s="1" t="s">
        <v>72</v>
      </c>
      <c r="K192" s="1">
        <v>191</v>
      </c>
      <c r="L192" s="1" t="s">
        <v>58</v>
      </c>
      <c r="M192" s="1" t="s">
        <v>112</v>
      </c>
      <c r="N192" s="1" t="s">
        <v>54</v>
      </c>
      <c r="O192" s="1"/>
      <c r="P192" s="1"/>
      <c r="Q192" s="1" t="b">
        <f t="shared" si="22"/>
        <v>0</v>
      </c>
      <c r="R192" s="2">
        <f>SUM(Cocina!E192*Cocina!G192)</f>
        <v>60</v>
      </c>
      <c r="S192" s="6">
        <f t="shared" si="23"/>
        <v>45018</v>
      </c>
      <c r="T192" s="7">
        <f t="shared" si="24"/>
        <v>0.10833333332993789</v>
      </c>
      <c r="U192" s="2">
        <f t="shared" si="28"/>
        <v>156</v>
      </c>
      <c r="V192" s="9">
        <f t="shared" si="27"/>
        <v>0.11874999999660456</v>
      </c>
      <c r="W192" s="5">
        <f>(Cocina!H192 *Cocina!G192)/60</f>
        <v>1.2</v>
      </c>
      <c r="X192" s="2">
        <f t="shared" si="25"/>
        <v>72</v>
      </c>
      <c r="Y192" s="11">
        <f t="shared" si="26"/>
        <v>5.8333333333333327E-2</v>
      </c>
      <c r="Z192" s="2" t="s">
        <v>37</v>
      </c>
      <c r="AC192" s="2">
        <f t="shared" si="29"/>
        <v>2</v>
      </c>
      <c r="AD192" s="2">
        <f t="shared" si="21"/>
        <v>36</v>
      </c>
    </row>
    <row r="193" spans="1:30">
      <c r="A193" s="1">
        <v>17</v>
      </c>
      <c r="B193" s="1" t="s">
        <v>440</v>
      </c>
      <c r="C193" s="1">
        <v>4</v>
      </c>
      <c r="D193" s="3">
        <v>45018.10833333333</v>
      </c>
      <c r="E193" s="3">
        <v>45018.203472222223</v>
      </c>
      <c r="F193" s="1" t="s">
        <v>47</v>
      </c>
      <c r="G193" s="1" t="s">
        <v>40</v>
      </c>
      <c r="H193" s="1" t="s">
        <v>41</v>
      </c>
      <c r="I193" s="1" t="s">
        <v>441</v>
      </c>
      <c r="J193" s="1" t="s">
        <v>50</v>
      </c>
      <c r="K193" s="1">
        <v>192</v>
      </c>
      <c r="L193" s="1" t="s">
        <v>109</v>
      </c>
      <c r="M193" s="1" t="s">
        <v>112</v>
      </c>
      <c r="N193" s="1"/>
      <c r="O193" s="1"/>
      <c r="P193" s="1"/>
      <c r="Q193" s="1" t="b">
        <f t="shared" si="22"/>
        <v>0</v>
      </c>
      <c r="R193" s="2">
        <f>SUM(Cocina!E193*Cocina!G193)</f>
        <v>30</v>
      </c>
      <c r="S193" s="6">
        <f t="shared" si="23"/>
        <v>45018</v>
      </c>
      <c r="T193" s="7">
        <f t="shared" si="24"/>
        <v>9.5138888893416151E-2</v>
      </c>
      <c r="U193" s="2">
        <f t="shared" si="28"/>
        <v>137</v>
      </c>
      <c r="V193" s="9" t="str">
        <f t="shared" si="27"/>
        <v>No Suma</v>
      </c>
      <c r="W193" s="5">
        <f>(Cocina!H193 *Cocina!G193)/60</f>
        <v>0.6333333333333333</v>
      </c>
      <c r="X193" s="2">
        <f t="shared" si="25"/>
        <v>38</v>
      </c>
      <c r="Y193" s="11">
        <f t="shared" si="26"/>
        <v>6.8749999999999992E-2</v>
      </c>
      <c r="Z193" s="2" t="s">
        <v>37</v>
      </c>
      <c r="AC193" s="2">
        <f t="shared" si="29"/>
        <v>2</v>
      </c>
      <c r="AD193" s="2">
        <f t="shared" si="21"/>
        <v>17</v>
      </c>
    </row>
    <row r="194" spans="1:30">
      <c r="A194" s="1">
        <v>3</v>
      </c>
      <c r="B194" s="1" t="s">
        <v>442</v>
      </c>
      <c r="C194" s="1">
        <v>5</v>
      </c>
      <c r="D194" s="3">
        <v>45018.008333333331</v>
      </c>
      <c r="E194" s="3">
        <v>45018.12777777778</v>
      </c>
      <c r="F194" s="1" t="s">
        <v>56</v>
      </c>
      <c r="G194" s="1" t="s">
        <v>40</v>
      </c>
      <c r="H194" s="1" t="s">
        <v>48</v>
      </c>
      <c r="I194" s="1" t="s">
        <v>443</v>
      </c>
      <c r="J194" s="1" t="s">
        <v>33</v>
      </c>
      <c r="K194" s="1">
        <v>193</v>
      </c>
      <c r="L194" s="1" t="s">
        <v>129</v>
      </c>
      <c r="M194" s="1" t="s">
        <v>106</v>
      </c>
      <c r="N194" s="1" t="s">
        <v>53</v>
      </c>
      <c r="O194" s="1" t="s">
        <v>45</v>
      </c>
      <c r="P194" s="1" t="s">
        <v>94</v>
      </c>
      <c r="Q194" s="1" t="b">
        <f t="shared" si="22"/>
        <v>0</v>
      </c>
      <c r="R194" s="2">
        <f>SUM(Cocina!E194*Cocina!G194)</f>
        <v>40</v>
      </c>
      <c r="S194" s="6">
        <f t="shared" si="23"/>
        <v>45018</v>
      </c>
      <c r="T194" s="7">
        <f t="shared" si="24"/>
        <v>0.11944444444816327</v>
      </c>
      <c r="U194" s="2">
        <f t="shared" si="28"/>
        <v>172</v>
      </c>
      <c r="V194" s="9" t="str">
        <f t="shared" si="27"/>
        <v>No Suma</v>
      </c>
      <c r="W194" s="5">
        <f>(Cocina!H194 *Cocina!G194)/60</f>
        <v>0.7</v>
      </c>
      <c r="X194" s="2">
        <f t="shared" si="25"/>
        <v>42</v>
      </c>
      <c r="Y194" s="11">
        <f t="shared" si="26"/>
        <v>9.0277777777777776E-2</v>
      </c>
      <c r="Z194" s="2" t="s">
        <v>37</v>
      </c>
      <c r="AC194" s="2">
        <f t="shared" si="29"/>
        <v>2</v>
      </c>
      <c r="AD194" s="2">
        <f t="shared" ref="AD194:AD257" si="30">MINUTE(T194)</f>
        <v>52</v>
      </c>
    </row>
    <row r="195" spans="1:30">
      <c r="A195" s="1">
        <v>3</v>
      </c>
      <c r="B195" s="1" t="s">
        <v>444</v>
      </c>
      <c r="C195" s="1">
        <v>6</v>
      </c>
      <c r="D195" s="3">
        <v>45018.111111111109</v>
      </c>
      <c r="E195" s="3">
        <v>45018.163888888892</v>
      </c>
      <c r="F195" s="1" t="s">
        <v>56</v>
      </c>
      <c r="G195" s="1" t="s">
        <v>30</v>
      </c>
      <c r="H195" s="1" t="s">
        <v>31</v>
      </c>
      <c r="I195" s="1" t="s">
        <v>445</v>
      </c>
      <c r="J195" s="1" t="s">
        <v>33</v>
      </c>
      <c r="K195" s="1">
        <v>194</v>
      </c>
      <c r="L195" s="1" t="s">
        <v>64</v>
      </c>
      <c r="M195" s="1" t="s">
        <v>59</v>
      </c>
      <c r="N195" s="1" t="s">
        <v>36</v>
      </c>
      <c r="O195" s="1"/>
      <c r="P195" s="1"/>
      <c r="Q195" s="1" t="b">
        <f t="shared" ref="Q195:Q258" si="31">I195 &lt;= 0</f>
        <v>0</v>
      </c>
      <c r="R195" s="2">
        <f>SUM(Cocina!E195*Cocina!G195)</f>
        <v>54</v>
      </c>
      <c r="S195" s="6">
        <f t="shared" ref="S195:S258" si="32">DATE(YEAR(D195),MONTH(D195),DAY(D195))</f>
        <v>45018</v>
      </c>
      <c r="T195" s="7">
        <f t="shared" ref="T195:T258" si="33">E195-D195</f>
        <v>5.2777777782466728E-2</v>
      </c>
      <c r="U195" s="2">
        <f t="shared" si="28"/>
        <v>76</v>
      </c>
      <c r="V195" s="9" t="str">
        <f t="shared" si="27"/>
        <v>No Suma</v>
      </c>
      <c r="W195" s="5">
        <f>(Cocina!H195 *Cocina!G195)/60</f>
        <v>1</v>
      </c>
      <c r="X195" s="2">
        <f t="shared" ref="X195:X258" si="34">CONVERT(W195,"hr","mn")</f>
        <v>60</v>
      </c>
      <c r="Y195" s="11">
        <f t="shared" ref="Y195:Y258" si="35">((U195-X195)/60)/24</f>
        <v>1.1111111111111112E-2</v>
      </c>
      <c r="Z195" s="2" t="s">
        <v>37</v>
      </c>
      <c r="AC195" s="2">
        <f t="shared" si="29"/>
        <v>1</v>
      </c>
      <c r="AD195" s="2">
        <f t="shared" si="30"/>
        <v>16</v>
      </c>
    </row>
    <row r="196" spans="1:30">
      <c r="A196" s="1">
        <v>2</v>
      </c>
      <c r="B196" s="1" t="s">
        <v>446</v>
      </c>
      <c r="C196" s="1">
        <v>1</v>
      </c>
      <c r="D196" s="3">
        <v>45018.12777777778</v>
      </c>
      <c r="E196" s="3">
        <v>45018.17291666667</v>
      </c>
      <c r="F196" s="1" t="s">
        <v>29</v>
      </c>
      <c r="G196" s="1" t="s">
        <v>30</v>
      </c>
      <c r="H196" s="1" t="s">
        <v>31</v>
      </c>
      <c r="I196" s="1" t="s">
        <v>447</v>
      </c>
      <c r="J196" s="1" t="s">
        <v>72</v>
      </c>
      <c r="K196" s="1">
        <v>195</v>
      </c>
      <c r="L196" s="1" t="s">
        <v>43</v>
      </c>
      <c r="M196" s="1" t="s">
        <v>112</v>
      </c>
      <c r="N196" s="1"/>
      <c r="O196" s="1"/>
      <c r="P196" s="1"/>
      <c r="Q196" s="1" t="b">
        <f t="shared" si="31"/>
        <v>0</v>
      </c>
      <c r="R196" s="2">
        <f>SUM(Cocina!E196*Cocina!G196)</f>
        <v>28</v>
      </c>
      <c r="S196" s="6">
        <f t="shared" si="32"/>
        <v>45018</v>
      </c>
      <c r="T196" s="7">
        <f t="shared" si="33"/>
        <v>4.5138888890505768E-2</v>
      </c>
      <c r="U196" s="2">
        <f t="shared" si="28"/>
        <v>65</v>
      </c>
      <c r="V196" s="9">
        <f t="shared" si="27"/>
        <v>5.5555555557172433E-2</v>
      </c>
      <c r="W196" s="5">
        <f>(Cocina!H196 *Cocina!G196)/60</f>
        <v>0.96666666666666667</v>
      </c>
      <c r="X196" s="2">
        <f t="shared" si="34"/>
        <v>58</v>
      </c>
      <c r="Y196" s="11">
        <f t="shared" si="35"/>
        <v>4.8611111111111112E-3</v>
      </c>
      <c r="Z196" s="2" t="s">
        <v>37</v>
      </c>
      <c r="AC196" s="2">
        <f t="shared" si="29"/>
        <v>1</v>
      </c>
      <c r="AD196" s="2">
        <f t="shared" si="30"/>
        <v>5</v>
      </c>
    </row>
    <row r="197" spans="1:30">
      <c r="A197" s="1">
        <v>4</v>
      </c>
      <c r="B197" s="1" t="s">
        <v>66</v>
      </c>
      <c r="C197" s="1">
        <v>3</v>
      </c>
      <c r="D197" s="3">
        <v>45018.007638888892</v>
      </c>
      <c r="E197" s="3">
        <v>45018.173611111109</v>
      </c>
      <c r="F197" s="1" t="s">
        <v>47</v>
      </c>
      <c r="G197" s="1" t="s">
        <v>30</v>
      </c>
      <c r="H197" s="1" t="s">
        <v>48</v>
      </c>
      <c r="I197" s="1" t="s">
        <v>448</v>
      </c>
      <c r="J197" s="1" t="s">
        <v>33</v>
      </c>
      <c r="K197" s="1">
        <v>196</v>
      </c>
      <c r="L197" s="1" t="s">
        <v>34</v>
      </c>
      <c r="M197" s="1" t="s">
        <v>93</v>
      </c>
      <c r="N197" s="1" t="s">
        <v>94</v>
      </c>
      <c r="O197" s="1" t="s">
        <v>54</v>
      </c>
      <c r="P197" s="1" t="s">
        <v>60</v>
      </c>
      <c r="Q197" s="1" t="b">
        <f t="shared" si="31"/>
        <v>0</v>
      </c>
      <c r="R197" s="2">
        <f>SUM(Cocina!E197*Cocina!G197)</f>
        <v>13</v>
      </c>
      <c r="S197" s="6">
        <f t="shared" si="32"/>
        <v>45018</v>
      </c>
      <c r="T197" s="7">
        <f t="shared" si="33"/>
        <v>0.16597222221753327</v>
      </c>
      <c r="U197" s="2">
        <f t="shared" si="28"/>
        <v>239</v>
      </c>
      <c r="V197" s="9" t="str">
        <f t="shared" si="27"/>
        <v>No Suma</v>
      </c>
      <c r="W197" s="5">
        <f>(Cocina!H197 *Cocina!G197)/60</f>
        <v>0.28333333333333333</v>
      </c>
      <c r="X197" s="2">
        <f t="shared" si="34"/>
        <v>17</v>
      </c>
      <c r="Y197" s="11">
        <f t="shared" si="35"/>
        <v>0.15416666666666667</v>
      </c>
      <c r="Z197" s="2" t="s">
        <v>37</v>
      </c>
      <c r="AC197" s="2">
        <f t="shared" si="29"/>
        <v>3</v>
      </c>
      <c r="AD197" s="2">
        <f t="shared" si="30"/>
        <v>59</v>
      </c>
    </row>
    <row r="198" spans="1:30">
      <c r="A198" s="1">
        <v>5</v>
      </c>
      <c r="B198" s="1" t="s">
        <v>449</v>
      </c>
      <c r="C198" s="1">
        <v>6</v>
      </c>
      <c r="D198" s="3">
        <v>45018.115277777775</v>
      </c>
      <c r="E198" s="3">
        <v>45018.20416666667</v>
      </c>
      <c r="F198" s="1" t="s">
        <v>47</v>
      </c>
      <c r="G198" s="1" t="s">
        <v>40</v>
      </c>
      <c r="H198" s="1" t="s">
        <v>31</v>
      </c>
      <c r="I198" s="1" t="s">
        <v>450</v>
      </c>
      <c r="J198" s="1" t="s">
        <v>72</v>
      </c>
      <c r="K198" s="1">
        <v>197</v>
      </c>
      <c r="L198" s="1" t="s">
        <v>43</v>
      </c>
      <c r="M198" s="1" t="s">
        <v>84</v>
      </c>
      <c r="N198" s="1" t="s">
        <v>45</v>
      </c>
      <c r="O198" s="1"/>
      <c r="P198" s="1"/>
      <c r="Q198" s="1" t="b">
        <f t="shared" si="31"/>
        <v>0</v>
      </c>
      <c r="R198" s="2">
        <f>SUM(Cocina!E198*Cocina!G198)</f>
        <v>30</v>
      </c>
      <c r="S198" s="6">
        <f t="shared" si="32"/>
        <v>45018</v>
      </c>
      <c r="T198" s="7">
        <f t="shared" si="33"/>
        <v>8.8888888894871343E-2</v>
      </c>
      <c r="U198" s="2">
        <f t="shared" si="28"/>
        <v>128</v>
      </c>
      <c r="V198" s="9">
        <f t="shared" si="27"/>
        <v>9.9305555561538014E-2</v>
      </c>
      <c r="W198" s="5">
        <f>(Cocina!H198 *Cocina!G198)/60</f>
        <v>1.85</v>
      </c>
      <c r="X198" s="2">
        <f t="shared" si="34"/>
        <v>111</v>
      </c>
      <c r="Y198" s="11">
        <f t="shared" si="35"/>
        <v>1.1805555555555555E-2</v>
      </c>
      <c r="Z198" s="2" t="s">
        <v>37</v>
      </c>
      <c r="AC198" s="2">
        <f t="shared" si="29"/>
        <v>2</v>
      </c>
      <c r="AD198" s="2">
        <f t="shared" si="30"/>
        <v>8</v>
      </c>
    </row>
    <row r="199" spans="1:30">
      <c r="A199" s="1">
        <v>9</v>
      </c>
      <c r="B199" s="1" t="s">
        <v>451</v>
      </c>
      <c r="C199" s="1">
        <v>4</v>
      </c>
      <c r="D199" s="3">
        <v>45018.025000000001</v>
      </c>
      <c r="E199" s="3">
        <v>45018.128472222219</v>
      </c>
      <c r="F199" s="1" t="s">
        <v>39</v>
      </c>
      <c r="G199" s="1" t="s">
        <v>30</v>
      </c>
      <c r="H199" s="1" t="s">
        <v>48</v>
      </c>
      <c r="I199" s="1" t="s">
        <v>452</v>
      </c>
      <c r="J199" s="1" t="s">
        <v>33</v>
      </c>
      <c r="K199" s="1">
        <v>198</v>
      </c>
      <c r="L199" s="1" t="s">
        <v>34</v>
      </c>
      <c r="M199" s="1" t="s">
        <v>45</v>
      </c>
      <c r="N199" s="1"/>
      <c r="O199" s="1"/>
      <c r="P199" s="1"/>
      <c r="Q199" s="1" t="b">
        <f t="shared" si="31"/>
        <v>0</v>
      </c>
      <c r="R199" s="2">
        <f>SUM(Cocina!E199*Cocina!G199)</f>
        <v>48</v>
      </c>
      <c r="S199" s="6">
        <f t="shared" si="32"/>
        <v>45018</v>
      </c>
      <c r="T199" s="7">
        <f t="shared" si="33"/>
        <v>0.10347222221753327</v>
      </c>
      <c r="U199" s="2">
        <f t="shared" si="28"/>
        <v>149</v>
      </c>
      <c r="V199" s="9" t="str">
        <f t="shared" si="27"/>
        <v>No Suma</v>
      </c>
      <c r="W199" s="5">
        <f>(Cocina!H199 *Cocina!G199)/60</f>
        <v>1</v>
      </c>
      <c r="X199" s="2">
        <f t="shared" si="34"/>
        <v>60</v>
      </c>
      <c r="Y199" s="11">
        <f t="shared" si="35"/>
        <v>6.1805555555555558E-2</v>
      </c>
      <c r="Z199" s="2" t="s">
        <v>37</v>
      </c>
      <c r="AC199" s="2">
        <f t="shared" si="29"/>
        <v>2</v>
      </c>
      <c r="AD199" s="2">
        <f t="shared" si="30"/>
        <v>29</v>
      </c>
    </row>
    <row r="200" spans="1:30">
      <c r="A200" s="1">
        <v>11</v>
      </c>
      <c r="B200" s="1" t="s">
        <v>453</v>
      </c>
      <c r="C200" s="1">
        <v>5</v>
      </c>
      <c r="D200" s="3">
        <v>45018.080555555556</v>
      </c>
      <c r="E200" s="3">
        <v>45018.236111111109</v>
      </c>
      <c r="F200" s="1" t="s">
        <v>47</v>
      </c>
      <c r="G200" s="1" t="s">
        <v>67</v>
      </c>
      <c r="H200" s="1" t="s">
        <v>31</v>
      </c>
      <c r="I200" s="1" t="s">
        <v>454</v>
      </c>
      <c r="J200" s="1" t="s">
        <v>50</v>
      </c>
      <c r="K200" s="1">
        <v>199</v>
      </c>
      <c r="L200" s="1" t="s">
        <v>58</v>
      </c>
      <c r="M200" s="1" t="s">
        <v>54</v>
      </c>
      <c r="N200" s="1" t="s">
        <v>69</v>
      </c>
      <c r="O200" s="1" t="s">
        <v>97</v>
      </c>
      <c r="P200" s="1" t="s">
        <v>45</v>
      </c>
      <c r="Q200" s="1" t="b">
        <f t="shared" si="31"/>
        <v>0</v>
      </c>
      <c r="R200" s="2">
        <f>SUM(Cocina!E200*Cocina!G200)</f>
        <v>30</v>
      </c>
      <c r="S200" s="6">
        <f t="shared" si="32"/>
        <v>45018</v>
      </c>
      <c r="T200" s="7">
        <f t="shared" si="33"/>
        <v>0.15555555555329192</v>
      </c>
      <c r="U200" s="2">
        <f t="shared" si="28"/>
        <v>224</v>
      </c>
      <c r="V200" s="9" t="str">
        <f t="shared" si="27"/>
        <v>No Suma</v>
      </c>
      <c r="W200" s="5">
        <f>(Cocina!H200 *Cocina!G200)/60</f>
        <v>1.3</v>
      </c>
      <c r="X200" s="2">
        <f t="shared" si="34"/>
        <v>78</v>
      </c>
      <c r="Y200" s="11">
        <f t="shared" si="35"/>
        <v>0.10138888888888888</v>
      </c>
      <c r="Z200" s="2" t="s">
        <v>37</v>
      </c>
      <c r="AC200" s="2">
        <f t="shared" si="29"/>
        <v>3</v>
      </c>
      <c r="AD200" s="2">
        <f t="shared" si="30"/>
        <v>44</v>
      </c>
    </row>
    <row r="201" spans="1:30">
      <c r="A201" s="1">
        <v>11</v>
      </c>
      <c r="B201" s="1" t="s">
        <v>455</v>
      </c>
      <c r="C201" s="1">
        <v>4</v>
      </c>
      <c r="D201" s="3">
        <v>45018.107638888891</v>
      </c>
      <c r="E201" s="3">
        <v>45018.226388888892</v>
      </c>
      <c r="F201" s="1" t="s">
        <v>29</v>
      </c>
      <c r="G201" s="1" t="s">
        <v>30</v>
      </c>
      <c r="H201" s="1" t="s">
        <v>48</v>
      </c>
      <c r="I201" s="1" t="s">
        <v>408</v>
      </c>
      <c r="J201" s="1" t="s">
        <v>33</v>
      </c>
      <c r="K201" s="1">
        <v>200</v>
      </c>
      <c r="L201" s="1" t="s">
        <v>43</v>
      </c>
      <c r="M201" s="1" t="s">
        <v>65</v>
      </c>
      <c r="N201" s="1" t="s">
        <v>112</v>
      </c>
      <c r="O201" s="1"/>
      <c r="P201" s="1"/>
      <c r="Q201" s="1" t="b">
        <f t="shared" si="31"/>
        <v>0</v>
      </c>
      <c r="R201" s="2">
        <f>SUM(Cocina!E201*Cocina!G201)</f>
        <v>60</v>
      </c>
      <c r="S201" s="6">
        <f t="shared" si="32"/>
        <v>45018</v>
      </c>
      <c r="T201" s="7">
        <f t="shared" si="33"/>
        <v>0.11875000000145519</v>
      </c>
      <c r="U201" s="2">
        <f t="shared" si="28"/>
        <v>171</v>
      </c>
      <c r="V201" s="9" t="str">
        <f t="shared" si="27"/>
        <v>No Suma</v>
      </c>
      <c r="W201" s="5">
        <f>(Cocina!H201 *Cocina!G201)/60</f>
        <v>1.85</v>
      </c>
      <c r="X201" s="2">
        <f t="shared" si="34"/>
        <v>111</v>
      </c>
      <c r="Y201" s="11">
        <f t="shared" si="35"/>
        <v>4.1666666666666664E-2</v>
      </c>
      <c r="Z201" s="2" t="s">
        <v>37</v>
      </c>
      <c r="AC201" s="2">
        <f t="shared" si="29"/>
        <v>2</v>
      </c>
      <c r="AD201" s="2">
        <f t="shared" si="30"/>
        <v>51</v>
      </c>
    </row>
    <row r="202" spans="1:30">
      <c r="A202" s="1">
        <v>3</v>
      </c>
      <c r="B202" s="1" t="s">
        <v>456</v>
      </c>
      <c r="C202" s="1">
        <v>5</v>
      </c>
      <c r="D202" s="3">
        <v>45018.012499999997</v>
      </c>
      <c r="E202" s="3">
        <v>45018.076388888891</v>
      </c>
      <c r="F202" s="1" t="s">
        <v>39</v>
      </c>
      <c r="G202" s="1" t="s">
        <v>67</v>
      </c>
      <c r="H202" s="1" t="s">
        <v>48</v>
      </c>
      <c r="I202" s="1" t="s">
        <v>457</v>
      </c>
      <c r="J202" s="1" t="s">
        <v>33</v>
      </c>
      <c r="K202" s="1">
        <v>201</v>
      </c>
      <c r="L202" s="1" t="s">
        <v>64</v>
      </c>
      <c r="M202" s="1" t="s">
        <v>35</v>
      </c>
      <c r="N202" s="1"/>
      <c r="O202" s="1"/>
      <c r="P202" s="1"/>
      <c r="Q202" s="1" t="b">
        <f t="shared" si="31"/>
        <v>0</v>
      </c>
      <c r="R202" s="2">
        <f>SUM(Cocina!E202*Cocina!G202)</f>
        <v>38</v>
      </c>
      <c r="S202" s="6">
        <f t="shared" si="32"/>
        <v>45018</v>
      </c>
      <c r="T202" s="7">
        <f t="shared" si="33"/>
        <v>6.3888888893416151E-2</v>
      </c>
      <c r="U202" s="2">
        <f t="shared" si="28"/>
        <v>92</v>
      </c>
      <c r="V202" s="9" t="str">
        <f t="shared" ref="V202:V265" si="36">IF(J202="Ocupada",T202+$AB$8,"No Suma")</f>
        <v>No Suma</v>
      </c>
      <c r="W202" s="5">
        <f>(Cocina!H202 *Cocina!G202)/60</f>
        <v>0.8</v>
      </c>
      <c r="X202" s="2">
        <f t="shared" si="34"/>
        <v>48</v>
      </c>
      <c r="Y202" s="11">
        <f t="shared" si="35"/>
        <v>3.0555555555555555E-2</v>
      </c>
      <c r="Z202" s="2" t="s">
        <v>37</v>
      </c>
      <c r="AC202" s="2">
        <f t="shared" si="29"/>
        <v>1</v>
      </c>
      <c r="AD202" s="2">
        <f t="shared" si="30"/>
        <v>32</v>
      </c>
    </row>
    <row r="203" spans="1:30">
      <c r="A203" s="1">
        <v>16</v>
      </c>
      <c r="B203" s="1" t="s">
        <v>458</v>
      </c>
      <c r="C203" s="1">
        <v>5</v>
      </c>
      <c r="D203" s="3">
        <v>45018.040277777778</v>
      </c>
      <c r="E203" s="3">
        <v>45018.083333333336</v>
      </c>
      <c r="F203" s="1" t="s">
        <v>29</v>
      </c>
      <c r="G203" s="1" t="s">
        <v>30</v>
      </c>
      <c r="H203" s="1" t="s">
        <v>48</v>
      </c>
      <c r="I203" s="1" t="s">
        <v>459</v>
      </c>
      <c r="J203" s="1" t="s">
        <v>72</v>
      </c>
      <c r="K203" s="1">
        <v>202</v>
      </c>
      <c r="L203" s="1" t="s">
        <v>80</v>
      </c>
      <c r="M203" s="1" t="s">
        <v>53</v>
      </c>
      <c r="N203" s="1" t="s">
        <v>52</v>
      </c>
      <c r="O203" s="1" t="s">
        <v>35</v>
      </c>
      <c r="P203" s="1" t="s">
        <v>36</v>
      </c>
      <c r="Q203" s="1" t="b">
        <f t="shared" si="31"/>
        <v>0</v>
      </c>
      <c r="R203" s="2">
        <f>SUM(Cocina!E203*Cocina!G203)</f>
        <v>25</v>
      </c>
      <c r="S203" s="6">
        <f t="shared" si="32"/>
        <v>45018</v>
      </c>
      <c r="T203" s="7">
        <f t="shared" si="33"/>
        <v>4.3055555557657499E-2</v>
      </c>
      <c r="U203" s="2">
        <f t="shared" si="28"/>
        <v>62</v>
      </c>
      <c r="V203" s="9">
        <f t="shared" si="36"/>
        <v>5.3472222224324163E-2</v>
      </c>
      <c r="W203" s="5">
        <f>(Cocina!H203 *Cocina!G203)/60</f>
        <v>0.58333333333333337</v>
      </c>
      <c r="X203" s="2">
        <f t="shared" si="34"/>
        <v>35</v>
      </c>
      <c r="Y203" s="11">
        <f t="shared" si="35"/>
        <v>1.8749999999999999E-2</v>
      </c>
      <c r="Z203" s="2" t="s">
        <v>37</v>
      </c>
      <c r="AC203" s="2">
        <f t="shared" si="29"/>
        <v>1</v>
      </c>
      <c r="AD203" s="2">
        <f t="shared" si="30"/>
        <v>2</v>
      </c>
    </row>
    <row r="204" spans="1:30">
      <c r="A204" s="1">
        <v>5</v>
      </c>
      <c r="B204" s="1" t="s">
        <v>460</v>
      </c>
      <c r="C204" s="1">
        <v>2</v>
      </c>
      <c r="D204" s="3">
        <v>45018.164583333331</v>
      </c>
      <c r="E204" s="3">
        <v>45018.222916666666</v>
      </c>
      <c r="F204" s="1" t="s">
        <v>39</v>
      </c>
      <c r="G204" s="1" t="s">
        <v>30</v>
      </c>
      <c r="H204" s="1" t="s">
        <v>48</v>
      </c>
      <c r="I204" s="1" t="s">
        <v>461</v>
      </c>
      <c r="J204" s="1" t="s">
        <v>50</v>
      </c>
      <c r="K204" s="1">
        <v>203</v>
      </c>
      <c r="L204" s="1" t="s">
        <v>64</v>
      </c>
      <c r="M204" s="1" t="s">
        <v>44</v>
      </c>
      <c r="N204" s="1" t="s">
        <v>97</v>
      </c>
      <c r="O204" s="1"/>
      <c r="P204" s="1"/>
      <c r="Q204" s="1" t="b">
        <f t="shared" si="31"/>
        <v>0</v>
      </c>
      <c r="R204" s="2">
        <f>SUM(Cocina!E204*Cocina!G204)</f>
        <v>42</v>
      </c>
      <c r="S204" s="6">
        <f t="shared" si="32"/>
        <v>45018</v>
      </c>
      <c r="T204" s="7">
        <f t="shared" si="33"/>
        <v>5.8333333334303461E-2</v>
      </c>
      <c r="U204" s="2">
        <f t="shared" si="28"/>
        <v>84</v>
      </c>
      <c r="V204" s="9" t="str">
        <f t="shared" si="36"/>
        <v>No Suma</v>
      </c>
      <c r="W204" s="5">
        <f>(Cocina!H204 *Cocina!G204)/60</f>
        <v>0.8</v>
      </c>
      <c r="X204" s="2">
        <f t="shared" si="34"/>
        <v>48</v>
      </c>
      <c r="Y204" s="11">
        <f t="shared" si="35"/>
        <v>2.4999999999999998E-2</v>
      </c>
      <c r="Z204" s="2" t="s">
        <v>37</v>
      </c>
      <c r="AC204" s="2">
        <f t="shared" si="29"/>
        <v>1</v>
      </c>
      <c r="AD204" s="2">
        <f t="shared" si="30"/>
        <v>24</v>
      </c>
    </row>
    <row r="205" spans="1:30">
      <c r="A205" s="1">
        <v>16</v>
      </c>
      <c r="B205" s="1" t="s">
        <v>462</v>
      </c>
      <c r="C205" s="1">
        <v>5</v>
      </c>
      <c r="D205" s="3">
        <v>45018.011805555558</v>
      </c>
      <c r="E205" s="3">
        <v>45018.100694444445</v>
      </c>
      <c r="F205" s="1" t="s">
        <v>39</v>
      </c>
      <c r="G205" s="1" t="s">
        <v>30</v>
      </c>
      <c r="H205" s="1" t="s">
        <v>41</v>
      </c>
      <c r="I205" s="1" t="s">
        <v>463</v>
      </c>
      <c r="J205" s="1" t="s">
        <v>50</v>
      </c>
      <c r="K205" s="1">
        <v>204</v>
      </c>
      <c r="L205" s="1" t="s">
        <v>83</v>
      </c>
      <c r="M205" s="1" t="s">
        <v>35</v>
      </c>
      <c r="N205" s="1"/>
      <c r="O205" s="1"/>
      <c r="P205" s="1"/>
      <c r="Q205" s="1" t="b">
        <f t="shared" si="31"/>
        <v>0</v>
      </c>
      <c r="R205" s="2">
        <f>SUM(Cocina!E205*Cocina!G205)</f>
        <v>54</v>
      </c>
      <c r="S205" s="6">
        <f t="shared" si="32"/>
        <v>45018</v>
      </c>
      <c r="T205" s="7">
        <f t="shared" si="33"/>
        <v>8.8888888887595385E-2</v>
      </c>
      <c r="U205" s="2">
        <f t="shared" si="28"/>
        <v>128</v>
      </c>
      <c r="V205" s="9" t="str">
        <f t="shared" si="36"/>
        <v>No Suma</v>
      </c>
      <c r="W205" s="5">
        <f>(Cocina!H205 *Cocina!G205)/60</f>
        <v>0.65</v>
      </c>
      <c r="X205" s="2">
        <f t="shared" si="34"/>
        <v>39</v>
      </c>
      <c r="Y205" s="11">
        <f t="shared" si="35"/>
        <v>6.1805555555555558E-2</v>
      </c>
      <c r="Z205" s="2" t="s">
        <v>37</v>
      </c>
      <c r="AC205" s="2">
        <f t="shared" si="29"/>
        <v>2</v>
      </c>
      <c r="AD205" s="2">
        <f t="shared" si="30"/>
        <v>8</v>
      </c>
    </row>
    <row r="206" spans="1:30">
      <c r="A206" s="1">
        <v>14</v>
      </c>
      <c r="B206" s="1" t="s">
        <v>464</v>
      </c>
      <c r="C206" s="1">
        <v>1</v>
      </c>
      <c r="D206" s="3">
        <v>45018.09375</v>
      </c>
      <c r="E206" s="3">
        <v>45018.259722222225</v>
      </c>
      <c r="F206" s="1" t="s">
        <v>47</v>
      </c>
      <c r="G206" s="1" t="s">
        <v>30</v>
      </c>
      <c r="H206" s="1" t="s">
        <v>31</v>
      </c>
      <c r="I206" s="1" t="s">
        <v>465</v>
      </c>
      <c r="J206" s="1" t="s">
        <v>50</v>
      </c>
      <c r="K206" s="1">
        <v>205</v>
      </c>
      <c r="L206" s="1" t="s">
        <v>109</v>
      </c>
      <c r="M206" s="1" t="s">
        <v>74</v>
      </c>
      <c r="N206" s="1" t="s">
        <v>54</v>
      </c>
      <c r="O206" s="1"/>
      <c r="P206" s="1"/>
      <c r="Q206" s="1" t="b">
        <f t="shared" si="31"/>
        <v>0</v>
      </c>
      <c r="R206" s="2">
        <f>SUM(Cocina!E206*Cocina!G206)</f>
        <v>10</v>
      </c>
      <c r="S206" s="6">
        <f t="shared" si="32"/>
        <v>45018</v>
      </c>
      <c r="T206" s="7">
        <f t="shared" si="33"/>
        <v>0.16597222222480923</v>
      </c>
      <c r="U206" s="2">
        <f t="shared" si="28"/>
        <v>239</v>
      </c>
      <c r="V206" s="9" t="str">
        <f t="shared" si="36"/>
        <v>No Suma</v>
      </c>
      <c r="W206" s="5">
        <f>(Cocina!H206 *Cocina!G206)/60</f>
        <v>0.56666666666666665</v>
      </c>
      <c r="X206" s="2">
        <f t="shared" si="34"/>
        <v>34</v>
      </c>
      <c r="Y206" s="11">
        <f t="shared" si="35"/>
        <v>0.1423611111111111</v>
      </c>
      <c r="Z206" s="2" t="s">
        <v>37</v>
      </c>
      <c r="AC206" s="2">
        <f t="shared" si="29"/>
        <v>3</v>
      </c>
      <c r="AD206" s="2">
        <f t="shared" si="30"/>
        <v>59</v>
      </c>
    </row>
    <row r="207" spans="1:30">
      <c r="A207" s="1">
        <v>4</v>
      </c>
      <c r="B207" s="1" t="s">
        <v>466</v>
      </c>
      <c r="C207" s="1">
        <v>6</v>
      </c>
      <c r="D207" s="3">
        <v>45018.143750000003</v>
      </c>
      <c r="E207" s="3">
        <v>45018.256249999999</v>
      </c>
      <c r="F207" s="1" t="s">
        <v>62</v>
      </c>
      <c r="G207" s="1" t="s">
        <v>30</v>
      </c>
      <c r="H207" s="1" t="s">
        <v>48</v>
      </c>
      <c r="I207" s="1" t="s">
        <v>467</v>
      </c>
      <c r="J207" s="1" t="s">
        <v>72</v>
      </c>
      <c r="K207" s="1">
        <v>206</v>
      </c>
      <c r="L207" s="1" t="s">
        <v>80</v>
      </c>
      <c r="M207" s="1" t="s">
        <v>36</v>
      </c>
      <c r="N207" s="1"/>
      <c r="O207" s="1"/>
      <c r="P207" s="1"/>
      <c r="Q207" s="1" t="b">
        <f t="shared" si="31"/>
        <v>0</v>
      </c>
      <c r="R207" s="2">
        <f>SUM(Cocina!E207*Cocina!G207)</f>
        <v>14</v>
      </c>
      <c r="S207" s="6">
        <f t="shared" si="32"/>
        <v>45018</v>
      </c>
      <c r="T207" s="7">
        <f t="shared" si="33"/>
        <v>0.11249999999563443</v>
      </c>
      <c r="U207" s="2">
        <f t="shared" si="28"/>
        <v>162</v>
      </c>
      <c r="V207" s="9">
        <f t="shared" si="36"/>
        <v>0.1229166666623011</v>
      </c>
      <c r="W207" s="5">
        <f>(Cocina!H207 *Cocina!G207)/60</f>
        <v>0.33333333333333331</v>
      </c>
      <c r="X207" s="2">
        <f t="shared" si="34"/>
        <v>20</v>
      </c>
      <c r="Y207" s="11">
        <f t="shared" si="35"/>
        <v>9.8611111111111108E-2</v>
      </c>
      <c r="Z207" s="2" t="s">
        <v>37</v>
      </c>
      <c r="AC207" s="2">
        <f t="shared" si="29"/>
        <v>2</v>
      </c>
      <c r="AD207" s="2">
        <f t="shared" si="30"/>
        <v>42</v>
      </c>
    </row>
    <row r="208" spans="1:30">
      <c r="A208" s="1">
        <v>20</v>
      </c>
      <c r="B208" s="1" t="s">
        <v>468</v>
      </c>
      <c r="C208" s="1">
        <v>3</v>
      </c>
      <c r="D208" s="3">
        <v>45018.117361111108</v>
      </c>
      <c r="E208" s="3">
        <v>45018.168055555558</v>
      </c>
      <c r="F208" s="1" t="s">
        <v>56</v>
      </c>
      <c r="G208" s="1" t="s">
        <v>67</v>
      </c>
      <c r="H208" s="1" t="s">
        <v>48</v>
      </c>
      <c r="I208" s="1" t="s">
        <v>469</v>
      </c>
      <c r="J208" s="1" t="s">
        <v>33</v>
      </c>
      <c r="K208" s="1">
        <v>207</v>
      </c>
      <c r="L208" s="1" t="s">
        <v>51</v>
      </c>
      <c r="M208" s="1" t="s">
        <v>106</v>
      </c>
      <c r="N208" s="1" t="s">
        <v>69</v>
      </c>
      <c r="O208" s="1" t="s">
        <v>44</v>
      </c>
      <c r="P208" s="1"/>
      <c r="Q208" s="1" t="b">
        <f t="shared" si="31"/>
        <v>0</v>
      </c>
      <c r="R208" s="2">
        <f>SUM(Cocina!E208*Cocina!G208)</f>
        <v>15</v>
      </c>
      <c r="S208" s="6">
        <f t="shared" si="32"/>
        <v>45018</v>
      </c>
      <c r="T208" s="7">
        <f t="shared" si="33"/>
        <v>5.0694444449618459E-2</v>
      </c>
      <c r="U208" s="2">
        <f t="shared" ref="U208:U271" si="37">(AC208*60)+AD208</f>
        <v>73</v>
      </c>
      <c r="V208" s="9" t="str">
        <f t="shared" si="36"/>
        <v>No Suma</v>
      </c>
      <c r="W208" s="5">
        <f>(Cocina!H208 *Cocina!G208)/60</f>
        <v>0.5</v>
      </c>
      <c r="X208" s="2">
        <f t="shared" si="34"/>
        <v>30</v>
      </c>
      <c r="Y208" s="11">
        <f t="shared" si="35"/>
        <v>2.9861111111111113E-2</v>
      </c>
      <c r="Z208" s="2" t="s">
        <v>37</v>
      </c>
      <c r="AC208" s="2">
        <f t="shared" ref="AC208:AC271" si="38">HOUR(T208)</f>
        <v>1</v>
      </c>
      <c r="AD208" s="2">
        <f t="shared" si="30"/>
        <v>13</v>
      </c>
    </row>
    <row r="209" spans="1:30">
      <c r="A209" s="1">
        <v>16</v>
      </c>
      <c r="B209" s="1" t="s">
        <v>470</v>
      </c>
      <c r="C209" s="1">
        <v>4</v>
      </c>
      <c r="D209" s="3">
        <v>45018.147916666669</v>
      </c>
      <c r="E209" s="3">
        <v>45018.275000000001</v>
      </c>
      <c r="F209" s="1" t="s">
        <v>39</v>
      </c>
      <c r="G209" s="1" t="s">
        <v>30</v>
      </c>
      <c r="H209" s="1" t="s">
        <v>31</v>
      </c>
      <c r="I209" s="1" t="s">
        <v>471</v>
      </c>
      <c r="J209" s="1" t="s">
        <v>72</v>
      </c>
      <c r="K209" s="1">
        <v>208</v>
      </c>
      <c r="L209" s="1" t="s">
        <v>64</v>
      </c>
      <c r="M209" s="1" t="s">
        <v>74</v>
      </c>
      <c r="N209" s="1" t="s">
        <v>53</v>
      </c>
      <c r="O209" s="1" t="s">
        <v>93</v>
      </c>
      <c r="P209" s="1"/>
      <c r="Q209" s="1" t="b">
        <f t="shared" si="31"/>
        <v>0</v>
      </c>
      <c r="R209" s="2">
        <f>SUM(Cocina!E209*Cocina!G209)</f>
        <v>10</v>
      </c>
      <c r="S209" s="6">
        <f t="shared" si="32"/>
        <v>45018</v>
      </c>
      <c r="T209" s="7">
        <f t="shared" si="33"/>
        <v>0.12708333333284827</v>
      </c>
      <c r="U209" s="2">
        <f t="shared" si="37"/>
        <v>183</v>
      </c>
      <c r="V209" s="9">
        <f t="shared" si="36"/>
        <v>0.13749999999951493</v>
      </c>
      <c r="W209" s="5">
        <f>(Cocina!H209 *Cocina!G209)/60</f>
        <v>0.56666666666666665</v>
      </c>
      <c r="X209" s="2">
        <f t="shared" si="34"/>
        <v>34</v>
      </c>
      <c r="Y209" s="11">
        <f t="shared" si="35"/>
        <v>0.10347222222222223</v>
      </c>
      <c r="Z209" s="2" t="s">
        <v>37</v>
      </c>
      <c r="AC209" s="2">
        <f t="shared" si="38"/>
        <v>3</v>
      </c>
      <c r="AD209" s="2">
        <f t="shared" si="30"/>
        <v>3</v>
      </c>
    </row>
    <row r="210" spans="1:30">
      <c r="A210" s="1">
        <v>9</v>
      </c>
      <c r="B210" s="1" t="s">
        <v>472</v>
      </c>
      <c r="C210" s="1">
        <v>6</v>
      </c>
      <c r="D210" s="3">
        <v>45018.063194444447</v>
      </c>
      <c r="E210" s="3">
        <v>45018.17083333333</v>
      </c>
      <c r="F210" s="1" t="s">
        <v>39</v>
      </c>
      <c r="G210" s="1" t="s">
        <v>67</v>
      </c>
      <c r="H210" s="1" t="s">
        <v>41</v>
      </c>
      <c r="I210" s="1" t="s">
        <v>473</v>
      </c>
      <c r="J210" s="1" t="s">
        <v>33</v>
      </c>
      <c r="K210" s="1">
        <v>209</v>
      </c>
      <c r="L210" s="1" t="s">
        <v>80</v>
      </c>
      <c r="M210" s="1" t="s">
        <v>94</v>
      </c>
      <c r="N210" s="1" t="s">
        <v>84</v>
      </c>
      <c r="O210" s="1" t="s">
        <v>112</v>
      </c>
      <c r="P210" s="1" t="s">
        <v>106</v>
      </c>
      <c r="Q210" s="1" t="b">
        <f t="shared" si="31"/>
        <v>0</v>
      </c>
      <c r="R210" s="2">
        <f>SUM(Cocina!E210*Cocina!G210)</f>
        <v>28</v>
      </c>
      <c r="S210" s="6">
        <f t="shared" si="32"/>
        <v>45018</v>
      </c>
      <c r="T210" s="7">
        <f t="shared" si="33"/>
        <v>0.10763888888322981</v>
      </c>
      <c r="U210" s="2">
        <f t="shared" si="37"/>
        <v>155</v>
      </c>
      <c r="V210" s="9" t="str">
        <f t="shared" si="36"/>
        <v>No Suma</v>
      </c>
      <c r="W210" s="5">
        <f>(Cocina!H210 *Cocina!G210)/60</f>
        <v>1.8333333333333333</v>
      </c>
      <c r="X210" s="2">
        <f t="shared" si="34"/>
        <v>110</v>
      </c>
      <c r="Y210" s="11">
        <f t="shared" si="35"/>
        <v>3.125E-2</v>
      </c>
      <c r="Z210" s="2" t="s">
        <v>37</v>
      </c>
      <c r="AC210" s="2">
        <f t="shared" si="38"/>
        <v>2</v>
      </c>
      <c r="AD210" s="2">
        <f t="shared" si="30"/>
        <v>35</v>
      </c>
    </row>
    <row r="211" spans="1:30">
      <c r="A211" s="1">
        <v>10</v>
      </c>
      <c r="B211" s="1" t="s">
        <v>474</v>
      </c>
      <c r="C211" s="1">
        <v>4</v>
      </c>
      <c r="D211" s="3">
        <v>45018.113194444442</v>
      </c>
      <c r="E211" s="3">
        <v>45018.186805555553</v>
      </c>
      <c r="F211" s="1" t="s">
        <v>47</v>
      </c>
      <c r="G211" s="1" t="s">
        <v>40</v>
      </c>
      <c r="H211" s="1" t="s">
        <v>48</v>
      </c>
      <c r="I211" s="1" t="s">
        <v>475</v>
      </c>
      <c r="J211" s="1" t="s">
        <v>50</v>
      </c>
      <c r="K211" s="1">
        <v>210</v>
      </c>
      <c r="L211" s="1" t="s">
        <v>73</v>
      </c>
      <c r="M211" s="1" t="s">
        <v>97</v>
      </c>
      <c r="N211" s="1" t="s">
        <v>36</v>
      </c>
      <c r="O211" s="1" t="s">
        <v>35</v>
      </c>
      <c r="P211" s="1" t="s">
        <v>52</v>
      </c>
      <c r="Q211" s="1" t="b">
        <f t="shared" si="31"/>
        <v>0</v>
      </c>
      <c r="R211" s="2">
        <f>SUM(Cocina!E211*Cocina!G211)</f>
        <v>20</v>
      </c>
      <c r="S211" s="6">
        <f t="shared" si="32"/>
        <v>45018</v>
      </c>
      <c r="T211" s="7">
        <f t="shared" si="33"/>
        <v>7.3611111110949423E-2</v>
      </c>
      <c r="U211" s="2">
        <f t="shared" si="37"/>
        <v>106</v>
      </c>
      <c r="V211" s="9" t="str">
        <f t="shared" si="36"/>
        <v>No Suma</v>
      </c>
      <c r="W211" s="5">
        <f>(Cocina!H211 *Cocina!G211)/60</f>
        <v>0.13333333333333333</v>
      </c>
      <c r="X211" s="2">
        <f t="shared" si="34"/>
        <v>8</v>
      </c>
      <c r="Y211" s="11">
        <f t="shared" si="35"/>
        <v>6.805555555555555E-2</v>
      </c>
      <c r="Z211" s="2" t="s">
        <v>37</v>
      </c>
      <c r="AC211" s="2">
        <f t="shared" si="38"/>
        <v>1</v>
      </c>
      <c r="AD211" s="2">
        <f t="shared" si="30"/>
        <v>46</v>
      </c>
    </row>
    <row r="212" spans="1:30">
      <c r="A212" s="1">
        <v>1</v>
      </c>
      <c r="B212" s="1" t="s">
        <v>476</v>
      </c>
      <c r="C212" s="1">
        <v>2</v>
      </c>
      <c r="D212" s="3">
        <v>45018.152777777781</v>
      </c>
      <c r="E212" s="3">
        <v>45018.226388888892</v>
      </c>
      <c r="F212" s="1" t="s">
        <v>39</v>
      </c>
      <c r="G212" s="1" t="s">
        <v>30</v>
      </c>
      <c r="H212" s="1" t="s">
        <v>31</v>
      </c>
      <c r="I212" s="1" t="s">
        <v>477</v>
      </c>
      <c r="J212" s="1" t="s">
        <v>33</v>
      </c>
      <c r="K212" s="1">
        <v>211</v>
      </c>
      <c r="L212" s="1" t="s">
        <v>129</v>
      </c>
      <c r="M212" s="1" t="s">
        <v>97</v>
      </c>
      <c r="N212" s="1" t="s">
        <v>103</v>
      </c>
      <c r="O212" s="1" t="s">
        <v>112</v>
      </c>
      <c r="P212" s="1" t="s">
        <v>93</v>
      </c>
      <c r="Q212" s="1" t="b">
        <f t="shared" si="31"/>
        <v>0</v>
      </c>
      <c r="R212" s="2">
        <f>SUM(Cocina!E212*Cocina!G212)</f>
        <v>33</v>
      </c>
      <c r="S212" s="6">
        <f t="shared" si="32"/>
        <v>45018</v>
      </c>
      <c r="T212" s="7">
        <f t="shared" si="33"/>
        <v>7.3611111110949423E-2</v>
      </c>
      <c r="U212" s="2">
        <f t="shared" si="37"/>
        <v>106</v>
      </c>
      <c r="V212" s="9" t="str">
        <f t="shared" si="36"/>
        <v>No Suma</v>
      </c>
      <c r="W212" s="5">
        <f>(Cocina!H212 *Cocina!G212)/60</f>
        <v>2.7</v>
      </c>
      <c r="X212" s="2">
        <f t="shared" si="34"/>
        <v>162</v>
      </c>
      <c r="Y212" s="11">
        <f t="shared" si="35"/>
        <v>-3.888888888888889E-2</v>
      </c>
      <c r="Z212" s="2" t="s">
        <v>37</v>
      </c>
      <c r="AC212" s="2">
        <f t="shared" si="38"/>
        <v>1</v>
      </c>
      <c r="AD212" s="2">
        <f t="shared" si="30"/>
        <v>46</v>
      </c>
    </row>
    <row r="213" spans="1:30">
      <c r="A213" s="1">
        <v>14</v>
      </c>
      <c r="B213" s="1" t="s">
        <v>245</v>
      </c>
      <c r="C213" s="1">
        <v>6</v>
      </c>
      <c r="D213" s="3">
        <v>45018.107638888891</v>
      </c>
      <c r="E213" s="3">
        <v>45018.152777777781</v>
      </c>
      <c r="F213" s="1" t="s">
        <v>62</v>
      </c>
      <c r="G213" s="1" t="s">
        <v>30</v>
      </c>
      <c r="H213" s="1" t="s">
        <v>31</v>
      </c>
      <c r="I213" s="1" t="s">
        <v>478</v>
      </c>
      <c r="J213" s="1" t="s">
        <v>72</v>
      </c>
      <c r="K213" s="1">
        <v>212</v>
      </c>
      <c r="L213" s="1" t="s">
        <v>64</v>
      </c>
      <c r="M213" s="1" t="s">
        <v>36</v>
      </c>
      <c r="N213" s="1" t="s">
        <v>106</v>
      </c>
      <c r="O213" s="1" t="s">
        <v>97</v>
      </c>
      <c r="P213" s="1" t="s">
        <v>60</v>
      </c>
      <c r="Q213" s="1" t="b">
        <f t="shared" si="31"/>
        <v>0</v>
      </c>
      <c r="R213" s="2">
        <f>SUM(Cocina!E213*Cocina!G213)</f>
        <v>51</v>
      </c>
      <c r="S213" s="6">
        <f t="shared" si="32"/>
        <v>45018</v>
      </c>
      <c r="T213" s="7">
        <f t="shared" si="33"/>
        <v>4.5138888890505768E-2</v>
      </c>
      <c r="U213" s="2">
        <f t="shared" si="37"/>
        <v>65</v>
      </c>
      <c r="V213" s="9">
        <f t="shared" si="36"/>
        <v>5.5555555557172433E-2</v>
      </c>
      <c r="W213" s="5">
        <f>(Cocina!H213 *Cocina!G213)/60</f>
        <v>0.7</v>
      </c>
      <c r="X213" s="2">
        <f t="shared" si="34"/>
        <v>42</v>
      </c>
      <c r="Y213" s="11">
        <f t="shared" si="35"/>
        <v>1.5972222222222224E-2</v>
      </c>
      <c r="Z213" s="2" t="s">
        <v>37</v>
      </c>
      <c r="AC213" s="2">
        <f t="shared" si="38"/>
        <v>1</v>
      </c>
      <c r="AD213" s="2">
        <f t="shared" si="30"/>
        <v>5</v>
      </c>
    </row>
    <row r="214" spans="1:30">
      <c r="A214" s="1">
        <v>13</v>
      </c>
      <c r="B214" s="1" t="s">
        <v>479</v>
      </c>
      <c r="C214" s="1">
        <v>6</v>
      </c>
      <c r="D214" s="3">
        <v>45018.073611111111</v>
      </c>
      <c r="E214" s="3">
        <v>45018.206944444442</v>
      </c>
      <c r="F214" s="1" t="s">
        <v>56</v>
      </c>
      <c r="G214" s="1" t="s">
        <v>30</v>
      </c>
      <c r="H214" s="1" t="s">
        <v>48</v>
      </c>
      <c r="I214" s="1" t="s">
        <v>480</v>
      </c>
      <c r="J214" s="1" t="s">
        <v>50</v>
      </c>
      <c r="K214" s="1">
        <v>213</v>
      </c>
      <c r="L214" s="1" t="s">
        <v>64</v>
      </c>
      <c r="M214" s="1" t="s">
        <v>45</v>
      </c>
      <c r="N214" s="1" t="s">
        <v>36</v>
      </c>
      <c r="O214" s="1"/>
      <c r="P214" s="1"/>
      <c r="Q214" s="1" t="b">
        <f t="shared" si="31"/>
        <v>0</v>
      </c>
      <c r="R214" s="2">
        <f>SUM(Cocina!E214*Cocina!G214)</f>
        <v>60</v>
      </c>
      <c r="S214" s="6">
        <f t="shared" si="32"/>
        <v>45018</v>
      </c>
      <c r="T214" s="7">
        <f t="shared" si="33"/>
        <v>0.13333333333139308</v>
      </c>
      <c r="U214" s="2">
        <f t="shared" si="37"/>
        <v>192</v>
      </c>
      <c r="V214" s="9" t="str">
        <f t="shared" si="36"/>
        <v>No Suma</v>
      </c>
      <c r="W214" s="5">
        <f>(Cocina!H214 *Cocina!G214)/60</f>
        <v>0.7</v>
      </c>
      <c r="X214" s="2">
        <f t="shared" si="34"/>
        <v>42</v>
      </c>
      <c r="Y214" s="11">
        <f t="shared" si="35"/>
        <v>0.10416666666666667</v>
      </c>
      <c r="Z214" s="2" t="s">
        <v>37</v>
      </c>
      <c r="AC214" s="2">
        <f t="shared" si="38"/>
        <v>3</v>
      </c>
      <c r="AD214" s="2">
        <f t="shared" si="30"/>
        <v>12</v>
      </c>
    </row>
    <row r="215" spans="1:30">
      <c r="A215" s="1">
        <v>2</v>
      </c>
      <c r="B215" s="1" t="s">
        <v>481</v>
      </c>
      <c r="C215" s="1">
        <v>4</v>
      </c>
      <c r="D215" s="3">
        <v>45018.137499999997</v>
      </c>
      <c r="E215" s="3">
        <v>45018.214583333334</v>
      </c>
      <c r="F215" s="1" t="s">
        <v>39</v>
      </c>
      <c r="G215" s="1" t="s">
        <v>30</v>
      </c>
      <c r="H215" s="1" t="s">
        <v>31</v>
      </c>
      <c r="I215" s="1" t="s">
        <v>482</v>
      </c>
      <c r="J215" s="1" t="s">
        <v>72</v>
      </c>
      <c r="K215" s="1">
        <v>214</v>
      </c>
      <c r="L215" s="1" t="s">
        <v>129</v>
      </c>
      <c r="M215" s="1" t="s">
        <v>84</v>
      </c>
      <c r="N215" s="1" t="s">
        <v>52</v>
      </c>
      <c r="O215" s="1" t="s">
        <v>93</v>
      </c>
      <c r="P215" s="1"/>
      <c r="Q215" s="1" t="b">
        <f t="shared" si="31"/>
        <v>0</v>
      </c>
      <c r="R215" s="2">
        <f>SUM(Cocina!E215*Cocina!G215)</f>
        <v>36</v>
      </c>
      <c r="S215" s="6">
        <f t="shared" si="32"/>
        <v>45018</v>
      </c>
      <c r="T215" s="7">
        <f t="shared" si="33"/>
        <v>7.7083333337213844E-2</v>
      </c>
      <c r="U215" s="2">
        <f t="shared" si="37"/>
        <v>111</v>
      </c>
      <c r="V215" s="9">
        <f t="shared" si="36"/>
        <v>8.7500000003880515E-2</v>
      </c>
      <c r="W215" s="5">
        <f>(Cocina!H215 *Cocina!G215)/60</f>
        <v>1.25</v>
      </c>
      <c r="X215" s="2">
        <f t="shared" si="34"/>
        <v>75</v>
      </c>
      <c r="Y215" s="11">
        <f t="shared" si="35"/>
        <v>2.4999999999999998E-2</v>
      </c>
      <c r="Z215" s="2" t="s">
        <v>37</v>
      </c>
      <c r="AC215" s="2">
        <f t="shared" si="38"/>
        <v>1</v>
      </c>
      <c r="AD215" s="2">
        <f t="shared" si="30"/>
        <v>51</v>
      </c>
    </row>
    <row r="216" spans="1:30">
      <c r="A216" s="1">
        <v>6</v>
      </c>
      <c r="B216" s="1" t="s">
        <v>483</v>
      </c>
      <c r="C216" s="1">
        <v>4</v>
      </c>
      <c r="D216" s="3">
        <v>45018.161111111112</v>
      </c>
      <c r="E216" s="3">
        <v>45018.267361111109</v>
      </c>
      <c r="F216" s="1" t="s">
        <v>29</v>
      </c>
      <c r="G216" s="1" t="s">
        <v>30</v>
      </c>
      <c r="H216" s="1" t="s">
        <v>31</v>
      </c>
      <c r="I216" s="1" t="s">
        <v>484</v>
      </c>
      <c r="J216" s="1" t="s">
        <v>72</v>
      </c>
      <c r="K216" s="1">
        <v>215</v>
      </c>
      <c r="L216" s="1" t="s">
        <v>83</v>
      </c>
      <c r="M216" s="1" t="s">
        <v>84</v>
      </c>
      <c r="N216" s="1" t="s">
        <v>36</v>
      </c>
      <c r="O216" s="1"/>
      <c r="P216" s="1"/>
      <c r="Q216" s="1" t="b">
        <f t="shared" si="31"/>
        <v>0</v>
      </c>
      <c r="R216" s="2">
        <f>SUM(Cocina!E216*Cocina!G216)</f>
        <v>39</v>
      </c>
      <c r="S216" s="6">
        <f t="shared" si="32"/>
        <v>45018</v>
      </c>
      <c r="T216" s="7">
        <f t="shared" si="33"/>
        <v>0.10624999999708962</v>
      </c>
      <c r="U216" s="2">
        <f t="shared" si="37"/>
        <v>153</v>
      </c>
      <c r="V216" s="9">
        <f t="shared" si="36"/>
        <v>0.11666666666375629</v>
      </c>
      <c r="W216" s="5">
        <f>(Cocina!H216 *Cocina!G216)/60</f>
        <v>2.15</v>
      </c>
      <c r="X216" s="2">
        <f t="shared" si="34"/>
        <v>129</v>
      </c>
      <c r="Y216" s="11">
        <f t="shared" si="35"/>
        <v>1.6666666666666666E-2</v>
      </c>
      <c r="Z216" s="2" t="s">
        <v>37</v>
      </c>
      <c r="AC216" s="2">
        <f t="shared" si="38"/>
        <v>2</v>
      </c>
      <c r="AD216" s="2">
        <f t="shared" si="30"/>
        <v>33</v>
      </c>
    </row>
    <row r="217" spans="1:30">
      <c r="A217" s="1">
        <v>17</v>
      </c>
      <c r="B217" s="1" t="s">
        <v>485</v>
      </c>
      <c r="C217" s="1">
        <v>6</v>
      </c>
      <c r="D217" s="3">
        <v>45018.073611111111</v>
      </c>
      <c r="E217" s="3">
        <v>45018.23333333333</v>
      </c>
      <c r="F217" s="1" t="s">
        <v>47</v>
      </c>
      <c r="G217" s="1" t="s">
        <v>30</v>
      </c>
      <c r="H217" s="1" t="s">
        <v>48</v>
      </c>
      <c r="I217" s="1" t="s">
        <v>486</v>
      </c>
      <c r="J217" s="1" t="s">
        <v>50</v>
      </c>
      <c r="K217" s="1">
        <v>216</v>
      </c>
      <c r="L217" s="1" t="s">
        <v>83</v>
      </c>
      <c r="M217" s="1" t="s">
        <v>112</v>
      </c>
      <c r="N217" s="1" t="s">
        <v>97</v>
      </c>
      <c r="O217" s="1" t="s">
        <v>45</v>
      </c>
      <c r="P217" s="1"/>
      <c r="Q217" s="1" t="b">
        <f t="shared" si="31"/>
        <v>0</v>
      </c>
      <c r="R217" s="2">
        <f>SUM(Cocina!E217*Cocina!G217)</f>
        <v>26</v>
      </c>
      <c r="S217" s="6">
        <f t="shared" si="32"/>
        <v>45018</v>
      </c>
      <c r="T217" s="7">
        <f t="shared" si="33"/>
        <v>0.15972222221898846</v>
      </c>
      <c r="U217" s="2">
        <f t="shared" si="37"/>
        <v>230</v>
      </c>
      <c r="V217" s="9" t="str">
        <f t="shared" si="36"/>
        <v>No Suma</v>
      </c>
      <c r="W217" s="5">
        <f>(Cocina!H217 *Cocina!G217)/60</f>
        <v>0.16666666666666666</v>
      </c>
      <c r="X217" s="2">
        <f t="shared" si="34"/>
        <v>10</v>
      </c>
      <c r="Y217" s="11">
        <f t="shared" si="35"/>
        <v>0.15277777777777776</v>
      </c>
      <c r="Z217" s="2" t="s">
        <v>37</v>
      </c>
      <c r="AC217" s="2">
        <f t="shared" si="38"/>
        <v>3</v>
      </c>
      <c r="AD217" s="2">
        <f t="shared" si="30"/>
        <v>50</v>
      </c>
    </row>
    <row r="218" spans="1:30">
      <c r="A218" s="1">
        <v>1</v>
      </c>
      <c r="B218" s="1" t="s">
        <v>409</v>
      </c>
      <c r="C218" s="1">
        <v>2</v>
      </c>
      <c r="D218" s="3">
        <v>45018.037499999999</v>
      </c>
      <c r="E218" s="3">
        <v>45018.197916666664</v>
      </c>
      <c r="F218" s="1" t="s">
        <v>29</v>
      </c>
      <c r="G218" s="1" t="s">
        <v>67</v>
      </c>
      <c r="H218" s="1" t="s">
        <v>48</v>
      </c>
      <c r="I218" s="1" t="s">
        <v>487</v>
      </c>
      <c r="J218" s="1" t="s">
        <v>72</v>
      </c>
      <c r="K218" s="1">
        <v>217</v>
      </c>
      <c r="L218" s="1" t="s">
        <v>43</v>
      </c>
      <c r="M218" s="1" t="s">
        <v>74</v>
      </c>
      <c r="N218" s="1"/>
      <c r="O218" s="1"/>
      <c r="P218" s="1"/>
      <c r="Q218" s="1" t="b">
        <f t="shared" si="31"/>
        <v>0</v>
      </c>
      <c r="R218" s="2">
        <f>SUM(Cocina!E218*Cocina!G218)</f>
        <v>17</v>
      </c>
      <c r="S218" s="6">
        <f t="shared" si="32"/>
        <v>45018</v>
      </c>
      <c r="T218" s="7">
        <f t="shared" si="33"/>
        <v>0.16041666666569654</v>
      </c>
      <c r="U218" s="2">
        <f t="shared" si="37"/>
        <v>231</v>
      </c>
      <c r="V218" s="9">
        <f t="shared" si="36"/>
        <v>0.1708333333323632</v>
      </c>
      <c r="W218" s="5">
        <f>(Cocina!H218 *Cocina!G218)/60</f>
        <v>0.56666666666666665</v>
      </c>
      <c r="X218" s="2">
        <f t="shared" si="34"/>
        <v>34</v>
      </c>
      <c r="Y218" s="11">
        <f t="shared" si="35"/>
        <v>0.13680555555555554</v>
      </c>
      <c r="Z218" s="2" t="s">
        <v>37</v>
      </c>
      <c r="AC218" s="2">
        <f t="shared" si="38"/>
        <v>3</v>
      </c>
      <c r="AD218" s="2">
        <f t="shared" si="30"/>
        <v>51</v>
      </c>
    </row>
    <row r="219" spans="1:30">
      <c r="A219" s="1">
        <v>13</v>
      </c>
      <c r="B219" s="1" t="s">
        <v>488</v>
      </c>
      <c r="C219" s="1">
        <v>3</v>
      </c>
      <c r="D219" s="3">
        <v>45018.018750000003</v>
      </c>
      <c r="E219" s="3">
        <v>45018.15347222222</v>
      </c>
      <c r="F219" s="1" t="s">
        <v>56</v>
      </c>
      <c r="G219" s="1" t="s">
        <v>30</v>
      </c>
      <c r="H219" s="1" t="s">
        <v>48</v>
      </c>
      <c r="I219" s="1" t="s">
        <v>489</v>
      </c>
      <c r="J219" s="1" t="s">
        <v>72</v>
      </c>
      <c r="K219" s="1">
        <v>218</v>
      </c>
      <c r="L219" s="1" t="s">
        <v>129</v>
      </c>
      <c r="M219" s="1" t="s">
        <v>65</v>
      </c>
      <c r="N219" s="1" t="s">
        <v>45</v>
      </c>
      <c r="O219" s="1" t="s">
        <v>94</v>
      </c>
      <c r="P219" s="1"/>
      <c r="Q219" s="1" t="b">
        <f t="shared" si="31"/>
        <v>0</v>
      </c>
      <c r="R219" s="2">
        <f>SUM(Cocina!E219*Cocina!G219)</f>
        <v>28</v>
      </c>
      <c r="S219" s="6">
        <f t="shared" si="32"/>
        <v>45018</v>
      </c>
      <c r="T219" s="7">
        <f t="shared" si="33"/>
        <v>0.13472222221753327</v>
      </c>
      <c r="U219" s="2">
        <f t="shared" si="37"/>
        <v>194</v>
      </c>
      <c r="V219" s="9">
        <f t="shared" si="36"/>
        <v>0.14513888888419993</v>
      </c>
      <c r="W219" s="5">
        <f>(Cocina!H219 *Cocina!G219)/60</f>
        <v>0.93333333333333335</v>
      </c>
      <c r="X219" s="2">
        <f t="shared" si="34"/>
        <v>56</v>
      </c>
      <c r="Y219" s="11">
        <f t="shared" si="35"/>
        <v>9.5833333333333326E-2</v>
      </c>
      <c r="Z219" s="2" t="s">
        <v>37</v>
      </c>
      <c r="AC219" s="2">
        <f t="shared" si="38"/>
        <v>3</v>
      </c>
      <c r="AD219" s="2">
        <f t="shared" si="30"/>
        <v>14</v>
      </c>
    </row>
    <row r="220" spans="1:30">
      <c r="A220" s="1">
        <v>1</v>
      </c>
      <c r="B220" s="1" t="s">
        <v>490</v>
      </c>
      <c r="C220" s="1">
        <v>5</v>
      </c>
      <c r="D220" s="3">
        <v>45018.106249999997</v>
      </c>
      <c r="E220" s="3">
        <v>45018.200694444444</v>
      </c>
      <c r="F220" s="1" t="s">
        <v>29</v>
      </c>
      <c r="G220" s="1" t="s">
        <v>30</v>
      </c>
      <c r="H220" s="1" t="s">
        <v>48</v>
      </c>
      <c r="I220" s="1" t="s">
        <v>491</v>
      </c>
      <c r="J220" s="1" t="s">
        <v>50</v>
      </c>
      <c r="K220" s="1">
        <v>219</v>
      </c>
      <c r="L220" s="1" t="s">
        <v>73</v>
      </c>
      <c r="M220" s="1" t="s">
        <v>94</v>
      </c>
      <c r="N220" s="1" t="s">
        <v>44</v>
      </c>
      <c r="O220" s="1"/>
      <c r="P220" s="1"/>
      <c r="Q220" s="1" t="b">
        <f t="shared" si="31"/>
        <v>0</v>
      </c>
      <c r="R220" s="2">
        <f>SUM(Cocina!E220*Cocina!G220)</f>
        <v>38</v>
      </c>
      <c r="S220" s="6">
        <f t="shared" si="32"/>
        <v>45018</v>
      </c>
      <c r="T220" s="7">
        <f t="shared" si="33"/>
        <v>9.4444444446708076E-2</v>
      </c>
      <c r="U220" s="2">
        <f t="shared" si="37"/>
        <v>136</v>
      </c>
      <c r="V220" s="9" t="str">
        <f t="shared" si="36"/>
        <v>No Suma</v>
      </c>
      <c r="W220" s="5">
        <f>(Cocina!H220 *Cocina!G220)/60</f>
        <v>1.9666666666666666</v>
      </c>
      <c r="X220" s="2">
        <f t="shared" si="34"/>
        <v>118</v>
      </c>
      <c r="Y220" s="11">
        <f t="shared" si="35"/>
        <v>1.2499999999999999E-2</v>
      </c>
      <c r="Z220" s="2" t="s">
        <v>37</v>
      </c>
      <c r="AC220" s="2">
        <f t="shared" si="38"/>
        <v>2</v>
      </c>
      <c r="AD220" s="2">
        <f t="shared" si="30"/>
        <v>16</v>
      </c>
    </row>
    <row r="221" spans="1:30">
      <c r="A221" s="1">
        <v>15</v>
      </c>
      <c r="B221" s="1" t="s">
        <v>444</v>
      </c>
      <c r="C221" s="1">
        <v>6</v>
      </c>
      <c r="D221" s="3">
        <v>45018.042361111111</v>
      </c>
      <c r="E221" s="3">
        <v>45018.206250000003</v>
      </c>
      <c r="F221" s="1" t="s">
        <v>56</v>
      </c>
      <c r="G221" s="1" t="s">
        <v>30</v>
      </c>
      <c r="H221" s="1" t="s">
        <v>48</v>
      </c>
      <c r="I221" s="1" t="s">
        <v>492</v>
      </c>
      <c r="J221" s="1" t="s">
        <v>33</v>
      </c>
      <c r="K221" s="1">
        <v>220</v>
      </c>
      <c r="L221" s="1" t="s">
        <v>102</v>
      </c>
      <c r="M221" s="1" t="s">
        <v>35</v>
      </c>
      <c r="N221" s="1"/>
      <c r="O221" s="1"/>
      <c r="P221" s="1"/>
      <c r="Q221" s="1" t="b">
        <f t="shared" si="31"/>
        <v>0</v>
      </c>
      <c r="R221" s="2">
        <f>SUM(Cocina!E221*Cocina!G221)</f>
        <v>30</v>
      </c>
      <c r="S221" s="6">
        <f t="shared" si="32"/>
        <v>45018</v>
      </c>
      <c r="T221" s="7">
        <f t="shared" si="33"/>
        <v>0.16388888889196096</v>
      </c>
      <c r="U221" s="2">
        <f t="shared" si="37"/>
        <v>236</v>
      </c>
      <c r="V221" s="9" t="str">
        <f t="shared" si="36"/>
        <v>No Suma</v>
      </c>
      <c r="W221" s="5">
        <f>(Cocina!H221 *Cocina!G221)/60</f>
        <v>0.36666666666666664</v>
      </c>
      <c r="X221" s="2">
        <f t="shared" si="34"/>
        <v>22</v>
      </c>
      <c r="Y221" s="11">
        <f t="shared" si="35"/>
        <v>0.14861111111111111</v>
      </c>
      <c r="Z221" s="2" t="s">
        <v>37</v>
      </c>
      <c r="AC221" s="2">
        <f t="shared" si="38"/>
        <v>3</v>
      </c>
      <c r="AD221" s="2">
        <f t="shared" si="30"/>
        <v>56</v>
      </c>
    </row>
    <row r="222" spans="1:30">
      <c r="A222" s="1">
        <v>16</v>
      </c>
      <c r="B222" s="1" t="s">
        <v>493</v>
      </c>
      <c r="C222" s="1">
        <v>1</v>
      </c>
      <c r="D222" s="3">
        <v>45018.07708333333</v>
      </c>
      <c r="E222" s="3">
        <v>45018.128472222219</v>
      </c>
      <c r="F222" s="1" t="s">
        <v>29</v>
      </c>
      <c r="G222" s="1" t="s">
        <v>30</v>
      </c>
      <c r="H222" s="1" t="s">
        <v>48</v>
      </c>
      <c r="I222" s="1" t="s">
        <v>494</v>
      </c>
      <c r="J222" s="1" t="s">
        <v>50</v>
      </c>
      <c r="K222" s="1">
        <v>221</v>
      </c>
      <c r="L222" s="1" t="s">
        <v>109</v>
      </c>
      <c r="M222" s="1" t="s">
        <v>74</v>
      </c>
      <c r="N222" s="1" t="s">
        <v>84</v>
      </c>
      <c r="O222" s="1" t="s">
        <v>54</v>
      </c>
      <c r="P222" s="1"/>
      <c r="Q222" s="1" t="b">
        <f t="shared" si="31"/>
        <v>0</v>
      </c>
      <c r="R222" s="2">
        <f>SUM(Cocina!E222*Cocina!G222)</f>
        <v>18</v>
      </c>
      <c r="S222" s="6">
        <f t="shared" si="32"/>
        <v>45018</v>
      </c>
      <c r="T222" s="7">
        <f t="shared" si="33"/>
        <v>5.1388888889050577E-2</v>
      </c>
      <c r="U222" s="2">
        <f t="shared" si="37"/>
        <v>74</v>
      </c>
      <c r="V222" s="9" t="str">
        <f t="shared" si="36"/>
        <v>No Suma</v>
      </c>
      <c r="W222" s="5">
        <f>(Cocina!H222 *Cocina!G222)/60</f>
        <v>0.13333333333333333</v>
      </c>
      <c r="X222" s="2">
        <f t="shared" si="34"/>
        <v>8</v>
      </c>
      <c r="Y222" s="11">
        <f t="shared" si="35"/>
        <v>4.5833333333333337E-2</v>
      </c>
      <c r="Z222" s="2" t="s">
        <v>37</v>
      </c>
      <c r="AC222" s="2">
        <f t="shared" si="38"/>
        <v>1</v>
      </c>
      <c r="AD222" s="2">
        <f t="shared" si="30"/>
        <v>14</v>
      </c>
    </row>
    <row r="223" spans="1:30">
      <c r="A223" s="1">
        <v>3</v>
      </c>
      <c r="B223" s="1" t="s">
        <v>495</v>
      </c>
      <c r="C223" s="1">
        <v>3</v>
      </c>
      <c r="D223" s="3">
        <v>45018.151388888888</v>
      </c>
      <c r="E223" s="3">
        <v>45018.279166666667</v>
      </c>
      <c r="F223" s="1" t="s">
        <v>56</v>
      </c>
      <c r="G223" s="1" t="s">
        <v>67</v>
      </c>
      <c r="H223" s="1" t="s">
        <v>31</v>
      </c>
      <c r="I223" s="1" t="s">
        <v>496</v>
      </c>
      <c r="J223" s="1" t="s">
        <v>50</v>
      </c>
      <c r="K223" s="1">
        <v>222</v>
      </c>
      <c r="L223" s="1" t="s">
        <v>102</v>
      </c>
      <c r="M223" s="1" t="s">
        <v>94</v>
      </c>
      <c r="N223" s="1" t="s">
        <v>60</v>
      </c>
      <c r="O223" s="1"/>
      <c r="P223" s="1"/>
      <c r="Q223" s="1" t="b">
        <f t="shared" si="31"/>
        <v>0</v>
      </c>
      <c r="R223" s="2">
        <f>SUM(Cocina!E223*Cocina!G223)</f>
        <v>32</v>
      </c>
      <c r="S223" s="6">
        <f t="shared" si="32"/>
        <v>45018</v>
      </c>
      <c r="T223" s="7">
        <f t="shared" si="33"/>
        <v>0.12777777777955635</v>
      </c>
      <c r="U223" s="2">
        <f t="shared" si="37"/>
        <v>184</v>
      </c>
      <c r="V223" s="9" t="str">
        <f t="shared" si="36"/>
        <v>No Suma</v>
      </c>
      <c r="W223" s="5">
        <f>(Cocina!H223 *Cocina!G223)/60</f>
        <v>0.46666666666666667</v>
      </c>
      <c r="X223" s="2">
        <f t="shared" si="34"/>
        <v>28</v>
      </c>
      <c r="Y223" s="11">
        <f t="shared" si="35"/>
        <v>0.10833333333333334</v>
      </c>
      <c r="Z223" s="2" t="s">
        <v>37</v>
      </c>
      <c r="AC223" s="2">
        <f t="shared" si="38"/>
        <v>3</v>
      </c>
      <c r="AD223" s="2">
        <f t="shared" si="30"/>
        <v>4</v>
      </c>
    </row>
    <row r="224" spans="1:30">
      <c r="A224" s="1">
        <v>19</v>
      </c>
      <c r="B224" s="1" t="s">
        <v>497</v>
      </c>
      <c r="C224" s="1">
        <v>2</v>
      </c>
      <c r="D224" s="3">
        <v>45018.052777777775</v>
      </c>
      <c r="E224" s="3">
        <v>45018.118055555555</v>
      </c>
      <c r="F224" s="1" t="s">
        <v>56</v>
      </c>
      <c r="G224" s="1" t="s">
        <v>67</v>
      </c>
      <c r="H224" s="1" t="s">
        <v>48</v>
      </c>
      <c r="I224" s="1" t="s">
        <v>498</v>
      </c>
      <c r="J224" s="1" t="s">
        <v>33</v>
      </c>
      <c r="K224" s="1">
        <v>223</v>
      </c>
      <c r="L224" s="1" t="s">
        <v>129</v>
      </c>
      <c r="M224" s="1" t="s">
        <v>74</v>
      </c>
      <c r="N224" s="1"/>
      <c r="O224" s="1"/>
      <c r="P224" s="1"/>
      <c r="Q224" s="1" t="b">
        <f t="shared" si="31"/>
        <v>0</v>
      </c>
      <c r="R224" s="2">
        <f>SUM(Cocina!E224*Cocina!G224)</f>
        <v>12</v>
      </c>
      <c r="S224" s="6">
        <f t="shared" si="32"/>
        <v>45018</v>
      </c>
      <c r="T224" s="7">
        <f t="shared" si="33"/>
        <v>6.5277777779556345E-2</v>
      </c>
      <c r="U224" s="2">
        <f t="shared" si="37"/>
        <v>94</v>
      </c>
      <c r="V224" s="9" t="str">
        <f t="shared" si="36"/>
        <v>No Suma</v>
      </c>
      <c r="W224" s="5">
        <f>(Cocina!H224 *Cocina!G224)/60</f>
        <v>0.5</v>
      </c>
      <c r="X224" s="2">
        <f t="shared" si="34"/>
        <v>30</v>
      </c>
      <c r="Y224" s="11">
        <f t="shared" si="35"/>
        <v>4.4444444444444446E-2</v>
      </c>
      <c r="Z224" s="2" t="s">
        <v>37</v>
      </c>
      <c r="AC224" s="2">
        <f t="shared" si="38"/>
        <v>1</v>
      </c>
      <c r="AD224" s="2">
        <f t="shared" si="30"/>
        <v>34</v>
      </c>
    </row>
    <row r="225" spans="1:30">
      <c r="A225" s="1">
        <v>7</v>
      </c>
      <c r="B225" s="1" t="s">
        <v>499</v>
      </c>
      <c r="C225" s="1">
        <v>6</v>
      </c>
      <c r="D225" s="3">
        <v>45018.088194444441</v>
      </c>
      <c r="E225" s="3">
        <v>45018.240972222222</v>
      </c>
      <c r="F225" s="1" t="s">
        <v>29</v>
      </c>
      <c r="G225" s="1" t="s">
        <v>30</v>
      </c>
      <c r="H225" s="1" t="s">
        <v>48</v>
      </c>
      <c r="I225" s="1" t="s">
        <v>500</v>
      </c>
      <c r="J225" s="1" t="s">
        <v>72</v>
      </c>
      <c r="K225" s="1">
        <v>224</v>
      </c>
      <c r="L225" s="1" t="s">
        <v>80</v>
      </c>
      <c r="M225" s="1" t="s">
        <v>106</v>
      </c>
      <c r="N225" s="1"/>
      <c r="O225" s="1"/>
      <c r="P225" s="1"/>
      <c r="Q225" s="1" t="b">
        <f t="shared" si="31"/>
        <v>0</v>
      </c>
      <c r="R225" s="2">
        <f>SUM(Cocina!E225*Cocina!G225)</f>
        <v>57</v>
      </c>
      <c r="S225" s="6">
        <f t="shared" si="32"/>
        <v>45018</v>
      </c>
      <c r="T225" s="7">
        <f t="shared" si="33"/>
        <v>0.15277777778101154</v>
      </c>
      <c r="U225" s="2">
        <f t="shared" si="37"/>
        <v>220</v>
      </c>
      <c r="V225" s="9">
        <f t="shared" si="36"/>
        <v>0.16319444444767819</v>
      </c>
      <c r="W225" s="5">
        <f>(Cocina!H225 *Cocina!G225)/60</f>
        <v>2.5</v>
      </c>
      <c r="X225" s="2">
        <f t="shared" si="34"/>
        <v>150</v>
      </c>
      <c r="Y225" s="11">
        <f t="shared" si="35"/>
        <v>4.8611111111111112E-2</v>
      </c>
      <c r="Z225" s="2" t="s">
        <v>37</v>
      </c>
      <c r="AC225" s="2">
        <f t="shared" si="38"/>
        <v>3</v>
      </c>
      <c r="AD225" s="2">
        <f t="shared" si="30"/>
        <v>40</v>
      </c>
    </row>
    <row r="226" spans="1:30">
      <c r="A226" s="1">
        <v>19</v>
      </c>
      <c r="B226" s="1" t="s">
        <v>501</v>
      </c>
      <c r="C226" s="1">
        <v>4</v>
      </c>
      <c r="D226" s="3">
        <v>45018.009722222225</v>
      </c>
      <c r="E226" s="3">
        <v>45018.058333333334</v>
      </c>
      <c r="F226" s="1" t="s">
        <v>29</v>
      </c>
      <c r="G226" s="1" t="s">
        <v>40</v>
      </c>
      <c r="H226" s="1" t="s">
        <v>48</v>
      </c>
      <c r="I226" s="1" t="s">
        <v>502</v>
      </c>
      <c r="J226" s="1" t="s">
        <v>33</v>
      </c>
      <c r="K226" s="1">
        <v>225</v>
      </c>
      <c r="L226" s="1" t="s">
        <v>64</v>
      </c>
      <c r="M226" s="1" t="s">
        <v>59</v>
      </c>
      <c r="N226" s="1" t="s">
        <v>94</v>
      </c>
      <c r="O226" s="1"/>
      <c r="P226" s="1"/>
      <c r="Q226" s="1" t="b">
        <f t="shared" si="31"/>
        <v>0</v>
      </c>
      <c r="R226" s="2">
        <f>SUM(Cocina!E226*Cocina!G226)</f>
        <v>36</v>
      </c>
      <c r="S226" s="6">
        <f t="shared" si="32"/>
        <v>45018</v>
      </c>
      <c r="T226" s="7">
        <f t="shared" si="33"/>
        <v>4.8611111109494232E-2</v>
      </c>
      <c r="U226" s="2">
        <f t="shared" si="37"/>
        <v>70</v>
      </c>
      <c r="V226" s="9" t="str">
        <f t="shared" si="36"/>
        <v>No Suma</v>
      </c>
      <c r="W226" s="5">
        <f>(Cocina!H226 *Cocina!G226)/60</f>
        <v>0.33333333333333331</v>
      </c>
      <c r="X226" s="2">
        <f t="shared" si="34"/>
        <v>20</v>
      </c>
      <c r="Y226" s="11">
        <f t="shared" si="35"/>
        <v>3.4722222222222224E-2</v>
      </c>
      <c r="Z226" s="2" t="s">
        <v>37</v>
      </c>
      <c r="AC226" s="2">
        <f t="shared" si="38"/>
        <v>1</v>
      </c>
      <c r="AD226" s="2">
        <f t="shared" si="30"/>
        <v>10</v>
      </c>
    </row>
    <row r="227" spans="1:30">
      <c r="A227" s="1">
        <v>7</v>
      </c>
      <c r="B227" s="1" t="s">
        <v>503</v>
      </c>
      <c r="C227" s="1">
        <v>6</v>
      </c>
      <c r="D227" s="3">
        <v>45018.040277777778</v>
      </c>
      <c r="E227" s="3">
        <v>45018.17291666667</v>
      </c>
      <c r="F227" s="1" t="s">
        <v>39</v>
      </c>
      <c r="G227" s="1" t="s">
        <v>67</v>
      </c>
      <c r="H227" s="1" t="s">
        <v>48</v>
      </c>
      <c r="I227" s="1" t="s">
        <v>504</v>
      </c>
      <c r="J227" s="1" t="s">
        <v>33</v>
      </c>
      <c r="K227" s="1">
        <v>226</v>
      </c>
      <c r="L227" s="1" t="s">
        <v>73</v>
      </c>
      <c r="M227" s="1" t="s">
        <v>93</v>
      </c>
      <c r="N227" s="1" t="s">
        <v>97</v>
      </c>
      <c r="O227" s="1" t="s">
        <v>45</v>
      </c>
      <c r="P227" s="1" t="s">
        <v>54</v>
      </c>
      <c r="Q227" s="1" t="b">
        <f t="shared" si="31"/>
        <v>0</v>
      </c>
      <c r="R227" s="2">
        <f>SUM(Cocina!E227*Cocina!G227)</f>
        <v>48</v>
      </c>
      <c r="S227" s="6">
        <f t="shared" si="32"/>
        <v>45018</v>
      </c>
      <c r="T227" s="7">
        <f t="shared" si="33"/>
        <v>0.13263888889196096</v>
      </c>
      <c r="U227" s="2">
        <f t="shared" si="37"/>
        <v>191</v>
      </c>
      <c r="V227" s="9" t="str">
        <f t="shared" si="36"/>
        <v>No Suma</v>
      </c>
      <c r="W227" s="5">
        <f>(Cocina!H227 *Cocina!G227)/60</f>
        <v>1.3</v>
      </c>
      <c r="X227" s="2">
        <f t="shared" si="34"/>
        <v>78</v>
      </c>
      <c r="Y227" s="11">
        <f t="shared" si="35"/>
        <v>7.8472222222222221E-2</v>
      </c>
      <c r="Z227" s="2" t="s">
        <v>37</v>
      </c>
      <c r="AC227" s="2">
        <f t="shared" si="38"/>
        <v>3</v>
      </c>
      <c r="AD227" s="2">
        <f t="shared" si="30"/>
        <v>11</v>
      </c>
    </row>
    <row r="228" spans="1:30">
      <c r="A228" s="1">
        <v>17</v>
      </c>
      <c r="B228" s="1" t="s">
        <v>252</v>
      </c>
      <c r="C228" s="1">
        <v>6</v>
      </c>
      <c r="D228" s="3">
        <v>45018.075694444444</v>
      </c>
      <c r="E228" s="3">
        <v>45018.202777777777</v>
      </c>
      <c r="F228" s="1" t="s">
        <v>56</v>
      </c>
      <c r="G228" s="1" t="s">
        <v>30</v>
      </c>
      <c r="H228" s="1" t="s">
        <v>48</v>
      </c>
      <c r="I228" s="1" t="s">
        <v>505</v>
      </c>
      <c r="J228" s="1" t="s">
        <v>50</v>
      </c>
      <c r="K228" s="1">
        <v>227</v>
      </c>
      <c r="L228" s="1" t="s">
        <v>109</v>
      </c>
      <c r="M228" s="1" t="s">
        <v>35</v>
      </c>
      <c r="N228" s="1" t="s">
        <v>44</v>
      </c>
      <c r="O228" s="1" t="s">
        <v>60</v>
      </c>
      <c r="P228" s="1" t="s">
        <v>59</v>
      </c>
      <c r="Q228" s="1" t="b">
        <f t="shared" si="31"/>
        <v>0</v>
      </c>
      <c r="R228" s="2">
        <f>SUM(Cocina!E228*Cocina!G228)</f>
        <v>44</v>
      </c>
      <c r="S228" s="6">
        <f t="shared" si="32"/>
        <v>45018</v>
      </c>
      <c r="T228" s="7">
        <f t="shared" si="33"/>
        <v>0.12708333333284827</v>
      </c>
      <c r="U228" s="2">
        <f t="shared" si="37"/>
        <v>183</v>
      </c>
      <c r="V228" s="9" t="str">
        <f t="shared" si="36"/>
        <v>No Suma</v>
      </c>
      <c r="W228" s="5">
        <f>(Cocina!H228 *Cocina!G228)/60</f>
        <v>1.1000000000000001</v>
      </c>
      <c r="X228" s="2">
        <f t="shared" si="34"/>
        <v>66.000000000000014</v>
      </c>
      <c r="Y228" s="11">
        <f t="shared" si="35"/>
        <v>8.1249999999999989E-2</v>
      </c>
      <c r="Z228" s="2" t="s">
        <v>37</v>
      </c>
      <c r="AC228" s="2">
        <f t="shared" si="38"/>
        <v>3</v>
      </c>
      <c r="AD228" s="2">
        <f t="shared" si="30"/>
        <v>3</v>
      </c>
    </row>
    <row r="229" spans="1:30">
      <c r="A229" s="1">
        <v>16</v>
      </c>
      <c r="B229" s="1" t="s">
        <v>506</v>
      </c>
      <c r="C229" s="1">
        <v>4</v>
      </c>
      <c r="D229" s="3">
        <v>45018.069444444445</v>
      </c>
      <c r="E229" s="3">
        <v>45018.168055555558</v>
      </c>
      <c r="F229" s="1" t="s">
        <v>29</v>
      </c>
      <c r="G229" s="1" t="s">
        <v>30</v>
      </c>
      <c r="H229" s="1" t="s">
        <v>48</v>
      </c>
      <c r="I229" s="1" t="s">
        <v>507</v>
      </c>
      <c r="J229" s="1" t="s">
        <v>72</v>
      </c>
      <c r="K229" s="1">
        <v>228</v>
      </c>
      <c r="L229" s="1" t="s">
        <v>102</v>
      </c>
      <c r="M229" s="1" t="s">
        <v>94</v>
      </c>
      <c r="N229" s="1"/>
      <c r="O229" s="1"/>
      <c r="P229" s="1"/>
      <c r="Q229" s="1" t="b">
        <f t="shared" si="31"/>
        <v>0</v>
      </c>
      <c r="R229" s="2">
        <f>SUM(Cocina!E229*Cocina!G229)</f>
        <v>12</v>
      </c>
      <c r="S229" s="6">
        <f t="shared" si="32"/>
        <v>45018</v>
      </c>
      <c r="T229" s="7">
        <f t="shared" si="33"/>
        <v>9.8611111112404615E-2</v>
      </c>
      <c r="U229" s="2">
        <f t="shared" si="37"/>
        <v>142</v>
      </c>
      <c r="V229" s="9">
        <f t="shared" si="36"/>
        <v>0.10902777777907129</v>
      </c>
      <c r="W229" s="5">
        <f>(Cocina!H229 *Cocina!G229)/60</f>
        <v>0.9</v>
      </c>
      <c r="X229" s="2">
        <f t="shared" si="34"/>
        <v>54</v>
      </c>
      <c r="Y229" s="11">
        <f t="shared" si="35"/>
        <v>6.1111111111111109E-2</v>
      </c>
      <c r="Z229" s="2" t="s">
        <v>37</v>
      </c>
      <c r="AC229" s="2">
        <f t="shared" si="38"/>
        <v>2</v>
      </c>
      <c r="AD229" s="2">
        <f t="shared" si="30"/>
        <v>22</v>
      </c>
    </row>
    <row r="230" spans="1:30">
      <c r="A230" s="1">
        <v>14</v>
      </c>
      <c r="B230" s="1" t="s">
        <v>508</v>
      </c>
      <c r="C230" s="1">
        <v>3</v>
      </c>
      <c r="D230" s="3">
        <v>45018.106944444444</v>
      </c>
      <c r="E230" s="3">
        <v>45018.1875</v>
      </c>
      <c r="F230" s="1" t="s">
        <v>47</v>
      </c>
      <c r="G230" s="1" t="s">
        <v>67</v>
      </c>
      <c r="H230" s="1" t="s">
        <v>48</v>
      </c>
      <c r="I230" s="1" t="s">
        <v>509</v>
      </c>
      <c r="J230" s="1" t="s">
        <v>33</v>
      </c>
      <c r="K230" s="1">
        <v>229</v>
      </c>
      <c r="L230" s="1" t="s">
        <v>80</v>
      </c>
      <c r="M230" s="1" t="s">
        <v>112</v>
      </c>
      <c r="N230" s="1" t="s">
        <v>69</v>
      </c>
      <c r="O230" s="1" t="s">
        <v>53</v>
      </c>
      <c r="P230" s="1" t="s">
        <v>60</v>
      </c>
      <c r="Q230" s="1" t="b">
        <f t="shared" si="31"/>
        <v>0</v>
      </c>
      <c r="R230" s="2">
        <f>SUM(Cocina!E230*Cocina!G230)</f>
        <v>19</v>
      </c>
      <c r="S230" s="6">
        <f t="shared" si="32"/>
        <v>45018</v>
      </c>
      <c r="T230" s="7">
        <f t="shared" si="33"/>
        <v>8.0555555556202307E-2</v>
      </c>
      <c r="U230" s="2">
        <f t="shared" si="37"/>
        <v>116</v>
      </c>
      <c r="V230" s="9" t="str">
        <f t="shared" si="36"/>
        <v>No Suma</v>
      </c>
      <c r="W230" s="5">
        <f>(Cocina!H230 *Cocina!G230)/60</f>
        <v>0.48333333333333334</v>
      </c>
      <c r="X230" s="2">
        <f t="shared" si="34"/>
        <v>29</v>
      </c>
      <c r="Y230" s="11">
        <f t="shared" si="35"/>
        <v>6.0416666666666667E-2</v>
      </c>
      <c r="Z230" s="2" t="s">
        <v>37</v>
      </c>
      <c r="AC230" s="2">
        <f t="shared" si="38"/>
        <v>1</v>
      </c>
      <c r="AD230" s="2">
        <f t="shared" si="30"/>
        <v>56</v>
      </c>
    </row>
    <row r="231" spans="1:30">
      <c r="A231" s="1">
        <v>5</v>
      </c>
      <c r="B231" s="1" t="s">
        <v>148</v>
      </c>
      <c r="C231" s="1">
        <v>5</v>
      </c>
      <c r="D231" s="3">
        <v>45018.09375</v>
      </c>
      <c r="E231" s="3">
        <v>45018.2</v>
      </c>
      <c r="F231" s="1" t="s">
        <v>47</v>
      </c>
      <c r="G231" s="1" t="s">
        <v>30</v>
      </c>
      <c r="H231" s="1" t="s">
        <v>48</v>
      </c>
      <c r="I231" s="1" t="s">
        <v>510</v>
      </c>
      <c r="J231" s="1" t="s">
        <v>50</v>
      </c>
      <c r="K231" s="1">
        <v>230</v>
      </c>
      <c r="L231" s="1" t="s">
        <v>73</v>
      </c>
      <c r="M231" s="1" t="s">
        <v>74</v>
      </c>
      <c r="N231" s="1" t="s">
        <v>60</v>
      </c>
      <c r="O231" s="1" t="s">
        <v>44</v>
      </c>
      <c r="P231" s="1"/>
      <c r="Q231" s="1" t="b">
        <f t="shared" si="31"/>
        <v>0</v>
      </c>
      <c r="R231" s="2">
        <f>SUM(Cocina!E231*Cocina!G231)</f>
        <v>30</v>
      </c>
      <c r="S231" s="6">
        <f t="shared" si="32"/>
        <v>45018</v>
      </c>
      <c r="T231" s="7">
        <f t="shared" si="33"/>
        <v>0.10624999999708962</v>
      </c>
      <c r="U231" s="2">
        <f t="shared" si="37"/>
        <v>153</v>
      </c>
      <c r="V231" s="9" t="str">
        <f t="shared" si="36"/>
        <v>No Suma</v>
      </c>
      <c r="W231" s="5">
        <f>(Cocina!H231 *Cocina!G231)/60</f>
        <v>0.26666666666666666</v>
      </c>
      <c r="X231" s="2">
        <f t="shared" si="34"/>
        <v>16</v>
      </c>
      <c r="Y231" s="11">
        <f t="shared" si="35"/>
        <v>9.5138888888888884E-2</v>
      </c>
      <c r="Z231" s="2" t="s">
        <v>37</v>
      </c>
      <c r="AC231" s="2">
        <f t="shared" si="38"/>
        <v>2</v>
      </c>
      <c r="AD231" s="2">
        <f t="shared" si="30"/>
        <v>33</v>
      </c>
    </row>
    <row r="232" spans="1:30">
      <c r="A232" s="1">
        <v>8</v>
      </c>
      <c r="B232" s="1" t="s">
        <v>511</v>
      </c>
      <c r="C232" s="1">
        <v>2</v>
      </c>
      <c r="D232" s="3">
        <v>45018.05</v>
      </c>
      <c r="E232" s="3">
        <v>45018.131944444445</v>
      </c>
      <c r="F232" s="1" t="s">
        <v>47</v>
      </c>
      <c r="G232" s="1" t="s">
        <v>30</v>
      </c>
      <c r="H232" s="1" t="s">
        <v>48</v>
      </c>
      <c r="I232" s="1" t="s">
        <v>512</v>
      </c>
      <c r="J232" s="1" t="s">
        <v>72</v>
      </c>
      <c r="K232" s="1">
        <v>231</v>
      </c>
      <c r="L232" s="1" t="s">
        <v>64</v>
      </c>
      <c r="M232" s="1" t="s">
        <v>97</v>
      </c>
      <c r="N232" s="1" t="s">
        <v>84</v>
      </c>
      <c r="O232" s="1" t="s">
        <v>44</v>
      </c>
      <c r="P232" s="1" t="s">
        <v>59</v>
      </c>
      <c r="Q232" s="1" t="b">
        <f t="shared" si="31"/>
        <v>0</v>
      </c>
      <c r="R232" s="2">
        <f>SUM(Cocina!E232*Cocina!G232)</f>
        <v>20</v>
      </c>
      <c r="S232" s="6">
        <f t="shared" si="32"/>
        <v>45018</v>
      </c>
      <c r="T232" s="7">
        <f t="shared" si="33"/>
        <v>8.1944444442342501E-2</v>
      </c>
      <c r="U232" s="2">
        <f t="shared" si="37"/>
        <v>118</v>
      </c>
      <c r="V232" s="9">
        <f t="shared" si="36"/>
        <v>9.2361111109009172E-2</v>
      </c>
      <c r="W232" s="5">
        <f>(Cocina!H232 *Cocina!G232)/60</f>
        <v>1.8333333333333333</v>
      </c>
      <c r="X232" s="2">
        <f t="shared" si="34"/>
        <v>110</v>
      </c>
      <c r="Y232" s="11">
        <f t="shared" si="35"/>
        <v>5.5555555555555558E-3</v>
      </c>
      <c r="Z232" s="2" t="s">
        <v>37</v>
      </c>
      <c r="AC232" s="2">
        <f t="shared" si="38"/>
        <v>1</v>
      </c>
      <c r="AD232" s="2">
        <f t="shared" si="30"/>
        <v>58</v>
      </c>
    </row>
    <row r="233" spans="1:30">
      <c r="A233" s="1">
        <v>2</v>
      </c>
      <c r="B233" s="1" t="s">
        <v>513</v>
      </c>
      <c r="C233" s="1">
        <v>2</v>
      </c>
      <c r="D233" s="3">
        <v>45018.086111111108</v>
      </c>
      <c r="E233" s="3">
        <v>45018.142361111109</v>
      </c>
      <c r="F233" s="1" t="s">
        <v>39</v>
      </c>
      <c r="G233" s="1" t="s">
        <v>30</v>
      </c>
      <c r="H233" s="1" t="s">
        <v>48</v>
      </c>
      <c r="I233" s="1" t="s">
        <v>514</v>
      </c>
      <c r="J233" s="1" t="s">
        <v>33</v>
      </c>
      <c r="K233" s="1">
        <v>232</v>
      </c>
      <c r="L233" s="1" t="s">
        <v>129</v>
      </c>
      <c r="M233" s="1" t="s">
        <v>35</v>
      </c>
      <c r="N233" s="1" t="s">
        <v>45</v>
      </c>
      <c r="O233" s="1" t="s">
        <v>36</v>
      </c>
      <c r="P233" s="1" t="s">
        <v>106</v>
      </c>
      <c r="Q233" s="1" t="b">
        <f t="shared" si="31"/>
        <v>0</v>
      </c>
      <c r="R233" s="2">
        <f>SUM(Cocina!E233*Cocina!G233)</f>
        <v>19</v>
      </c>
      <c r="S233" s="6">
        <f t="shared" si="32"/>
        <v>45018</v>
      </c>
      <c r="T233" s="7">
        <f t="shared" si="33"/>
        <v>5.6250000001455192E-2</v>
      </c>
      <c r="U233" s="2">
        <f t="shared" si="37"/>
        <v>81</v>
      </c>
      <c r="V233" s="9" t="str">
        <f t="shared" si="36"/>
        <v>No Suma</v>
      </c>
      <c r="W233" s="5">
        <f>(Cocina!H233 *Cocina!G233)/60</f>
        <v>8.3333333333333329E-2</v>
      </c>
      <c r="X233" s="2">
        <f t="shared" si="34"/>
        <v>5</v>
      </c>
      <c r="Y233" s="11">
        <f t="shared" si="35"/>
        <v>5.2777777777777778E-2</v>
      </c>
      <c r="Z233" s="2" t="s">
        <v>37</v>
      </c>
      <c r="AC233" s="2">
        <f t="shared" si="38"/>
        <v>1</v>
      </c>
      <c r="AD233" s="2">
        <f t="shared" si="30"/>
        <v>21</v>
      </c>
    </row>
    <row r="234" spans="1:30">
      <c r="A234" s="1">
        <v>8</v>
      </c>
      <c r="B234" s="1" t="s">
        <v>85</v>
      </c>
      <c r="C234" s="1">
        <v>1</v>
      </c>
      <c r="D234" s="3">
        <v>45018.036111111112</v>
      </c>
      <c r="E234" s="3">
        <v>45018.11041666667</v>
      </c>
      <c r="F234" s="1" t="s">
        <v>47</v>
      </c>
      <c r="G234" s="1" t="s">
        <v>40</v>
      </c>
      <c r="H234" s="1" t="s">
        <v>31</v>
      </c>
      <c r="I234" s="1" t="s">
        <v>515</v>
      </c>
      <c r="J234" s="1" t="s">
        <v>50</v>
      </c>
      <c r="K234" s="1">
        <v>233</v>
      </c>
      <c r="L234" s="1" t="s">
        <v>129</v>
      </c>
      <c r="M234" s="1" t="s">
        <v>65</v>
      </c>
      <c r="N234" s="1"/>
      <c r="O234" s="1"/>
      <c r="P234" s="1"/>
      <c r="Q234" s="1" t="b">
        <f t="shared" si="31"/>
        <v>0</v>
      </c>
      <c r="R234" s="2">
        <f>SUM(Cocina!E234*Cocina!G234)</f>
        <v>19</v>
      </c>
      <c r="S234" s="6">
        <f t="shared" si="32"/>
        <v>45018</v>
      </c>
      <c r="T234" s="7">
        <f t="shared" si="33"/>
        <v>7.4305555557657499E-2</v>
      </c>
      <c r="U234" s="2">
        <f t="shared" si="37"/>
        <v>107</v>
      </c>
      <c r="V234" s="9" t="str">
        <f t="shared" si="36"/>
        <v>No Suma</v>
      </c>
      <c r="W234" s="5">
        <f>(Cocina!H234 *Cocina!G234)/60</f>
        <v>0.18333333333333332</v>
      </c>
      <c r="X234" s="2">
        <f t="shared" si="34"/>
        <v>11</v>
      </c>
      <c r="Y234" s="11">
        <f t="shared" si="35"/>
        <v>6.6666666666666666E-2</v>
      </c>
      <c r="Z234" s="2" t="s">
        <v>37</v>
      </c>
      <c r="AC234" s="2">
        <f t="shared" si="38"/>
        <v>1</v>
      </c>
      <c r="AD234" s="2">
        <f t="shared" si="30"/>
        <v>47</v>
      </c>
    </row>
    <row r="235" spans="1:30">
      <c r="A235" s="1">
        <v>17</v>
      </c>
      <c r="B235" s="1" t="s">
        <v>516</v>
      </c>
      <c r="C235" s="1">
        <v>6</v>
      </c>
      <c r="D235" s="3">
        <v>45018.115277777775</v>
      </c>
      <c r="E235" s="3">
        <v>45018.227777777778</v>
      </c>
      <c r="F235" s="1" t="s">
        <v>29</v>
      </c>
      <c r="G235" s="1" t="s">
        <v>40</v>
      </c>
      <c r="H235" s="1" t="s">
        <v>48</v>
      </c>
      <c r="I235" s="1" t="s">
        <v>517</v>
      </c>
      <c r="J235" s="1" t="s">
        <v>50</v>
      </c>
      <c r="K235" s="1">
        <v>234</v>
      </c>
      <c r="L235" s="1" t="s">
        <v>51</v>
      </c>
      <c r="M235" s="1" t="s">
        <v>36</v>
      </c>
      <c r="N235" s="1" t="s">
        <v>35</v>
      </c>
      <c r="O235" s="1" t="s">
        <v>44</v>
      </c>
      <c r="P235" s="1"/>
      <c r="Q235" s="1" t="b">
        <f t="shared" si="31"/>
        <v>0</v>
      </c>
      <c r="R235" s="2">
        <f>SUM(Cocina!E235*Cocina!G235)</f>
        <v>25</v>
      </c>
      <c r="S235" s="6">
        <f t="shared" si="32"/>
        <v>45018</v>
      </c>
      <c r="T235" s="7">
        <f t="shared" si="33"/>
        <v>0.11250000000291038</v>
      </c>
      <c r="U235" s="2">
        <f t="shared" si="37"/>
        <v>162</v>
      </c>
      <c r="V235" s="9" t="str">
        <f t="shared" si="36"/>
        <v>No Suma</v>
      </c>
      <c r="W235" s="5">
        <f>(Cocina!H235 *Cocina!G235)/60</f>
        <v>0.2</v>
      </c>
      <c r="X235" s="2">
        <f t="shared" si="34"/>
        <v>12</v>
      </c>
      <c r="Y235" s="11">
        <f t="shared" si="35"/>
        <v>0.10416666666666667</v>
      </c>
      <c r="Z235" s="2" t="s">
        <v>37</v>
      </c>
      <c r="AC235" s="2">
        <f t="shared" si="38"/>
        <v>2</v>
      </c>
      <c r="AD235" s="2">
        <f t="shared" si="30"/>
        <v>42</v>
      </c>
    </row>
    <row r="236" spans="1:30">
      <c r="A236" s="1">
        <v>13</v>
      </c>
      <c r="B236" s="1" t="s">
        <v>156</v>
      </c>
      <c r="C236" s="1">
        <v>5</v>
      </c>
      <c r="D236" s="3">
        <v>45018.015277777777</v>
      </c>
      <c r="E236" s="3">
        <v>45018.116666666669</v>
      </c>
      <c r="F236" s="1" t="s">
        <v>29</v>
      </c>
      <c r="G236" s="1" t="s">
        <v>67</v>
      </c>
      <c r="H236" s="1" t="s">
        <v>48</v>
      </c>
      <c r="I236" s="1" t="s">
        <v>518</v>
      </c>
      <c r="J236" s="1" t="s">
        <v>33</v>
      </c>
      <c r="K236" s="1">
        <v>235</v>
      </c>
      <c r="L236" s="1" t="s">
        <v>34</v>
      </c>
      <c r="M236" s="1" t="s">
        <v>59</v>
      </c>
      <c r="N236" s="1"/>
      <c r="O236" s="1"/>
      <c r="P236" s="1"/>
      <c r="Q236" s="1" t="b">
        <f t="shared" si="31"/>
        <v>0</v>
      </c>
      <c r="R236" s="2">
        <f>SUM(Cocina!E236*Cocina!G236)</f>
        <v>33</v>
      </c>
      <c r="S236" s="6">
        <f t="shared" si="32"/>
        <v>45018</v>
      </c>
      <c r="T236" s="7">
        <f t="shared" si="33"/>
        <v>0.10138888889196096</v>
      </c>
      <c r="U236" s="2">
        <f t="shared" si="37"/>
        <v>146</v>
      </c>
      <c r="V236" s="9" t="str">
        <f t="shared" si="36"/>
        <v>No Suma</v>
      </c>
      <c r="W236" s="5">
        <f>(Cocina!H236 *Cocina!G236)/60</f>
        <v>2.2999999999999998</v>
      </c>
      <c r="X236" s="2">
        <f t="shared" si="34"/>
        <v>138</v>
      </c>
      <c r="Y236" s="11">
        <f t="shared" si="35"/>
        <v>5.5555555555555558E-3</v>
      </c>
      <c r="Z236" s="2" t="s">
        <v>37</v>
      </c>
      <c r="AC236" s="2">
        <f t="shared" si="38"/>
        <v>2</v>
      </c>
      <c r="AD236" s="2">
        <f t="shared" si="30"/>
        <v>26</v>
      </c>
    </row>
    <row r="237" spans="1:30">
      <c r="A237" s="1">
        <v>12</v>
      </c>
      <c r="B237" s="1" t="s">
        <v>519</v>
      </c>
      <c r="C237" s="1">
        <v>2</v>
      </c>
      <c r="D237" s="3">
        <v>45018.036111111112</v>
      </c>
      <c r="E237" s="3">
        <v>45018.101388888892</v>
      </c>
      <c r="F237" s="1" t="s">
        <v>29</v>
      </c>
      <c r="G237" s="1" t="s">
        <v>30</v>
      </c>
      <c r="H237" s="1" t="s">
        <v>48</v>
      </c>
      <c r="I237" s="1" t="s">
        <v>520</v>
      </c>
      <c r="J237" s="1" t="s">
        <v>50</v>
      </c>
      <c r="K237" s="1">
        <v>236</v>
      </c>
      <c r="L237" s="1" t="s">
        <v>129</v>
      </c>
      <c r="M237" s="1" t="s">
        <v>59</v>
      </c>
      <c r="N237" s="1" t="s">
        <v>77</v>
      </c>
      <c r="O237" s="1" t="s">
        <v>69</v>
      </c>
      <c r="P237" s="1" t="s">
        <v>74</v>
      </c>
      <c r="Q237" s="1" t="b">
        <f t="shared" si="31"/>
        <v>0</v>
      </c>
      <c r="R237" s="2">
        <f>SUM(Cocina!E237*Cocina!G237)</f>
        <v>15</v>
      </c>
      <c r="S237" s="6">
        <f t="shared" si="32"/>
        <v>45018</v>
      </c>
      <c r="T237" s="7">
        <f t="shared" si="33"/>
        <v>6.5277777779556345E-2</v>
      </c>
      <c r="U237" s="2">
        <f t="shared" si="37"/>
        <v>94</v>
      </c>
      <c r="V237" s="9" t="str">
        <f t="shared" si="36"/>
        <v>No Suma</v>
      </c>
      <c r="W237" s="5">
        <f>(Cocina!H237 *Cocina!G237)/60</f>
        <v>0.98333333333333328</v>
      </c>
      <c r="X237" s="2">
        <f t="shared" si="34"/>
        <v>59</v>
      </c>
      <c r="Y237" s="11">
        <f t="shared" si="35"/>
        <v>2.4305555555555556E-2</v>
      </c>
      <c r="Z237" s="2" t="s">
        <v>37</v>
      </c>
      <c r="AC237" s="2">
        <f t="shared" si="38"/>
        <v>1</v>
      </c>
      <c r="AD237" s="2">
        <f t="shared" si="30"/>
        <v>34</v>
      </c>
    </row>
    <row r="238" spans="1:30">
      <c r="A238" s="1">
        <v>4</v>
      </c>
      <c r="B238" s="1" t="s">
        <v>419</v>
      </c>
      <c r="C238" s="1">
        <v>6</v>
      </c>
      <c r="D238" s="3">
        <v>45018.114583333336</v>
      </c>
      <c r="E238" s="3">
        <v>45018.25</v>
      </c>
      <c r="F238" s="1" t="s">
        <v>47</v>
      </c>
      <c r="G238" s="1" t="s">
        <v>30</v>
      </c>
      <c r="H238" s="1" t="s">
        <v>48</v>
      </c>
      <c r="I238" s="1" t="s">
        <v>521</v>
      </c>
      <c r="J238" s="1" t="s">
        <v>72</v>
      </c>
      <c r="K238" s="1">
        <v>237</v>
      </c>
      <c r="L238" s="1" t="s">
        <v>64</v>
      </c>
      <c r="M238" s="1" t="s">
        <v>94</v>
      </c>
      <c r="N238" s="1" t="s">
        <v>36</v>
      </c>
      <c r="O238" s="1"/>
      <c r="P238" s="1"/>
      <c r="Q238" s="1" t="b">
        <f t="shared" si="31"/>
        <v>0</v>
      </c>
      <c r="R238" s="2">
        <f>SUM(Cocina!E238*Cocina!G238)</f>
        <v>42</v>
      </c>
      <c r="S238" s="6">
        <f t="shared" si="32"/>
        <v>45018</v>
      </c>
      <c r="T238" s="7">
        <f t="shared" si="33"/>
        <v>0.13541666666424135</v>
      </c>
      <c r="U238" s="2">
        <f t="shared" si="37"/>
        <v>195</v>
      </c>
      <c r="V238" s="9">
        <f t="shared" si="36"/>
        <v>0.145833333330908</v>
      </c>
      <c r="W238" s="5">
        <f>(Cocina!H238 *Cocina!G238)/60</f>
        <v>2.2000000000000002</v>
      </c>
      <c r="X238" s="2">
        <f t="shared" si="34"/>
        <v>132.00000000000003</v>
      </c>
      <c r="Y238" s="11">
        <f t="shared" si="35"/>
        <v>4.3749999999999983E-2</v>
      </c>
      <c r="Z238" s="2" t="s">
        <v>37</v>
      </c>
      <c r="AC238" s="2">
        <f t="shared" si="38"/>
        <v>3</v>
      </c>
      <c r="AD238" s="2">
        <f t="shared" si="30"/>
        <v>15</v>
      </c>
    </row>
    <row r="239" spans="1:30">
      <c r="A239" s="1">
        <v>13</v>
      </c>
      <c r="B239" s="1" t="s">
        <v>522</v>
      </c>
      <c r="C239" s="1">
        <v>6</v>
      </c>
      <c r="D239" s="3">
        <v>45018.095138888886</v>
      </c>
      <c r="E239" s="3">
        <v>45018.205555555556</v>
      </c>
      <c r="F239" s="1" t="s">
        <v>47</v>
      </c>
      <c r="G239" s="1" t="s">
        <v>40</v>
      </c>
      <c r="H239" s="1" t="s">
        <v>48</v>
      </c>
      <c r="I239" s="1" t="s">
        <v>523</v>
      </c>
      <c r="J239" s="1" t="s">
        <v>50</v>
      </c>
      <c r="K239" s="1">
        <v>238</v>
      </c>
      <c r="L239" s="1" t="s">
        <v>51</v>
      </c>
      <c r="M239" s="1" t="s">
        <v>53</v>
      </c>
      <c r="N239" s="1"/>
      <c r="O239" s="1"/>
      <c r="P239" s="1"/>
      <c r="Q239" s="1" t="b">
        <f t="shared" si="31"/>
        <v>0</v>
      </c>
      <c r="R239" s="2">
        <f>SUM(Cocina!E239*Cocina!G239)</f>
        <v>40</v>
      </c>
      <c r="S239" s="6">
        <f t="shared" si="32"/>
        <v>45018</v>
      </c>
      <c r="T239" s="7">
        <f t="shared" si="33"/>
        <v>0.11041666667006211</v>
      </c>
      <c r="U239" s="2">
        <f t="shared" si="37"/>
        <v>159</v>
      </c>
      <c r="V239" s="9" t="str">
        <f t="shared" si="36"/>
        <v>No Suma</v>
      </c>
      <c r="W239" s="5">
        <f>(Cocina!H239 *Cocina!G239)/60</f>
        <v>1.9333333333333333</v>
      </c>
      <c r="X239" s="2">
        <f t="shared" si="34"/>
        <v>116</v>
      </c>
      <c r="Y239" s="11">
        <f t="shared" si="35"/>
        <v>2.9861111111111113E-2</v>
      </c>
      <c r="Z239" s="2" t="s">
        <v>37</v>
      </c>
      <c r="AC239" s="2">
        <f t="shared" si="38"/>
        <v>2</v>
      </c>
      <c r="AD239" s="2">
        <f t="shared" si="30"/>
        <v>39</v>
      </c>
    </row>
    <row r="240" spans="1:30">
      <c r="A240" s="1">
        <v>12</v>
      </c>
      <c r="B240" s="1" t="s">
        <v>524</v>
      </c>
      <c r="C240" s="1">
        <v>6</v>
      </c>
      <c r="D240" s="3">
        <v>45018.115277777775</v>
      </c>
      <c r="E240" s="3">
        <v>45018.254861111112</v>
      </c>
      <c r="F240" s="1" t="s">
        <v>62</v>
      </c>
      <c r="G240" s="1" t="s">
        <v>30</v>
      </c>
      <c r="H240" s="1" t="s">
        <v>41</v>
      </c>
      <c r="I240" s="1" t="s">
        <v>525</v>
      </c>
      <c r="J240" s="1" t="s">
        <v>33</v>
      </c>
      <c r="K240" s="1">
        <v>239</v>
      </c>
      <c r="L240" s="1" t="s">
        <v>51</v>
      </c>
      <c r="M240" s="1" t="s">
        <v>106</v>
      </c>
      <c r="N240" s="1" t="s">
        <v>35</v>
      </c>
      <c r="O240" s="1"/>
      <c r="P240" s="1"/>
      <c r="Q240" s="1" t="b">
        <f t="shared" si="31"/>
        <v>0</v>
      </c>
      <c r="R240" s="2">
        <f>SUM(Cocina!E240*Cocina!G240)</f>
        <v>13</v>
      </c>
      <c r="S240" s="6">
        <f t="shared" si="32"/>
        <v>45018</v>
      </c>
      <c r="T240" s="7">
        <f t="shared" si="33"/>
        <v>0.13958333333721384</v>
      </c>
      <c r="U240" s="2">
        <f t="shared" si="37"/>
        <v>201</v>
      </c>
      <c r="V240" s="9" t="str">
        <f t="shared" si="36"/>
        <v>No Suma</v>
      </c>
      <c r="W240" s="5">
        <f>(Cocina!H240 *Cocina!G240)/60</f>
        <v>0.66666666666666663</v>
      </c>
      <c r="X240" s="2">
        <f t="shared" si="34"/>
        <v>40</v>
      </c>
      <c r="Y240" s="11">
        <f t="shared" si="35"/>
        <v>0.11180555555555555</v>
      </c>
      <c r="Z240" s="2" t="s">
        <v>37</v>
      </c>
      <c r="AC240" s="2">
        <f t="shared" si="38"/>
        <v>3</v>
      </c>
      <c r="AD240" s="2">
        <f t="shared" si="30"/>
        <v>21</v>
      </c>
    </row>
    <row r="241" spans="1:30">
      <c r="A241" s="1">
        <v>9</v>
      </c>
      <c r="B241" s="1" t="s">
        <v>526</v>
      </c>
      <c r="C241" s="1">
        <v>1</v>
      </c>
      <c r="D241" s="3">
        <v>45018.011111111111</v>
      </c>
      <c r="E241" s="3">
        <v>45018.131944444445</v>
      </c>
      <c r="F241" s="1" t="s">
        <v>29</v>
      </c>
      <c r="G241" s="1" t="s">
        <v>30</v>
      </c>
      <c r="H241" s="1" t="s">
        <v>31</v>
      </c>
      <c r="I241" s="1" t="s">
        <v>527</v>
      </c>
      <c r="J241" s="1" t="s">
        <v>50</v>
      </c>
      <c r="K241" s="1">
        <v>240</v>
      </c>
      <c r="L241" s="1" t="s">
        <v>64</v>
      </c>
      <c r="M241" s="1" t="s">
        <v>44</v>
      </c>
      <c r="N241" s="1" t="s">
        <v>94</v>
      </c>
      <c r="O241" s="1" t="s">
        <v>103</v>
      </c>
      <c r="P241" s="1" t="s">
        <v>74</v>
      </c>
      <c r="Q241" s="1" t="b">
        <f t="shared" si="31"/>
        <v>0</v>
      </c>
      <c r="R241" s="2">
        <f>SUM(Cocina!E241*Cocina!G241)</f>
        <v>20</v>
      </c>
      <c r="S241" s="6">
        <f t="shared" si="32"/>
        <v>45018</v>
      </c>
      <c r="T241" s="7">
        <f t="shared" si="33"/>
        <v>0.12083333333430346</v>
      </c>
      <c r="U241" s="2">
        <f t="shared" si="37"/>
        <v>174</v>
      </c>
      <c r="V241" s="9" t="str">
        <f t="shared" si="36"/>
        <v>No Suma</v>
      </c>
      <c r="W241" s="5">
        <f>(Cocina!H241 *Cocina!G241)/60</f>
        <v>0.8</v>
      </c>
      <c r="X241" s="2">
        <f t="shared" si="34"/>
        <v>48</v>
      </c>
      <c r="Y241" s="11">
        <f t="shared" si="35"/>
        <v>8.7500000000000008E-2</v>
      </c>
      <c r="Z241" s="2" t="s">
        <v>37</v>
      </c>
      <c r="AC241" s="2">
        <f t="shared" si="38"/>
        <v>2</v>
      </c>
      <c r="AD241" s="2">
        <f t="shared" si="30"/>
        <v>54</v>
      </c>
    </row>
    <row r="242" spans="1:30">
      <c r="A242" s="1">
        <v>12</v>
      </c>
      <c r="B242" s="1" t="s">
        <v>528</v>
      </c>
      <c r="C242" s="1">
        <v>4</v>
      </c>
      <c r="D242" s="3">
        <v>45018.00277777778</v>
      </c>
      <c r="E242" s="3">
        <v>45018.044444444444</v>
      </c>
      <c r="F242" s="1" t="s">
        <v>56</v>
      </c>
      <c r="G242" s="1" t="s">
        <v>30</v>
      </c>
      <c r="H242" s="1" t="s">
        <v>48</v>
      </c>
      <c r="I242" s="1" t="s">
        <v>529</v>
      </c>
      <c r="J242" s="1" t="s">
        <v>72</v>
      </c>
      <c r="K242" s="1">
        <v>241</v>
      </c>
      <c r="L242" s="1" t="s">
        <v>51</v>
      </c>
      <c r="M242" s="1" t="s">
        <v>103</v>
      </c>
      <c r="N242" s="1"/>
      <c r="O242" s="1"/>
      <c r="P242" s="1"/>
      <c r="Q242" s="1" t="b">
        <f t="shared" si="31"/>
        <v>0</v>
      </c>
      <c r="R242" s="2">
        <f>SUM(Cocina!E242*Cocina!G242)</f>
        <v>63</v>
      </c>
      <c r="S242" s="6">
        <f t="shared" si="32"/>
        <v>45018</v>
      </c>
      <c r="T242" s="7">
        <f t="shared" si="33"/>
        <v>4.1666666664241347E-2</v>
      </c>
      <c r="U242" s="2">
        <f t="shared" si="37"/>
        <v>60</v>
      </c>
      <c r="V242" s="9">
        <f t="shared" si="36"/>
        <v>5.2083333330908012E-2</v>
      </c>
      <c r="W242" s="5">
        <f>(Cocina!H242 *Cocina!G242)/60</f>
        <v>1.05</v>
      </c>
      <c r="X242" s="2">
        <f t="shared" si="34"/>
        <v>63</v>
      </c>
      <c r="Y242" s="11">
        <f t="shared" si="35"/>
        <v>-2.0833333333333333E-3</v>
      </c>
      <c r="Z242" s="2" t="s">
        <v>37</v>
      </c>
      <c r="AC242" s="2">
        <f t="shared" si="38"/>
        <v>1</v>
      </c>
      <c r="AD242" s="2">
        <f t="shared" si="30"/>
        <v>0</v>
      </c>
    </row>
    <row r="243" spans="1:30">
      <c r="A243" s="1">
        <v>12</v>
      </c>
      <c r="B243" s="1" t="s">
        <v>530</v>
      </c>
      <c r="C243" s="1">
        <v>2</v>
      </c>
      <c r="D243" s="3">
        <v>45018.154166666667</v>
      </c>
      <c r="E243" s="3">
        <v>45018.214583333334</v>
      </c>
      <c r="F243" s="1" t="s">
        <v>47</v>
      </c>
      <c r="G243" s="1" t="s">
        <v>30</v>
      </c>
      <c r="H243" s="1" t="s">
        <v>48</v>
      </c>
      <c r="I243" s="1" t="s">
        <v>531</v>
      </c>
      <c r="J243" s="1" t="s">
        <v>33</v>
      </c>
      <c r="K243" s="1">
        <v>242</v>
      </c>
      <c r="L243" s="1" t="s">
        <v>73</v>
      </c>
      <c r="M243" s="1" t="s">
        <v>106</v>
      </c>
      <c r="N243" s="1" t="s">
        <v>112</v>
      </c>
      <c r="O243" s="1" t="s">
        <v>59</v>
      </c>
      <c r="P243" s="1"/>
      <c r="Q243" s="1" t="b">
        <f t="shared" si="31"/>
        <v>0</v>
      </c>
      <c r="R243" s="2">
        <f>SUM(Cocina!E243*Cocina!G243)</f>
        <v>39</v>
      </c>
      <c r="S243" s="6">
        <f t="shared" si="32"/>
        <v>45018</v>
      </c>
      <c r="T243" s="7">
        <f t="shared" si="33"/>
        <v>6.0416666667151731E-2</v>
      </c>
      <c r="U243" s="2">
        <f t="shared" si="37"/>
        <v>87</v>
      </c>
      <c r="V243" s="9" t="str">
        <f t="shared" si="36"/>
        <v>No Suma</v>
      </c>
      <c r="W243" s="5">
        <f>(Cocina!H243 *Cocina!G243)/60</f>
        <v>2.6</v>
      </c>
      <c r="X243" s="2">
        <f t="shared" si="34"/>
        <v>156</v>
      </c>
      <c r="Y243" s="11">
        <f t="shared" si="35"/>
        <v>-4.7916666666666663E-2</v>
      </c>
      <c r="Z243" s="2" t="s">
        <v>37</v>
      </c>
      <c r="AC243" s="2">
        <f t="shared" si="38"/>
        <v>1</v>
      </c>
      <c r="AD243" s="2">
        <f t="shared" si="30"/>
        <v>27</v>
      </c>
    </row>
    <row r="244" spans="1:30">
      <c r="A244" s="1">
        <v>4</v>
      </c>
      <c r="B244" s="1" t="s">
        <v>532</v>
      </c>
      <c r="C244" s="1">
        <v>4</v>
      </c>
      <c r="D244" s="3">
        <v>45018.029166666667</v>
      </c>
      <c r="E244" s="3">
        <v>45018.174305555556</v>
      </c>
      <c r="F244" s="1" t="s">
        <v>47</v>
      </c>
      <c r="G244" s="1" t="s">
        <v>30</v>
      </c>
      <c r="H244" s="1" t="s">
        <v>48</v>
      </c>
      <c r="I244" s="1" t="s">
        <v>533</v>
      </c>
      <c r="J244" s="1" t="s">
        <v>50</v>
      </c>
      <c r="K244" s="1">
        <v>243</v>
      </c>
      <c r="L244" s="1" t="s">
        <v>34</v>
      </c>
      <c r="M244" s="1" t="s">
        <v>52</v>
      </c>
      <c r="N244" s="1"/>
      <c r="O244" s="1"/>
      <c r="P244" s="1"/>
      <c r="Q244" s="1" t="b">
        <f t="shared" si="31"/>
        <v>0</v>
      </c>
      <c r="R244" s="2">
        <f>SUM(Cocina!E244*Cocina!G244)</f>
        <v>26</v>
      </c>
      <c r="S244" s="6">
        <f t="shared" si="32"/>
        <v>45018</v>
      </c>
      <c r="T244" s="7">
        <f t="shared" si="33"/>
        <v>0.14513888888905058</v>
      </c>
      <c r="U244" s="2">
        <f t="shared" si="37"/>
        <v>209</v>
      </c>
      <c r="V244" s="9" t="str">
        <f t="shared" si="36"/>
        <v>No Suma</v>
      </c>
      <c r="W244" s="5">
        <f>(Cocina!H244 *Cocina!G244)/60</f>
        <v>0.36666666666666664</v>
      </c>
      <c r="X244" s="2">
        <f t="shared" si="34"/>
        <v>22</v>
      </c>
      <c r="Y244" s="11">
        <f t="shared" si="35"/>
        <v>0.12986111111111112</v>
      </c>
      <c r="Z244" s="2" t="s">
        <v>37</v>
      </c>
      <c r="AC244" s="2">
        <f t="shared" si="38"/>
        <v>3</v>
      </c>
      <c r="AD244" s="2">
        <f t="shared" si="30"/>
        <v>29</v>
      </c>
    </row>
    <row r="245" spans="1:30">
      <c r="A245" s="1">
        <v>17</v>
      </c>
      <c r="B245" s="1" t="s">
        <v>181</v>
      </c>
      <c r="C245" s="1">
        <v>6</v>
      </c>
      <c r="D245" s="3">
        <v>45018.155555555553</v>
      </c>
      <c r="E245" s="3">
        <v>45018.250694444447</v>
      </c>
      <c r="F245" s="1" t="s">
        <v>29</v>
      </c>
      <c r="G245" s="1" t="s">
        <v>30</v>
      </c>
      <c r="H245" s="1" t="s">
        <v>41</v>
      </c>
      <c r="I245" s="1" t="s">
        <v>534</v>
      </c>
      <c r="J245" s="1" t="s">
        <v>33</v>
      </c>
      <c r="K245" s="1">
        <v>244</v>
      </c>
      <c r="L245" s="1" t="s">
        <v>64</v>
      </c>
      <c r="M245" s="1" t="s">
        <v>52</v>
      </c>
      <c r="N245" s="1" t="s">
        <v>65</v>
      </c>
      <c r="O245" s="1"/>
      <c r="P245" s="1"/>
      <c r="Q245" s="1" t="b">
        <f t="shared" si="31"/>
        <v>0</v>
      </c>
      <c r="R245" s="2">
        <f>SUM(Cocina!E245*Cocina!G245)</f>
        <v>48</v>
      </c>
      <c r="S245" s="6">
        <f t="shared" si="32"/>
        <v>45018</v>
      </c>
      <c r="T245" s="7">
        <f t="shared" si="33"/>
        <v>9.5138888893416151E-2</v>
      </c>
      <c r="U245" s="2">
        <f t="shared" si="37"/>
        <v>137</v>
      </c>
      <c r="V245" s="9" t="str">
        <f t="shared" si="36"/>
        <v>No Suma</v>
      </c>
      <c r="W245" s="5">
        <f>(Cocina!H245 *Cocina!G245)/60</f>
        <v>2.4</v>
      </c>
      <c r="X245" s="2">
        <f t="shared" si="34"/>
        <v>144</v>
      </c>
      <c r="Y245" s="11">
        <f t="shared" si="35"/>
        <v>-4.8611111111111112E-3</v>
      </c>
      <c r="Z245" s="2" t="s">
        <v>37</v>
      </c>
      <c r="AC245" s="2">
        <f t="shared" si="38"/>
        <v>2</v>
      </c>
      <c r="AD245" s="2">
        <f t="shared" si="30"/>
        <v>17</v>
      </c>
    </row>
    <row r="246" spans="1:30">
      <c r="A246" s="1">
        <v>11</v>
      </c>
      <c r="B246" s="1" t="s">
        <v>535</v>
      </c>
      <c r="C246" s="1">
        <v>1</v>
      </c>
      <c r="D246" s="3">
        <v>45018.146527777775</v>
      </c>
      <c r="E246" s="3">
        <v>45018.289583333331</v>
      </c>
      <c r="F246" s="1" t="s">
        <v>39</v>
      </c>
      <c r="G246" s="1" t="s">
        <v>30</v>
      </c>
      <c r="H246" s="1" t="s">
        <v>48</v>
      </c>
      <c r="I246" s="1" t="s">
        <v>536</v>
      </c>
      <c r="J246" s="1" t="s">
        <v>33</v>
      </c>
      <c r="K246" s="1">
        <v>245</v>
      </c>
      <c r="L246" s="1" t="s">
        <v>80</v>
      </c>
      <c r="M246" s="1" t="s">
        <v>103</v>
      </c>
      <c r="N246" s="1" t="s">
        <v>44</v>
      </c>
      <c r="O246" s="1" t="s">
        <v>52</v>
      </c>
      <c r="P246" s="1" t="s">
        <v>53</v>
      </c>
      <c r="Q246" s="1" t="b">
        <f t="shared" si="31"/>
        <v>0</v>
      </c>
      <c r="R246" s="2">
        <f>SUM(Cocina!E246*Cocina!G246)</f>
        <v>34</v>
      </c>
      <c r="S246" s="6">
        <f t="shared" si="32"/>
        <v>45018</v>
      </c>
      <c r="T246" s="7">
        <f t="shared" si="33"/>
        <v>0.14305555555620231</v>
      </c>
      <c r="U246" s="2">
        <f t="shared" si="37"/>
        <v>206</v>
      </c>
      <c r="V246" s="9" t="str">
        <f t="shared" si="36"/>
        <v>No Suma</v>
      </c>
      <c r="W246" s="5">
        <f>(Cocina!H246 *Cocina!G246)/60</f>
        <v>1.2</v>
      </c>
      <c r="X246" s="2">
        <f t="shared" si="34"/>
        <v>72</v>
      </c>
      <c r="Y246" s="11">
        <f t="shared" si="35"/>
        <v>9.3055555555555558E-2</v>
      </c>
      <c r="Z246" s="2" t="s">
        <v>37</v>
      </c>
      <c r="AC246" s="2">
        <f t="shared" si="38"/>
        <v>3</v>
      </c>
      <c r="AD246" s="2">
        <f t="shared" si="30"/>
        <v>26</v>
      </c>
    </row>
    <row r="247" spans="1:30">
      <c r="A247" s="1">
        <v>2</v>
      </c>
      <c r="B247" s="1" t="s">
        <v>530</v>
      </c>
      <c r="C247" s="1">
        <v>6</v>
      </c>
      <c r="D247" s="3">
        <v>45018.076388888891</v>
      </c>
      <c r="E247" s="3">
        <v>45018.17291666667</v>
      </c>
      <c r="F247" s="1" t="s">
        <v>47</v>
      </c>
      <c r="G247" s="1" t="s">
        <v>30</v>
      </c>
      <c r="H247" s="1" t="s">
        <v>48</v>
      </c>
      <c r="I247" s="1" t="s">
        <v>537</v>
      </c>
      <c r="J247" s="1" t="s">
        <v>50</v>
      </c>
      <c r="K247" s="1">
        <v>246</v>
      </c>
      <c r="L247" s="1" t="s">
        <v>80</v>
      </c>
      <c r="M247" s="1" t="s">
        <v>45</v>
      </c>
      <c r="N247" s="1" t="s">
        <v>35</v>
      </c>
      <c r="O247" s="1" t="s">
        <v>69</v>
      </c>
      <c r="P247" s="1" t="s">
        <v>44</v>
      </c>
      <c r="Q247" s="1" t="b">
        <f t="shared" si="31"/>
        <v>0</v>
      </c>
      <c r="R247" s="2">
        <f>SUM(Cocina!E247*Cocina!G247)</f>
        <v>14</v>
      </c>
      <c r="S247" s="6">
        <f t="shared" si="32"/>
        <v>45018</v>
      </c>
      <c r="T247" s="7">
        <f t="shared" si="33"/>
        <v>9.6527777779556345E-2</v>
      </c>
      <c r="U247" s="2">
        <f t="shared" si="37"/>
        <v>139</v>
      </c>
      <c r="V247" s="9" t="str">
        <f t="shared" si="36"/>
        <v>No Suma</v>
      </c>
      <c r="W247" s="5">
        <f>(Cocina!H247 *Cocina!G247)/60</f>
        <v>0.1</v>
      </c>
      <c r="X247" s="2">
        <f t="shared" si="34"/>
        <v>6</v>
      </c>
      <c r="Y247" s="11">
        <f t="shared" si="35"/>
        <v>9.2361111111111116E-2</v>
      </c>
      <c r="Z247" s="2" t="s">
        <v>37</v>
      </c>
      <c r="AC247" s="2">
        <f t="shared" si="38"/>
        <v>2</v>
      </c>
      <c r="AD247" s="2">
        <f t="shared" si="30"/>
        <v>19</v>
      </c>
    </row>
    <row r="248" spans="1:30">
      <c r="A248" s="1">
        <v>11</v>
      </c>
      <c r="B248" s="1" t="s">
        <v>381</v>
      </c>
      <c r="C248" s="1">
        <v>6</v>
      </c>
      <c r="D248" s="3">
        <v>45018.106944444444</v>
      </c>
      <c r="E248" s="3">
        <v>45018.222916666666</v>
      </c>
      <c r="F248" s="1" t="s">
        <v>47</v>
      </c>
      <c r="G248" s="1" t="s">
        <v>30</v>
      </c>
      <c r="H248" s="1" t="s">
        <v>48</v>
      </c>
      <c r="I248" s="1" t="s">
        <v>538</v>
      </c>
      <c r="J248" s="1" t="s">
        <v>72</v>
      </c>
      <c r="K248" s="1">
        <v>247</v>
      </c>
      <c r="L248" s="1" t="s">
        <v>102</v>
      </c>
      <c r="M248" s="1" t="s">
        <v>59</v>
      </c>
      <c r="N248" s="1"/>
      <c r="O248" s="1"/>
      <c r="P248" s="1"/>
      <c r="Q248" s="1" t="b">
        <f t="shared" si="31"/>
        <v>0</v>
      </c>
      <c r="R248" s="2">
        <f>SUM(Cocina!E248*Cocina!G248)</f>
        <v>17</v>
      </c>
      <c r="S248" s="6">
        <f t="shared" si="32"/>
        <v>45018</v>
      </c>
      <c r="T248" s="7">
        <f t="shared" si="33"/>
        <v>0.11597222222189885</v>
      </c>
      <c r="U248" s="2">
        <f t="shared" si="37"/>
        <v>167</v>
      </c>
      <c r="V248" s="9">
        <f t="shared" si="36"/>
        <v>0.1263888888885655</v>
      </c>
      <c r="W248" s="5">
        <f>(Cocina!H248 *Cocina!G248)/60</f>
        <v>0.3</v>
      </c>
      <c r="X248" s="2">
        <f t="shared" si="34"/>
        <v>18</v>
      </c>
      <c r="Y248" s="11">
        <f t="shared" si="35"/>
        <v>0.10347222222222223</v>
      </c>
      <c r="Z248" s="2" t="s">
        <v>37</v>
      </c>
      <c r="AC248" s="2">
        <f t="shared" si="38"/>
        <v>2</v>
      </c>
      <c r="AD248" s="2">
        <f t="shared" si="30"/>
        <v>47</v>
      </c>
    </row>
    <row r="249" spans="1:30">
      <c r="A249" s="1">
        <v>12</v>
      </c>
      <c r="B249" s="1" t="s">
        <v>539</v>
      </c>
      <c r="C249" s="1">
        <v>6</v>
      </c>
      <c r="D249" s="3">
        <v>45018.018055555556</v>
      </c>
      <c r="E249" s="3">
        <v>45018.095833333333</v>
      </c>
      <c r="F249" s="1" t="s">
        <v>47</v>
      </c>
      <c r="G249" s="1" t="s">
        <v>30</v>
      </c>
      <c r="H249" s="1" t="s">
        <v>31</v>
      </c>
      <c r="I249" s="1" t="s">
        <v>540</v>
      </c>
      <c r="J249" s="1" t="s">
        <v>72</v>
      </c>
      <c r="K249" s="1">
        <v>248</v>
      </c>
      <c r="L249" s="1" t="s">
        <v>109</v>
      </c>
      <c r="M249" s="1" t="s">
        <v>84</v>
      </c>
      <c r="N249" s="1" t="s">
        <v>54</v>
      </c>
      <c r="O249" s="1" t="s">
        <v>45</v>
      </c>
      <c r="P249" s="1" t="s">
        <v>112</v>
      </c>
      <c r="Q249" s="1" t="b">
        <f t="shared" si="31"/>
        <v>0</v>
      </c>
      <c r="R249" s="2">
        <f>SUM(Cocina!E249*Cocina!G249)</f>
        <v>54</v>
      </c>
      <c r="S249" s="6">
        <f t="shared" si="32"/>
        <v>45018</v>
      </c>
      <c r="T249" s="7">
        <f t="shared" si="33"/>
        <v>7.7777777776645962E-2</v>
      </c>
      <c r="U249" s="2">
        <f t="shared" si="37"/>
        <v>112</v>
      </c>
      <c r="V249" s="9">
        <f t="shared" si="36"/>
        <v>8.8194444443312633E-2</v>
      </c>
      <c r="W249" s="5">
        <f>(Cocina!H249 *Cocina!G249)/60</f>
        <v>0.95</v>
      </c>
      <c r="X249" s="2">
        <f t="shared" si="34"/>
        <v>57</v>
      </c>
      <c r="Y249" s="11">
        <f t="shared" si="35"/>
        <v>3.8194444444444441E-2</v>
      </c>
      <c r="Z249" s="2" t="s">
        <v>37</v>
      </c>
      <c r="AC249" s="2">
        <f t="shared" si="38"/>
        <v>1</v>
      </c>
      <c r="AD249" s="2">
        <f t="shared" si="30"/>
        <v>52</v>
      </c>
    </row>
    <row r="250" spans="1:30">
      <c r="A250" s="1">
        <v>8</v>
      </c>
      <c r="B250" s="1" t="s">
        <v>541</v>
      </c>
      <c r="C250" s="1">
        <v>6</v>
      </c>
      <c r="D250" s="3">
        <v>45018.040277777778</v>
      </c>
      <c r="E250" s="3">
        <v>45018.163194444445</v>
      </c>
      <c r="F250" s="1" t="s">
        <v>47</v>
      </c>
      <c r="G250" s="1" t="s">
        <v>67</v>
      </c>
      <c r="H250" s="1" t="s">
        <v>48</v>
      </c>
      <c r="I250" s="1" t="s">
        <v>542</v>
      </c>
      <c r="J250" s="1" t="s">
        <v>72</v>
      </c>
      <c r="K250" s="1">
        <v>249</v>
      </c>
      <c r="L250" s="1" t="s">
        <v>34</v>
      </c>
      <c r="M250" s="1" t="s">
        <v>77</v>
      </c>
      <c r="N250" s="1" t="s">
        <v>103</v>
      </c>
      <c r="O250" s="1"/>
      <c r="P250" s="1"/>
      <c r="Q250" s="1" t="b">
        <f t="shared" si="31"/>
        <v>0</v>
      </c>
      <c r="R250" s="2">
        <f>SUM(Cocina!E250*Cocina!G250)</f>
        <v>38</v>
      </c>
      <c r="S250" s="6">
        <f t="shared" si="32"/>
        <v>45018</v>
      </c>
      <c r="T250" s="7">
        <f t="shared" si="33"/>
        <v>0.12291666666715173</v>
      </c>
      <c r="U250" s="2">
        <f t="shared" si="37"/>
        <v>177</v>
      </c>
      <c r="V250" s="9">
        <f t="shared" si="36"/>
        <v>0.13333333333381839</v>
      </c>
      <c r="W250" s="5">
        <f>(Cocina!H250 *Cocina!G250)/60</f>
        <v>1.8666666666666667</v>
      </c>
      <c r="X250" s="2">
        <f t="shared" si="34"/>
        <v>112</v>
      </c>
      <c r="Y250" s="11">
        <f t="shared" si="35"/>
        <v>4.5138888888888888E-2</v>
      </c>
      <c r="Z250" s="2" t="s">
        <v>37</v>
      </c>
      <c r="AC250" s="2">
        <f t="shared" si="38"/>
        <v>2</v>
      </c>
      <c r="AD250" s="2">
        <f t="shared" si="30"/>
        <v>57</v>
      </c>
    </row>
    <row r="251" spans="1:30">
      <c r="A251" s="1">
        <v>8</v>
      </c>
      <c r="B251" s="1" t="s">
        <v>543</v>
      </c>
      <c r="C251" s="1">
        <v>2</v>
      </c>
      <c r="D251" s="3">
        <v>45018.12222222222</v>
      </c>
      <c r="E251" s="3">
        <v>45018.272916666669</v>
      </c>
      <c r="F251" s="1" t="s">
        <v>62</v>
      </c>
      <c r="G251" s="1" t="s">
        <v>30</v>
      </c>
      <c r="H251" s="1" t="s">
        <v>48</v>
      </c>
      <c r="I251" s="1" t="s">
        <v>544</v>
      </c>
      <c r="J251" s="1" t="s">
        <v>50</v>
      </c>
      <c r="K251" s="1">
        <v>250</v>
      </c>
      <c r="L251" s="1" t="s">
        <v>34</v>
      </c>
      <c r="M251" s="1" t="s">
        <v>93</v>
      </c>
      <c r="N251" s="1"/>
      <c r="O251" s="1"/>
      <c r="P251" s="1"/>
      <c r="Q251" s="1" t="b">
        <f t="shared" si="31"/>
        <v>0</v>
      </c>
      <c r="R251" s="2">
        <f>SUM(Cocina!E251*Cocina!G251)</f>
        <v>60</v>
      </c>
      <c r="S251" s="6">
        <f t="shared" si="32"/>
        <v>45018</v>
      </c>
      <c r="T251" s="7">
        <f t="shared" si="33"/>
        <v>0.15069444444816327</v>
      </c>
      <c r="U251" s="2">
        <f t="shared" si="37"/>
        <v>217</v>
      </c>
      <c r="V251" s="9" t="str">
        <f t="shared" si="36"/>
        <v>No Suma</v>
      </c>
      <c r="W251" s="5">
        <f>(Cocina!H251 *Cocina!G251)/60</f>
        <v>2.7</v>
      </c>
      <c r="X251" s="2">
        <f t="shared" si="34"/>
        <v>162</v>
      </c>
      <c r="Y251" s="11">
        <f t="shared" si="35"/>
        <v>3.8194444444444441E-2</v>
      </c>
      <c r="Z251" s="2" t="s">
        <v>37</v>
      </c>
      <c r="AC251" s="2">
        <f t="shared" si="38"/>
        <v>3</v>
      </c>
      <c r="AD251" s="2">
        <f t="shared" si="30"/>
        <v>37</v>
      </c>
    </row>
    <row r="252" spans="1:30">
      <c r="A252" s="1">
        <v>12</v>
      </c>
      <c r="B252" s="1" t="s">
        <v>545</v>
      </c>
      <c r="C252" s="1">
        <v>6</v>
      </c>
      <c r="D252" s="3">
        <v>45018.055555555555</v>
      </c>
      <c r="E252" s="3">
        <v>45018.183333333334</v>
      </c>
      <c r="F252" s="1" t="s">
        <v>39</v>
      </c>
      <c r="G252" s="1" t="s">
        <v>30</v>
      </c>
      <c r="H252" s="1" t="s">
        <v>48</v>
      </c>
      <c r="I252" s="1" t="s">
        <v>546</v>
      </c>
      <c r="J252" s="1" t="s">
        <v>72</v>
      </c>
      <c r="K252" s="1">
        <v>251</v>
      </c>
      <c r="L252" s="1" t="s">
        <v>83</v>
      </c>
      <c r="M252" s="1" t="s">
        <v>106</v>
      </c>
      <c r="N252" s="1" t="s">
        <v>77</v>
      </c>
      <c r="O252" s="1" t="s">
        <v>94</v>
      </c>
      <c r="P252" s="1" t="s">
        <v>65</v>
      </c>
      <c r="Q252" s="1" t="b">
        <f t="shared" si="31"/>
        <v>0</v>
      </c>
      <c r="R252" s="2">
        <f>SUM(Cocina!E252*Cocina!G252)</f>
        <v>33</v>
      </c>
      <c r="S252" s="6">
        <f t="shared" si="32"/>
        <v>45018</v>
      </c>
      <c r="T252" s="7">
        <f t="shared" si="33"/>
        <v>0.12777777777955635</v>
      </c>
      <c r="U252" s="2">
        <f t="shared" si="37"/>
        <v>184</v>
      </c>
      <c r="V252" s="9">
        <f t="shared" si="36"/>
        <v>0.138194444446223</v>
      </c>
      <c r="W252" s="5">
        <f>(Cocina!H252 *Cocina!G252)/60</f>
        <v>0.95</v>
      </c>
      <c r="X252" s="2">
        <f t="shared" si="34"/>
        <v>57</v>
      </c>
      <c r="Y252" s="11">
        <f t="shared" si="35"/>
        <v>8.819444444444445E-2</v>
      </c>
      <c r="Z252" s="2" t="s">
        <v>37</v>
      </c>
      <c r="AC252" s="2">
        <f t="shared" si="38"/>
        <v>3</v>
      </c>
      <c r="AD252" s="2">
        <f t="shared" si="30"/>
        <v>4</v>
      </c>
    </row>
    <row r="253" spans="1:30">
      <c r="A253" s="1">
        <v>4</v>
      </c>
      <c r="B253" s="1" t="s">
        <v>547</v>
      </c>
      <c r="C253" s="1">
        <v>3</v>
      </c>
      <c r="D253" s="3">
        <v>45018.027083333334</v>
      </c>
      <c r="E253" s="3">
        <v>45018.183333333334</v>
      </c>
      <c r="F253" s="1" t="s">
        <v>62</v>
      </c>
      <c r="G253" s="1" t="s">
        <v>30</v>
      </c>
      <c r="H253" s="1" t="s">
        <v>48</v>
      </c>
      <c r="I253" s="1" t="s">
        <v>548</v>
      </c>
      <c r="J253" s="1" t="s">
        <v>50</v>
      </c>
      <c r="K253" s="1">
        <v>252</v>
      </c>
      <c r="L253" s="1" t="s">
        <v>43</v>
      </c>
      <c r="M253" s="1" t="s">
        <v>112</v>
      </c>
      <c r="N253" s="1" t="s">
        <v>106</v>
      </c>
      <c r="O253" s="1"/>
      <c r="P253" s="1"/>
      <c r="Q253" s="1" t="b">
        <f t="shared" si="31"/>
        <v>0</v>
      </c>
      <c r="R253" s="2">
        <f>SUM(Cocina!E253*Cocina!G253)</f>
        <v>57</v>
      </c>
      <c r="S253" s="6">
        <f t="shared" si="32"/>
        <v>45018</v>
      </c>
      <c r="T253" s="7">
        <f t="shared" si="33"/>
        <v>0.15625</v>
      </c>
      <c r="U253" s="2">
        <f t="shared" si="37"/>
        <v>225</v>
      </c>
      <c r="V253" s="9" t="str">
        <f t="shared" si="36"/>
        <v>No Suma</v>
      </c>
      <c r="W253" s="5">
        <f>(Cocina!H253 *Cocina!G253)/60</f>
        <v>1.1000000000000001</v>
      </c>
      <c r="X253" s="2">
        <f t="shared" si="34"/>
        <v>66.000000000000014</v>
      </c>
      <c r="Y253" s="11">
        <f t="shared" si="35"/>
        <v>0.11041666666666666</v>
      </c>
      <c r="Z253" s="2" t="s">
        <v>37</v>
      </c>
      <c r="AC253" s="2">
        <f t="shared" si="38"/>
        <v>3</v>
      </c>
      <c r="AD253" s="2">
        <f t="shared" si="30"/>
        <v>45</v>
      </c>
    </row>
    <row r="254" spans="1:30">
      <c r="A254" s="1">
        <v>8</v>
      </c>
      <c r="B254" s="1" t="s">
        <v>549</v>
      </c>
      <c r="C254" s="1">
        <v>2</v>
      </c>
      <c r="D254" s="3">
        <v>45018.037499999999</v>
      </c>
      <c r="E254" s="3">
        <v>45018.15625</v>
      </c>
      <c r="F254" s="1" t="s">
        <v>29</v>
      </c>
      <c r="G254" s="1" t="s">
        <v>67</v>
      </c>
      <c r="H254" s="1" t="s">
        <v>48</v>
      </c>
      <c r="I254" s="1" t="s">
        <v>550</v>
      </c>
      <c r="J254" s="1" t="s">
        <v>72</v>
      </c>
      <c r="K254" s="1">
        <v>253</v>
      </c>
      <c r="L254" s="1" t="s">
        <v>129</v>
      </c>
      <c r="M254" s="1" t="s">
        <v>112</v>
      </c>
      <c r="N254" s="1" t="s">
        <v>97</v>
      </c>
      <c r="O254" s="1" t="s">
        <v>54</v>
      </c>
      <c r="P254" s="1"/>
      <c r="Q254" s="1" t="b">
        <f t="shared" si="31"/>
        <v>0</v>
      </c>
      <c r="R254" s="2">
        <f>SUM(Cocina!E254*Cocina!G254)</f>
        <v>40</v>
      </c>
      <c r="S254" s="6">
        <f t="shared" si="32"/>
        <v>45018</v>
      </c>
      <c r="T254" s="7">
        <f t="shared" si="33"/>
        <v>0.11875000000145519</v>
      </c>
      <c r="U254" s="2">
        <f t="shared" si="37"/>
        <v>171</v>
      </c>
      <c r="V254" s="9">
        <f t="shared" si="36"/>
        <v>0.12916666666812185</v>
      </c>
      <c r="W254" s="5">
        <f>(Cocina!H254 *Cocina!G254)/60</f>
        <v>1.5666666666666667</v>
      </c>
      <c r="X254" s="2">
        <f t="shared" si="34"/>
        <v>94</v>
      </c>
      <c r="Y254" s="11">
        <f t="shared" si="35"/>
        <v>5.3472222222222227E-2</v>
      </c>
      <c r="Z254" s="2" t="s">
        <v>37</v>
      </c>
      <c r="AC254" s="2">
        <f t="shared" si="38"/>
        <v>2</v>
      </c>
      <c r="AD254" s="2">
        <f t="shared" si="30"/>
        <v>51</v>
      </c>
    </row>
    <row r="255" spans="1:30">
      <c r="A255" s="1">
        <v>10</v>
      </c>
      <c r="B255" s="1" t="s">
        <v>551</v>
      </c>
      <c r="C255" s="1">
        <v>6</v>
      </c>
      <c r="D255" s="3">
        <v>45018.128472222219</v>
      </c>
      <c r="E255" s="3">
        <v>45018.240972222222</v>
      </c>
      <c r="F255" s="1" t="s">
        <v>39</v>
      </c>
      <c r="G255" s="1" t="s">
        <v>67</v>
      </c>
      <c r="H255" s="1" t="s">
        <v>48</v>
      </c>
      <c r="I255" s="1" t="s">
        <v>552</v>
      </c>
      <c r="J255" s="1" t="s">
        <v>33</v>
      </c>
      <c r="K255" s="1">
        <v>254</v>
      </c>
      <c r="L255" s="1" t="s">
        <v>58</v>
      </c>
      <c r="M255" s="1" t="s">
        <v>44</v>
      </c>
      <c r="N255" s="1" t="s">
        <v>106</v>
      </c>
      <c r="O255" s="1" t="s">
        <v>84</v>
      </c>
      <c r="P255" s="1" t="s">
        <v>60</v>
      </c>
      <c r="Q255" s="1" t="b">
        <f t="shared" si="31"/>
        <v>0</v>
      </c>
      <c r="R255" s="2">
        <f>SUM(Cocina!E255*Cocina!G255)</f>
        <v>22</v>
      </c>
      <c r="S255" s="6">
        <f t="shared" si="32"/>
        <v>45018</v>
      </c>
      <c r="T255" s="7">
        <f t="shared" si="33"/>
        <v>0.11250000000291038</v>
      </c>
      <c r="U255" s="2">
        <f t="shared" si="37"/>
        <v>162</v>
      </c>
      <c r="V255" s="9" t="str">
        <f t="shared" si="36"/>
        <v>No Suma</v>
      </c>
      <c r="W255" s="5">
        <f>(Cocina!H255 *Cocina!G255)/60</f>
        <v>0.33333333333333331</v>
      </c>
      <c r="X255" s="2">
        <f t="shared" si="34"/>
        <v>20</v>
      </c>
      <c r="Y255" s="11">
        <f t="shared" si="35"/>
        <v>9.8611111111111108E-2</v>
      </c>
      <c r="Z255" s="2" t="s">
        <v>37</v>
      </c>
      <c r="AC255" s="2">
        <f t="shared" si="38"/>
        <v>2</v>
      </c>
      <c r="AD255" s="2">
        <f t="shared" si="30"/>
        <v>42</v>
      </c>
    </row>
    <row r="256" spans="1:30">
      <c r="A256" s="1">
        <v>8</v>
      </c>
      <c r="B256" s="1" t="s">
        <v>553</v>
      </c>
      <c r="C256" s="1">
        <v>4</v>
      </c>
      <c r="D256" s="3">
        <v>45018.099305555559</v>
      </c>
      <c r="E256" s="3">
        <v>45018.165972222225</v>
      </c>
      <c r="F256" s="1" t="s">
        <v>47</v>
      </c>
      <c r="G256" s="1" t="s">
        <v>67</v>
      </c>
      <c r="H256" s="1" t="s">
        <v>41</v>
      </c>
      <c r="I256" s="1" t="s">
        <v>554</v>
      </c>
      <c r="J256" s="1" t="s">
        <v>33</v>
      </c>
      <c r="K256" s="1">
        <v>255</v>
      </c>
      <c r="L256" s="1" t="s">
        <v>83</v>
      </c>
      <c r="M256" s="1" t="s">
        <v>112</v>
      </c>
      <c r="N256" s="1"/>
      <c r="O256" s="1"/>
      <c r="P256" s="1"/>
      <c r="Q256" s="1" t="b">
        <f t="shared" si="31"/>
        <v>0</v>
      </c>
      <c r="R256" s="2">
        <f>SUM(Cocina!E256*Cocina!G256)</f>
        <v>42</v>
      </c>
      <c r="S256" s="6">
        <f t="shared" si="32"/>
        <v>45018</v>
      </c>
      <c r="T256" s="7">
        <f t="shared" si="33"/>
        <v>6.6666666665696539E-2</v>
      </c>
      <c r="U256" s="2">
        <f t="shared" si="37"/>
        <v>96</v>
      </c>
      <c r="V256" s="9" t="str">
        <f t="shared" si="36"/>
        <v>No Suma</v>
      </c>
      <c r="W256" s="5">
        <f>(Cocina!H256 *Cocina!G256)/60</f>
        <v>0.95</v>
      </c>
      <c r="X256" s="2">
        <f t="shared" si="34"/>
        <v>57</v>
      </c>
      <c r="Y256" s="11">
        <f t="shared" si="35"/>
        <v>2.7083333333333334E-2</v>
      </c>
      <c r="Z256" s="2" t="s">
        <v>37</v>
      </c>
      <c r="AC256" s="2">
        <f t="shared" si="38"/>
        <v>1</v>
      </c>
      <c r="AD256" s="2">
        <f t="shared" si="30"/>
        <v>36</v>
      </c>
    </row>
    <row r="257" spans="1:30">
      <c r="A257" s="1">
        <v>5</v>
      </c>
      <c r="B257" s="1" t="s">
        <v>555</v>
      </c>
      <c r="C257" s="1">
        <v>2</v>
      </c>
      <c r="D257" s="3">
        <v>45018.015972222223</v>
      </c>
      <c r="E257" s="3">
        <v>45018.143750000003</v>
      </c>
      <c r="F257" s="1" t="s">
        <v>56</v>
      </c>
      <c r="G257" s="1" t="s">
        <v>40</v>
      </c>
      <c r="H257" s="1" t="s">
        <v>41</v>
      </c>
      <c r="I257" s="1" t="s">
        <v>556</v>
      </c>
      <c r="J257" s="1" t="s">
        <v>33</v>
      </c>
      <c r="K257" s="1">
        <v>256</v>
      </c>
      <c r="L257" s="1" t="s">
        <v>129</v>
      </c>
      <c r="M257" s="1" t="s">
        <v>97</v>
      </c>
      <c r="N257" s="1"/>
      <c r="O257" s="1"/>
      <c r="P257" s="1"/>
      <c r="Q257" s="1" t="b">
        <f t="shared" si="31"/>
        <v>0</v>
      </c>
      <c r="R257" s="2">
        <f>SUM(Cocina!E257*Cocina!G257)</f>
        <v>15</v>
      </c>
      <c r="S257" s="6">
        <f t="shared" si="32"/>
        <v>45018</v>
      </c>
      <c r="T257" s="7">
        <f t="shared" si="33"/>
        <v>0.12777777777955635</v>
      </c>
      <c r="U257" s="2">
        <f t="shared" si="37"/>
        <v>184</v>
      </c>
      <c r="V257" s="9" t="str">
        <f t="shared" si="36"/>
        <v>No Suma</v>
      </c>
      <c r="W257" s="5">
        <f>(Cocina!H257 *Cocina!G257)/60</f>
        <v>0.28333333333333333</v>
      </c>
      <c r="X257" s="2">
        <f t="shared" si="34"/>
        <v>17</v>
      </c>
      <c r="Y257" s="11">
        <f t="shared" si="35"/>
        <v>0.11597222222222221</v>
      </c>
      <c r="Z257" s="2" t="s">
        <v>37</v>
      </c>
      <c r="AC257" s="2">
        <f t="shared" si="38"/>
        <v>3</v>
      </c>
      <c r="AD257" s="2">
        <f t="shared" si="30"/>
        <v>4</v>
      </c>
    </row>
    <row r="258" spans="1:30">
      <c r="A258" s="1">
        <v>12</v>
      </c>
      <c r="B258" s="1" t="s">
        <v>557</v>
      </c>
      <c r="C258" s="1">
        <v>5</v>
      </c>
      <c r="D258" s="3">
        <v>45018.088888888888</v>
      </c>
      <c r="E258" s="3">
        <v>45018.136805555558</v>
      </c>
      <c r="F258" s="1" t="s">
        <v>47</v>
      </c>
      <c r="G258" s="1" t="s">
        <v>30</v>
      </c>
      <c r="H258" s="1" t="s">
        <v>48</v>
      </c>
      <c r="I258" s="1" t="s">
        <v>558</v>
      </c>
      <c r="J258" s="1" t="s">
        <v>33</v>
      </c>
      <c r="K258" s="1">
        <v>257</v>
      </c>
      <c r="L258" s="1" t="s">
        <v>102</v>
      </c>
      <c r="M258" s="1" t="s">
        <v>94</v>
      </c>
      <c r="N258" s="1"/>
      <c r="O258" s="1"/>
      <c r="P258" s="1"/>
      <c r="Q258" s="1" t="b">
        <f t="shared" si="31"/>
        <v>0</v>
      </c>
      <c r="R258" s="2">
        <f>SUM(Cocina!E258*Cocina!G258)</f>
        <v>36</v>
      </c>
      <c r="S258" s="6">
        <f t="shared" si="32"/>
        <v>45018</v>
      </c>
      <c r="T258" s="7">
        <f t="shared" si="33"/>
        <v>4.7916666670062114E-2</v>
      </c>
      <c r="U258" s="2">
        <f t="shared" si="37"/>
        <v>69</v>
      </c>
      <c r="V258" s="9" t="str">
        <f t="shared" si="36"/>
        <v>No Suma</v>
      </c>
      <c r="W258" s="5">
        <f>(Cocina!H258 *Cocina!G258)/60</f>
        <v>0.25</v>
      </c>
      <c r="X258" s="2">
        <f t="shared" si="34"/>
        <v>15</v>
      </c>
      <c r="Y258" s="11">
        <f t="shared" si="35"/>
        <v>3.7499999999999999E-2</v>
      </c>
      <c r="Z258" s="2" t="s">
        <v>37</v>
      </c>
      <c r="AC258" s="2">
        <f t="shared" si="38"/>
        <v>1</v>
      </c>
      <c r="AD258" s="2">
        <f t="shared" ref="AD258:AD321" si="39">MINUTE(T258)</f>
        <v>9</v>
      </c>
    </row>
    <row r="259" spans="1:30">
      <c r="A259" s="1">
        <v>12</v>
      </c>
      <c r="B259" s="1" t="s">
        <v>559</v>
      </c>
      <c r="C259" s="1">
        <v>1</v>
      </c>
      <c r="D259" s="3">
        <v>45018.027083333334</v>
      </c>
      <c r="E259" s="3">
        <v>45018.188888888886</v>
      </c>
      <c r="F259" s="1" t="s">
        <v>47</v>
      </c>
      <c r="G259" s="1" t="s">
        <v>40</v>
      </c>
      <c r="H259" s="1" t="s">
        <v>48</v>
      </c>
      <c r="I259" s="1" t="s">
        <v>560</v>
      </c>
      <c r="J259" s="1" t="s">
        <v>33</v>
      </c>
      <c r="K259" s="1">
        <v>258</v>
      </c>
      <c r="L259" s="1" t="s">
        <v>80</v>
      </c>
      <c r="M259" s="1" t="s">
        <v>112</v>
      </c>
      <c r="N259" s="1" t="s">
        <v>93</v>
      </c>
      <c r="O259" s="1" t="s">
        <v>74</v>
      </c>
      <c r="P259" s="1" t="s">
        <v>52</v>
      </c>
      <c r="Q259" s="1" t="b">
        <f t="shared" ref="Q259:Q322" si="40">I259 &lt;= 0</f>
        <v>0</v>
      </c>
      <c r="R259" s="2">
        <f>SUM(Cocina!E259*Cocina!G259)</f>
        <v>60</v>
      </c>
      <c r="S259" s="6">
        <f t="shared" ref="S259:S322" si="41">DATE(YEAR(D259),MONTH(D259),DAY(D259))</f>
        <v>45018</v>
      </c>
      <c r="T259" s="7">
        <f t="shared" ref="T259:T322" si="42">E259-D259</f>
        <v>0.16180555555183673</v>
      </c>
      <c r="U259" s="2">
        <f t="shared" si="37"/>
        <v>233</v>
      </c>
      <c r="V259" s="9" t="str">
        <f t="shared" si="36"/>
        <v>No Suma</v>
      </c>
      <c r="W259" s="5">
        <f>(Cocina!H259 *Cocina!G259)/60</f>
        <v>2.85</v>
      </c>
      <c r="X259" s="2">
        <f t="shared" ref="X259:X322" si="43">CONVERT(W259,"hr","mn")</f>
        <v>171</v>
      </c>
      <c r="Y259" s="11">
        <f t="shared" ref="Y259:Y322" si="44">((U259-X259)/60)/24</f>
        <v>4.3055555555555562E-2</v>
      </c>
      <c r="Z259" s="2" t="s">
        <v>37</v>
      </c>
      <c r="AC259" s="2">
        <f t="shared" si="38"/>
        <v>3</v>
      </c>
      <c r="AD259" s="2">
        <f t="shared" si="39"/>
        <v>53</v>
      </c>
    </row>
    <row r="260" spans="1:30">
      <c r="A260" s="1">
        <v>10</v>
      </c>
      <c r="B260" s="1" t="s">
        <v>192</v>
      </c>
      <c r="C260" s="1">
        <v>5</v>
      </c>
      <c r="D260" s="3">
        <v>45018.143750000003</v>
      </c>
      <c r="E260" s="3">
        <v>45018.261111111111</v>
      </c>
      <c r="F260" s="1" t="s">
        <v>39</v>
      </c>
      <c r="G260" s="1" t="s">
        <v>30</v>
      </c>
      <c r="H260" s="1" t="s">
        <v>48</v>
      </c>
      <c r="I260" s="1" t="s">
        <v>561</v>
      </c>
      <c r="J260" s="1" t="s">
        <v>72</v>
      </c>
      <c r="K260" s="1">
        <v>259</v>
      </c>
      <c r="L260" s="1" t="s">
        <v>73</v>
      </c>
      <c r="M260" s="1" t="s">
        <v>45</v>
      </c>
      <c r="N260" s="1"/>
      <c r="O260" s="1"/>
      <c r="P260" s="1"/>
      <c r="Q260" s="1" t="b">
        <f t="shared" si="40"/>
        <v>0</v>
      </c>
      <c r="R260" s="2">
        <f>SUM(Cocina!E260*Cocina!G260)</f>
        <v>36</v>
      </c>
      <c r="S260" s="6">
        <f t="shared" si="41"/>
        <v>45018</v>
      </c>
      <c r="T260" s="7">
        <f t="shared" si="42"/>
        <v>0.11736111110803904</v>
      </c>
      <c r="U260" s="2">
        <f t="shared" si="37"/>
        <v>169</v>
      </c>
      <c r="V260" s="9">
        <f t="shared" si="36"/>
        <v>0.1277777777747057</v>
      </c>
      <c r="W260" s="5">
        <f>(Cocina!H260 *Cocina!G260)/60</f>
        <v>2.8</v>
      </c>
      <c r="X260" s="2">
        <f t="shared" si="43"/>
        <v>168</v>
      </c>
      <c r="Y260" s="11">
        <f t="shared" si="44"/>
        <v>6.9444444444444447E-4</v>
      </c>
      <c r="Z260" s="2" t="s">
        <v>37</v>
      </c>
      <c r="AC260" s="2">
        <f t="shared" si="38"/>
        <v>2</v>
      </c>
      <c r="AD260" s="2">
        <f t="shared" si="39"/>
        <v>49</v>
      </c>
    </row>
    <row r="261" spans="1:30">
      <c r="A261" s="1">
        <v>20</v>
      </c>
      <c r="B261" s="1" t="s">
        <v>562</v>
      </c>
      <c r="C261" s="1">
        <v>6</v>
      </c>
      <c r="D261" s="3">
        <v>45018.057638888888</v>
      </c>
      <c r="E261" s="3">
        <v>45018.193055555559</v>
      </c>
      <c r="F261" s="1" t="s">
        <v>56</v>
      </c>
      <c r="G261" s="1" t="s">
        <v>30</v>
      </c>
      <c r="H261" s="1" t="s">
        <v>41</v>
      </c>
      <c r="I261" s="1" t="s">
        <v>563</v>
      </c>
      <c r="J261" s="1" t="s">
        <v>72</v>
      </c>
      <c r="K261" s="1">
        <v>260</v>
      </c>
      <c r="L261" s="1" t="s">
        <v>83</v>
      </c>
      <c r="M261" s="1" t="s">
        <v>94</v>
      </c>
      <c r="N261" s="1"/>
      <c r="O261" s="1"/>
      <c r="P261" s="1"/>
      <c r="Q261" s="1" t="b">
        <f t="shared" si="40"/>
        <v>0</v>
      </c>
      <c r="R261" s="2">
        <f>SUM(Cocina!E261*Cocina!G261)</f>
        <v>51</v>
      </c>
      <c r="S261" s="6">
        <f t="shared" si="41"/>
        <v>45018</v>
      </c>
      <c r="T261" s="7">
        <f t="shared" si="42"/>
        <v>0.13541666667151731</v>
      </c>
      <c r="U261" s="2">
        <f t="shared" si="37"/>
        <v>195</v>
      </c>
      <c r="V261" s="9">
        <f t="shared" si="36"/>
        <v>0.14583333333818396</v>
      </c>
      <c r="W261" s="5">
        <f>(Cocina!H261 *Cocina!G261)/60</f>
        <v>1.65</v>
      </c>
      <c r="X261" s="2">
        <f t="shared" si="43"/>
        <v>99</v>
      </c>
      <c r="Y261" s="11">
        <f t="shared" si="44"/>
        <v>6.6666666666666666E-2</v>
      </c>
      <c r="Z261" s="2" t="s">
        <v>37</v>
      </c>
      <c r="AC261" s="2">
        <f t="shared" si="38"/>
        <v>3</v>
      </c>
      <c r="AD261" s="2">
        <f t="shared" si="39"/>
        <v>15</v>
      </c>
    </row>
    <row r="262" spans="1:30">
      <c r="A262" s="1">
        <v>8</v>
      </c>
      <c r="B262" s="1" t="s">
        <v>564</v>
      </c>
      <c r="C262" s="1">
        <v>1</v>
      </c>
      <c r="D262" s="3">
        <v>45018.047222222223</v>
      </c>
      <c r="E262" s="3">
        <v>45018.121527777781</v>
      </c>
      <c r="F262" s="1" t="s">
        <v>62</v>
      </c>
      <c r="G262" s="1" t="s">
        <v>30</v>
      </c>
      <c r="H262" s="1" t="s">
        <v>48</v>
      </c>
      <c r="I262" s="1" t="s">
        <v>565</v>
      </c>
      <c r="J262" s="1" t="s">
        <v>72</v>
      </c>
      <c r="K262" s="1">
        <v>261</v>
      </c>
      <c r="L262" s="1" t="s">
        <v>109</v>
      </c>
      <c r="M262" s="1" t="s">
        <v>74</v>
      </c>
      <c r="N262" s="1" t="s">
        <v>54</v>
      </c>
      <c r="O262" s="1"/>
      <c r="P262" s="1"/>
      <c r="Q262" s="1" t="b">
        <f t="shared" si="40"/>
        <v>0</v>
      </c>
      <c r="R262" s="2">
        <f>SUM(Cocina!E262*Cocina!G262)</f>
        <v>11</v>
      </c>
      <c r="S262" s="6">
        <f t="shared" si="41"/>
        <v>45018</v>
      </c>
      <c r="T262" s="7">
        <f t="shared" si="42"/>
        <v>7.4305555557657499E-2</v>
      </c>
      <c r="U262" s="2">
        <f t="shared" si="37"/>
        <v>107</v>
      </c>
      <c r="V262" s="9">
        <f t="shared" si="36"/>
        <v>8.472222222432417E-2</v>
      </c>
      <c r="W262" s="5">
        <f>(Cocina!H262 *Cocina!G262)/60</f>
        <v>0.85</v>
      </c>
      <c r="X262" s="2">
        <f t="shared" si="43"/>
        <v>51</v>
      </c>
      <c r="Y262" s="11">
        <f t="shared" si="44"/>
        <v>3.888888888888889E-2</v>
      </c>
      <c r="Z262" s="2" t="s">
        <v>37</v>
      </c>
      <c r="AC262" s="2">
        <f t="shared" si="38"/>
        <v>1</v>
      </c>
      <c r="AD262" s="2">
        <f t="shared" si="39"/>
        <v>47</v>
      </c>
    </row>
    <row r="263" spans="1:30">
      <c r="A263" s="1">
        <v>18</v>
      </c>
      <c r="B263" s="1" t="s">
        <v>566</v>
      </c>
      <c r="C263" s="1">
        <v>4</v>
      </c>
      <c r="D263" s="3">
        <v>45018.155555555553</v>
      </c>
      <c r="E263" s="3">
        <v>45018.306250000001</v>
      </c>
      <c r="F263" s="1" t="s">
        <v>47</v>
      </c>
      <c r="G263" s="1" t="s">
        <v>30</v>
      </c>
      <c r="H263" s="1" t="s">
        <v>48</v>
      </c>
      <c r="I263" s="1" t="s">
        <v>567</v>
      </c>
      <c r="J263" s="1" t="s">
        <v>72</v>
      </c>
      <c r="K263" s="1">
        <v>262</v>
      </c>
      <c r="L263" s="1" t="s">
        <v>73</v>
      </c>
      <c r="M263" s="1" t="s">
        <v>77</v>
      </c>
      <c r="N263" s="1" t="s">
        <v>44</v>
      </c>
      <c r="O263" s="1"/>
      <c r="P263" s="1"/>
      <c r="Q263" s="1" t="b">
        <f t="shared" si="40"/>
        <v>0</v>
      </c>
      <c r="R263" s="2">
        <f>SUM(Cocina!E263*Cocina!G263)</f>
        <v>36</v>
      </c>
      <c r="S263" s="6">
        <f t="shared" si="41"/>
        <v>45018</v>
      </c>
      <c r="T263" s="7">
        <f t="shared" si="42"/>
        <v>0.15069444444816327</v>
      </c>
      <c r="U263" s="2">
        <f t="shared" si="37"/>
        <v>217</v>
      </c>
      <c r="V263" s="9">
        <f t="shared" si="36"/>
        <v>0.16111111111482992</v>
      </c>
      <c r="W263" s="5">
        <f>(Cocina!H263 *Cocina!G263)/60</f>
        <v>0.9</v>
      </c>
      <c r="X263" s="2">
        <f t="shared" si="43"/>
        <v>54</v>
      </c>
      <c r="Y263" s="11">
        <f t="shared" si="44"/>
        <v>0.11319444444444444</v>
      </c>
      <c r="Z263" s="2" t="s">
        <v>37</v>
      </c>
      <c r="AC263" s="2">
        <f t="shared" si="38"/>
        <v>3</v>
      </c>
      <c r="AD263" s="2">
        <f t="shared" si="39"/>
        <v>37</v>
      </c>
    </row>
    <row r="264" spans="1:30">
      <c r="A264" s="1">
        <v>5</v>
      </c>
      <c r="B264" s="1" t="s">
        <v>313</v>
      </c>
      <c r="C264" s="1">
        <v>1</v>
      </c>
      <c r="D264" s="3">
        <v>45018.120138888888</v>
      </c>
      <c r="E264" s="3">
        <v>45018.226388888892</v>
      </c>
      <c r="F264" s="1" t="s">
        <v>39</v>
      </c>
      <c r="G264" s="1" t="s">
        <v>40</v>
      </c>
      <c r="H264" s="1" t="s">
        <v>48</v>
      </c>
      <c r="I264" s="1" t="s">
        <v>568</v>
      </c>
      <c r="J264" s="1" t="s">
        <v>50</v>
      </c>
      <c r="K264" s="1">
        <v>263</v>
      </c>
      <c r="L264" s="1" t="s">
        <v>83</v>
      </c>
      <c r="M264" s="1" t="s">
        <v>74</v>
      </c>
      <c r="N264" s="1" t="s">
        <v>69</v>
      </c>
      <c r="O264" s="1" t="s">
        <v>36</v>
      </c>
      <c r="P264" s="1" t="s">
        <v>35</v>
      </c>
      <c r="Q264" s="1" t="b">
        <f t="shared" si="40"/>
        <v>0</v>
      </c>
      <c r="R264" s="2">
        <f>SUM(Cocina!E264*Cocina!G264)</f>
        <v>19</v>
      </c>
      <c r="S264" s="6">
        <f t="shared" si="41"/>
        <v>45018</v>
      </c>
      <c r="T264" s="7">
        <f t="shared" si="42"/>
        <v>0.10625000000436557</v>
      </c>
      <c r="U264" s="2">
        <f t="shared" si="37"/>
        <v>153</v>
      </c>
      <c r="V264" s="9" t="str">
        <f t="shared" si="36"/>
        <v>No Suma</v>
      </c>
      <c r="W264" s="5">
        <f>(Cocina!H264 *Cocina!G264)/60</f>
        <v>8.3333333333333329E-2</v>
      </c>
      <c r="X264" s="2">
        <f t="shared" si="43"/>
        <v>5</v>
      </c>
      <c r="Y264" s="11">
        <f t="shared" si="44"/>
        <v>0.10277777777777779</v>
      </c>
      <c r="Z264" s="2" t="s">
        <v>37</v>
      </c>
      <c r="AC264" s="2">
        <f t="shared" si="38"/>
        <v>2</v>
      </c>
      <c r="AD264" s="2">
        <f t="shared" si="39"/>
        <v>33</v>
      </c>
    </row>
    <row r="265" spans="1:30">
      <c r="A265" s="1">
        <v>2</v>
      </c>
      <c r="B265" s="1" t="s">
        <v>569</v>
      </c>
      <c r="C265" s="1">
        <v>1</v>
      </c>
      <c r="D265" s="3">
        <v>45018.132638888892</v>
      </c>
      <c r="E265" s="3">
        <v>45018.18472222222</v>
      </c>
      <c r="F265" s="1" t="s">
        <v>39</v>
      </c>
      <c r="G265" s="1" t="s">
        <v>30</v>
      </c>
      <c r="H265" s="1" t="s">
        <v>48</v>
      </c>
      <c r="I265" s="1" t="s">
        <v>570</v>
      </c>
      <c r="J265" s="1" t="s">
        <v>50</v>
      </c>
      <c r="K265" s="1">
        <v>264</v>
      </c>
      <c r="L265" s="1" t="s">
        <v>80</v>
      </c>
      <c r="M265" s="1" t="s">
        <v>69</v>
      </c>
      <c r="N265" s="1" t="s">
        <v>74</v>
      </c>
      <c r="O265" s="1" t="s">
        <v>36</v>
      </c>
      <c r="P265" s="1" t="s">
        <v>112</v>
      </c>
      <c r="Q265" s="1" t="b">
        <f t="shared" si="40"/>
        <v>0</v>
      </c>
      <c r="R265" s="2">
        <f>SUM(Cocina!E265*Cocina!G265)</f>
        <v>11</v>
      </c>
      <c r="S265" s="6">
        <f t="shared" si="41"/>
        <v>45018</v>
      </c>
      <c r="T265" s="7">
        <f t="shared" si="42"/>
        <v>5.2083333328482695E-2</v>
      </c>
      <c r="U265" s="2">
        <f t="shared" si="37"/>
        <v>75</v>
      </c>
      <c r="V265" s="9" t="str">
        <f t="shared" si="36"/>
        <v>No Suma</v>
      </c>
      <c r="W265" s="5">
        <f>(Cocina!H265 *Cocina!G265)/60</f>
        <v>0.15</v>
      </c>
      <c r="X265" s="2">
        <f t="shared" si="43"/>
        <v>9</v>
      </c>
      <c r="Y265" s="11">
        <f t="shared" si="44"/>
        <v>4.5833333333333337E-2</v>
      </c>
      <c r="Z265" s="2" t="s">
        <v>37</v>
      </c>
      <c r="AC265" s="2">
        <f t="shared" si="38"/>
        <v>1</v>
      </c>
      <c r="AD265" s="2">
        <f t="shared" si="39"/>
        <v>15</v>
      </c>
    </row>
    <row r="266" spans="1:30">
      <c r="A266" s="1">
        <v>6</v>
      </c>
      <c r="B266" s="1" t="s">
        <v>571</v>
      </c>
      <c r="C266" s="1">
        <v>1</v>
      </c>
      <c r="D266" s="3">
        <v>45018.120833333334</v>
      </c>
      <c r="E266" s="3">
        <v>45018.260416666664</v>
      </c>
      <c r="F266" s="1" t="s">
        <v>47</v>
      </c>
      <c r="G266" s="1" t="s">
        <v>40</v>
      </c>
      <c r="H266" s="1" t="s">
        <v>31</v>
      </c>
      <c r="I266" s="1" t="s">
        <v>572</v>
      </c>
      <c r="J266" s="1" t="s">
        <v>50</v>
      </c>
      <c r="K266" s="1">
        <v>265</v>
      </c>
      <c r="L266" s="1" t="s">
        <v>109</v>
      </c>
      <c r="M266" s="1" t="s">
        <v>94</v>
      </c>
      <c r="N266" s="1" t="s">
        <v>44</v>
      </c>
      <c r="O266" s="1" t="s">
        <v>45</v>
      </c>
      <c r="P266" s="1" t="s">
        <v>36</v>
      </c>
      <c r="Q266" s="1" t="b">
        <f t="shared" si="40"/>
        <v>0</v>
      </c>
      <c r="R266" s="2">
        <f>SUM(Cocina!E266*Cocina!G266)</f>
        <v>17</v>
      </c>
      <c r="S266" s="6">
        <f t="shared" si="41"/>
        <v>45018</v>
      </c>
      <c r="T266" s="7">
        <f t="shared" si="42"/>
        <v>0.13958333332993789</v>
      </c>
      <c r="U266" s="2">
        <f t="shared" si="37"/>
        <v>201</v>
      </c>
      <c r="V266" s="9" t="str">
        <f t="shared" ref="V266:V329" si="45">IF(J266="Ocupada",T266+$AB$8,"No Suma")</f>
        <v>No Suma</v>
      </c>
      <c r="W266" s="5">
        <f>(Cocina!H266 *Cocina!G266)/60</f>
        <v>0.75</v>
      </c>
      <c r="X266" s="2">
        <f t="shared" si="43"/>
        <v>45</v>
      </c>
      <c r="Y266" s="11">
        <f t="shared" si="44"/>
        <v>0.10833333333333334</v>
      </c>
      <c r="Z266" s="2" t="s">
        <v>37</v>
      </c>
      <c r="AC266" s="2">
        <f t="shared" si="38"/>
        <v>3</v>
      </c>
      <c r="AD266" s="2">
        <f t="shared" si="39"/>
        <v>21</v>
      </c>
    </row>
    <row r="267" spans="1:30">
      <c r="A267" s="1">
        <v>4</v>
      </c>
      <c r="B267" s="1" t="s">
        <v>573</v>
      </c>
      <c r="C267" s="1">
        <v>4</v>
      </c>
      <c r="D267" s="3">
        <v>45018.020833333336</v>
      </c>
      <c r="E267" s="3">
        <v>45018.086111111108</v>
      </c>
      <c r="F267" s="1" t="s">
        <v>47</v>
      </c>
      <c r="G267" s="1" t="s">
        <v>30</v>
      </c>
      <c r="H267" s="1" t="s">
        <v>48</v>
      </c>
      <c r="I267" s="1" t="s">
        <v>574</v>
      </c>
      <c r="J267" s="1" t="s">
        <v>33</v>
      </c>
      <c r="K267" s="1">
        <v>266</v>
      </c>
      <c r="L267" s="1" t="s">
        <v>58</v>
      </c>
      <c r="M267" s="1" t="s">
        <v>35</v>
      </c>
      <c r="N267" s="1" t="s">
        <v>112</v>
      </c>
      <c r="O267" s="1"/>
      <c r="P267" s="1"/>
      <c r="Q267" s="1" t="b">
        <f t="shared" si="40"/>
        <v>0</v>
      </c>
      <c r="R267" s="2">
        <f>SUM(Cocina!E267*Cocina!G267)</f>
        <v>42</v>
      </c>
      <c r="S267" s="6">
        <f t="shared" si="41"/>
        <v>45018</v>
      </c>
      <c r="T267" s="7">
        <f t="shared" si="42"/>
        <v>6.5277777772280388E-2</v>
      </c>
      <c r="U267" s="2">
        <f t="shared" si="37"/>
        <v>94</v>
      </c>
      <c r="V267" s="9" t="str">
        <f t="shared" si="45"/>
        <v>No Suma</v>
      </c>
      <c r="W267" s="5">
        <f>(Cocina!H267 *Cocina!G267)/60</f>
        <v>2.4</v>
      </c>
      <c r="X267" s="2">
        <f t="shared" si="43"/>
        <v>144</v>
      </c>
      <c r="Y267" s="11">
        <f t="shared" si="44"/>
        <v>-3.4722222222222224E-2</v>
      </c>
      <c r="Z267" s="2" t="s">
        <v>37</v>
      </c>
      <c r="AC267" s="2">
        <f t="shared" si="38"/>
        <v>1</v>
      </c>
      <c r="AD267" s="2">
        <f t="shared" si="39"/>
        <v>34</v>
      </c>
    </row>
    <row r="268" spans="1:30">
      <c r="A268" s="1">
        <v>7</v>
      </c>
      <c r="B268" s="1" t="s">
        <v>575</v>
      </c>
      <c r="C268" s="1">
        <v>5</v>
      </c>
      <c r="D268" s="3">
        <v>45019.088194444441</v>
      </c>
      <c r="E268" s="3">
        <v>45019.158333333333</v>
      </c>
      <c r="F268" s="1" t="s">
        <v>47</v>
      </c>
      <c r="G268" s="1" t="s">
        <v>67</v>
      </c>
      <c r="H268" s="1" t="s">
        <v>48</v>
      </c>
      <c r="I268" s="1" t="s">
        <v>576</v>
      </c>
      <c r="J268" s="1" t="s">
        <v>72</v>
      </c>
      <c r="K268" s="1">
        <v>267</v>
      </c>
      <c r="L268" s="1" t="s">
        <v>34</v>
      </c>
      <c r="M268" s="1" t="s">
        <v>74</v>
      </c>
      <c r="N268" s="1" t="s">
        <v>60</v>
      </c>
      <c r="O268" s="1" t="s">
        <v>36</v>
      </c>
      <c r="P268" s="1"/>
      <c r="Q268" s="1" t="b">
        <f t="shared" si="40"/>
        <v>0</v>
      </c>
      <c r="R268" s="2">
        <f>SUM(Cocina!E268*Cocina!G268)</f>
        <v>26</v>
      </c>
      <c r="S268" s="6">
        <f t="shared" si="41"/>
        <v>45019</v>
      </c>
      <c r="T268" s="7">
        <f t="shared" si="42"/>
        <v>7.013888889196096E-2</v>
      </c>
      <c r="U268" s="2">
        <f t="shared" si="37"/>
        <v>101</v>
      </c>
      <c r="V268" s="9">
        <f t="shared" si="45"/>
        <v>8.0555555558627631E-2</v>
      </c>
      <c r="W268" s="5">
        <f>(Cocina!H268 *Cocina!G268)/60</f>
        <v>1.1000000000000001</v>
      </c>
      <c r="X268" s="2">
        <f t="shared" si="43"/>
        <v>66.000000000000014</v>
      </c>
      <c r="Y268" s="11">
        <f t="shared" si="44"/>
        <v>2.4305555555555549E-2</v>
      </c>
      <c r="Z268" s="2" t="s">
        <v>37</v>
      </c>
      <c r="AC268" s="2">
        <f t="shared" si="38"/>
        <v>1</v>
      </c>
      <c r="AD268" s="2">
        <f t="shared" si="39"/>
        <v>41</v>
      </c>
    </row>
    <row r="269" spans="1:30">
      <c r="A269" s="1">
        <v>14</v>
      </c>
      <c r="B269" s="1" t="s">
        <v>577</v>
      </c>
      <c r="C269" s="1">
        <v>1</v>
      </c>
      <c r="D269" s="3">
        <v>45019.031944444447</v>
      </c>
      <c r="E269" s="3">
        <v>45019.155555555553</v>
      </c>
      <c r="F269" s="1" t="s">
        <v>29</v>
      </c>
      <c r="G269" s="1" t="s">
        <v>30</v>
      </c>
      <c r="H269" s="1" t="s">
        <v>31</v>
      </c>
      <c r="I269" s="1" t="s">
        <v>578</v>
      </c>
      <c r="J269" s="1" t="s">
        <v>50</v>
      </c>
      <c r="K269" s="1">
        <v>268</v>
      </c>
      <c r="L269" s="1" t="s">
        <v>83</v>
      </c>
      <c r="M269" s="1" t="s">
        <v>35</v>
      </c>
      <c r="N269" s="1" t="s">
        <v>77</v>
      </c>
      <c r="O269" s="1"/>
      <c r="P269" s="1"/>
      <c r="Q269" s="1" t="b">
        <f t="shared" si="40"/>
        <v>0</v>
      </c>
      <c r="R269" s="2">
        <f>SUM(Cocina!E269*Cocina!G269)</f>
        <v>30</v>
      </c>
      <c r="S269" s="6">
        <f t="shared" si="41"/>
        <v>45019</v>
      </c>
      <c r="T269" s="7">
        <f t="shared" si="42"/>
        <v>0.12361111110658385</v>
      </c>
      <c r="U269" s="2">
        <f t="shared" si="37"/>
        <v>178</v>
      </c>
      <c r="V269" s="9" t="str">
        <f t="shared" si="45"/>
        <v>No Suma</v>
      </c>
      <c r="W269" s="5">
        <f>(Cocina!H269 *Cocina!G269)/60</f>
        <v>0.73333333333333328</v>
      </c>
      <c r="X269" s="2">
        <f t="shared" si="43"/>
        <v>44</v>
      </c>
      <c r="Y269" s="11">
        <f t="shared" si="44"/>
        <v>9.3055555555555558E-2</v>
      </c>
      <c r="Z269" s="2" t="s">
        <v>37</v>
      </c>
      <c r="AC269" s="2">
        <f t="shared" si="38"/>
        <v>2</v>
      </c>
      <c r="AD269" s="2">
        <f t="shared" si="39"/>
        <v>58</v>
      </c>
    </row>
    <row r="270" spans="1:30">
      <c r="A270" s="1">
        <v>11</v>
      </c>
      <c r="B270" s="1" t="s">
        <v>579</v>
      </c>
      <c r="C270" s="1">
        <v>2</v>
      </c>
      <c r="D270" s="3">
        <v>45019.123611111114</v>
      </c>
      <c r="E270" s="3">
        <v>45019.177083333336</v>
      </c>
      <c r="F270" s="1" t="s">
        <v>47</v>
      </c>
      <c r="G270" s="1" t="s">
        <v>30</v>
      </c>
      <c r="H270" s="1" t="s">
        <v>31</v>
      </c>
      <c r="I270" s="1" t="s">
        <v>580</v>
      </c>
      <c r="J270" s="1" t="s">
        <v>50</v>
      </c>
      <c r="K270" s="1">
        <v>269</v>
      </c>
      <c r="L270" s="1" t="s">
        <v>73</v>
      </c>
      <c r="M270" s="1" t="s">
        <v>53</v>
      </c>
      <c r="N270" s="1" t="s">
        <v>52</v>
      </c>
      <c r="O270" s="1" t="s">
        <v>84</v>
      </c>
      <c r="P270" s="1"/>
      <c r="Q270" s="1" t="b">
        <f t="shared" si="40"/>
        <v>0</v>
      </c>
      <c r="R270" s="2">
        <f>SUM(Cocina!E270*Cocina!G270)</f>
        <v>19</v>
      </c>
      <c r="S270" s="6">
        <f t="shared" si="41"/>
        <v>45019</v>
      </c>
      <c r="T270" s="7">
        <f t="shared" si="42"/>
        <v>5.3472222221898846E-2</v>
      </c>
      <c r="U270" s="2">
        <f t="shared" si="37"/>
        <v>77</v>
      </c>
      <c r="V270" s="9" t="str">
        <f t="shared" si="45"/>
        <v>No Suma</v>
      </c>
      <c r="W270" s="5">
        <f>(Cocina!H270 *Cocina!G270)/60</f>
        <v>0.4</v>
      </c>
      <c r="X270" s="2">
        <f t="shared" si="43"/>
        <v>24</v>
      </c>
      <c r="Y270" s="11">
        <f t="shared" si="44"/>
        <v>3.6805555555555557E-2</v>
      </c>
      <c r="Z270" s="2" t="s">
        <v>37</v>
      </c>
      <c r="AC270" s="2">
        <f t="shared" si="38"/>
        <v>1</v>
      </c>
      <c r="AD270" s="2">
        <f t="shared" si="39"/>
        <v>17</v>
      </c>
    </row>
    <row r="271" spans="1:30">
      <c r="A271" s="1">
        <v>10</v>
      </c>
      <c r="B271" s="1" t="s">
        <v>125</v>
      </c>
      <c r="C271" s="1">
        <v>1</v>
      </c>
      <c r="D271" s="3">
        <v>45019.049305555556</v>
      </c>
      <c r="E271" s="3">
        <v>45019.207638888889</v>
      </c>
      <c r="F271" s="1" t="s">
        <v>62</v>
      </c>
      <c r="G271" s="1" t="s">
        <v>30</v>
      </c>
      <c r="H271" s="1" t="s">
        <v>48</v>
      </c>
      <c r="I271" s="1" t="s">
        <v>581</v>
      </c>
      <c r="J271" s="1" t="s">
        <v>50</v>
      </c>
      <c r="K271" s="1">
        <v>270</v>
      </c>
      <c r="L271" s="1" t="s">
        <v>102</v>
      </c>
      <c r="M271" s="1" t="s">
        <v>84</v>
      </c>
      <c r="N271" s="1"/>
      <c r="O271" s="1"/>
      <c r="P271" s="1"/>
      <c r="Q271" s="1" t="b">
        <f t="shared" si="40"/>
        <v>0</v>
      </c>
      <c r="R271" s="2">
        <f>SUM(Cocina!E271*Cocina!G271)</f>
        <v>30</v>
      </c>
      <c r="S271" s="6">
        <f t="shared" si="41"/>
        <v>45019</v>
      </c>
      <c r="T271" s="7">
        <f t="shared" si="42"/>
        <v>0.15833333333284827</v>
      </c>
      <c r="U271" s="2">
        <f t="shared" si="37"/>
        <v>228</v>
      </c>
      <c r="V271" s="9" t="str">
        <f t="shared" si="45"/>
        <v>No Suma</v>
      </c>
      <c r="W271" s="5">
        <f>(Cocina!H271 *Cocina!G271)/60</f>
        <v>1.3666666666666667</v>
      </c>
      <c r="X271" s="2">
        <f t="shared" si="43"/>
        <v>82</v>
      </c>
      <c r="Y271" s="11">
        <f t="shared" si="44"/>
        <v>0.10138888888888888</v>
      </c>
      <c r="Z271" s="2" t="s">
        <v>37</v>
      </c>
      <c r="AC271" s="2">
        <f t="shared" si="38"/>
        <v>3</v>
      </c>
      <c r="AD271" s="2">
        <f t="shared" si="39"/>
        <v>48</v>
      </c>
    </row>
    <row r="272" spans="1:30">
      <c r="A272" s="1">
        <v>3</v>
      </c>
      <c r="B272" s="1" t="s">
        <v>582</v>
      </c>
      <c r="C272" s="1">
        <v>3</v>
      </c>
      <c r="D272" s="3">
        <v>45019.069444444445</v>
      </c>
      <c r="E272" s="3">
        <v>45019.215277777781</v>
      </c>
      <c r="F272" s="1" t="s">
        <v>29</v>
      </c>
      <c r="G272" s="1" t="s">
        <v>30</v>
      </c>
      <c r="H272" s="1" t="s">
        <v>48</v>
      </c>
      <c r="I272" s="1" t="s">
        <v>583</v>
      </c>
      <c r="J272" s="1" t="s">
        <v>72</v>
      </c>
      <c r="K272" s="1">
        <v>271</v>
      </c>
      <c r="L272" s="1" t="s">
        <v>80</v>
      </c>
      <c r="M272" s="1" t="s">
        <v>77</v>
      </c>
      <c r="N272" s="1"/>
      <c r="O272" s="1"/>
      <c r="P272" s="1"/>
      <c r="Q272" s="1" t="b">
        <f t="shared" si="40"/>
        <v>0</v>
      </c>
      <c r="R272" s="2">
        <f>SUM(Cocina!E272*Cocina!G272)</f>
        <v>13</v>
      </c>
      <c r="S272" s="6">
        <f t="shared" si="41"/>
        <v>45019</v>
      </c>
      <c r="T272" s="7">
        <f t="shared" si="42"/>
        <v>0.14583333333575865</v>
      </c>
      <c r="U272" s="2">
        <f t="shared" ref="U272:U335" si="46">(AC272*60)+AD272</f>
        <v>210</v>
      </c>
      <c r="V272" s="9">
        <f t="shared" si="45"/>
        <v>0.15625000000242531</v>
      </c>
      <c r="W272" s="5">
        <f>(Cocina!H272 *Cocina!G272)/60</f>
        <v>0.58333333333333337</v>
      </c>
      <c r="X272" s="2">
        <f t="shared" si="43"/>
        <v>35</v>
      </c>
      <c r="Y272" s="11">
        <f t="shared" si="44"/>
        <v>0.12152777777777778</v>
      </c>
      <c r="Z272" s="2" t="s">
        <v>37</v>
      </c>
      <c r="AC272" s="2">
        <f t="shared" ref="AC272:AC335" si="47">HOUR(T272)</f>
        <v>3</v>
      </c>
      <c r="AD272" s="2">
        <f t="shared" si="39"/>
        <v>30</v>
      </c>
    </row>
    <row r="273" spans="1:30">
      <c r="A273" s="1">
        <v>7</v>
      </c>
      <c r="B273" s="1" t="s">
        <v>584</v>
      </c>
      <c r="C273" s="1">
        <v>1</v>
      </c>
      <c r="D273" s="3">
        <v>45019.023611111108</v>
      </c>
      <c r="E273" s="3">
        <v>45019.183333333334</v>
      </c>
      <c r="F273" s="1" t="s">
        <v>62</v>
      </c>
      <c r="G273" s="1" t="s">
        <v>30</v>
      </c>
      <c r="H273" s="1" t="s">
        <v>48</v>
      </c>
      <c r="I273" s="1" t="s">
        <v>585</v>
      </c>
      <c r="J273" s="1" t="s">
        <v>33</v>
      </c>
      <c r="K273" s="1">
        <v>272</v>
      </c>
      <c r="L273" s="1" t="s">
        <v>34</v>
      </c>
      <c r="M273" s="1" t="s">
        <v>35</v>
      </c>
      <c r="N273" s="1" t="s">
        <v>69</v>
      </c>
      <c r="O273" s="1"/>
      <c r="P273" s="1"/>
      <c r="Q273" s="1" t="b">
        <f t="shared" si="40"/>
        <v>0</v>
      </c>
      <c r="R273" s="2">
        <f>SUM(Cocina!E273*Cocina!G273)</f>
        <v>21</v>
      </c>
      <c r="S273" s="6">
        <f t="shared" si="41"/>
        <v>45019</v>
      </c>
      <c r="T273" s="7">
        <f t="shared" si="42"/>
        <v>0.15972222222626442</v>
      </c>
      <c r="U273" s="2">
        <f t="shared" si="46"/>
        <v>230</v>
      </c>
      <c r="V273" s="9" t="str">
        <f t="shared" si="45"/>
        <v>No Suma</v>
      </c>
      <c r="W273" s="5">
        <f>(Cocina!H273 *Cocina!G273)/60</f>
        <v>0.56666666666666665</v>
      </c>
      <c r="X273" s="2">
        <f t="shared" si="43"/>
        <v>34</v>
      </c>
      <c r="Y273" s="11">
        <f t="shared" si="44"/>
        <v>0.1361111111111111</v>
      </c>
      <c r="Z273" s="2" t="s">
        <v>37</v>
      </c>
      <c r="AC273" s="2">
        <f t="shared" si="47"/>
        <v>3</v>
      </c>
      <c r="AD273" s="2">
        <f t="shared" si="39"/>
        <v>50</v>
      </c>
    </row>
    <row r="274" spans="1:30">
      <c r="A274" s="1">
        <v>20</v>
      </c>
      <c r="B274" s="1" t="s">
        <v>360</v>
      </c>
      <c r="C274" s="1">
        <v>5</v>
      </c>
      <c r="D274" s="3">
        <v>45019.074305555558</v>
      </c>
      <c r="E274" s="3">
        <v>45019.145138888889</v>
      </c>
      <c r="F274" s="1" t="s">
        <v>47</v>
      </c>
      <c r="G274" s="1" t="s">
        <v>30</v>
      </c>
      <c r="H274" s="1" t="s">
        <v>41</v>
      </c>
      <c r="I274" s="1" t="s">
        <v>586</v>
      </c>
      <c r="J274" s="1" t="s">
        <v>72</v>
      </c>
      <c r="K274" s="1">
        <v>273</v>
      </c>
      <c r="L274" s="1" t="s">
        <v>43</v>
      </c>
      <c r="M274" s="1" t="s">
        <v>74</v>
      </c>
      <c r="N274" s="1" t="s">
        <v>77</v>
      </c>
      <c r="O274" s="1" t="s">
        <v>112</v>
      </c>
      <c r="P274" s="1"/>
      <c r="Q274" s="1" t="b">
        <f t="shared" si="40"/>
        <v>0</v>
      </c>
      <c r="R274" s="2">
        <f>SUM(Cocina!E274*Cocina!G274)</f>
        <v>48</v>
      </c>
      <c r="S274" s="6">
        <f t="shared" si="41"/>
        <v>45019</v>
      </c>
      <c r="T274" s="7">
        <f t="shared" si="42"/>
        <v>7.0833333331393078E-2</v>
      </c>
      <c r="U274" s="2">
        <f t="shared" si="46"/>
        <v>102</v>
      </c>
      <c r="V274" s="9">
        <f t="shared" si="45"/>
        <v>8.1249999998059749E-2</v>
      </c>
      <c r="W274" s="5">
        <f>(Cocina!H274 *Cocina!G274)/60</f>
        <v>0.85</v>
      </c>
      <c r="X274" s="2">
        <f t="shared" si="43"/>
        <v>51</v>
      </c>
      <c r="Y274" s="11">
        <f t="shared" si="44"/>
        <v>3.5416666666666666E-2</v>
      </c>
      <c r="Z274" s="2" t="s">
        <v>37</v>
      </c>
      <c r="AC274" s="2">
        <f t="shared" si="47"/>
        <v>1</v>
      </c>
      <c r="AD274" s="2">
        <f t="shared" si="39"/>
        <v>42</v>
      </c>
    </row>
    <row r="275" spans="1:30">
      <c r="A275" s="1">
        <v>7</v>
      </c>
      <c r="B275" s="1" t="s">
        <v>587</v>
      </c>
      <c r="C275" s="1">
        <v>1</v>
      </c>
      <c r="D275" s="3">
        <v>45019.135416666664</v>
      </c>
      <c r="E275" s="3">
        <v>45019.244444444441</v>
      </c>
      <c r="F275" s="1" t="s">
        <v>39</v>
      </c>
      <c r="G275" s="1" t="s">
        <v>30</v>
      </c>
      <c r="H275" s="1" t="s">
        <v>31</v>
      </c>
      <c r="I275" s="1" t="s">
        <v>588</v>
      </c>
      <c r="J275" s="1" t="s">
        <v>72</v>
      </c>
      <c r="K275" s="1">
        <v>274</v>
      </c>
      <c r="L275" s="1" t="s">
        <v>51</v>
      </c>
      <c r="M275" s="1" t="s">
        <v>106</v>
      </c>
      <c r="N275" s="1" t="s">
        <v>65</v>
      </c>
      <c r="O275" s="1"/>
      <c r="P275" s="1"/>
      <c r="Q275" s="1" t="b">
        <f t="shared" si="40"/>
        <v>0</v>
      </c>
      <c r="R275" s="2">
        <f>SUM(Cocina!E275*Cocina!G275)</f>
        <v>51</v>
      </c>
      <c r="S275" s="6">
        <f t="shared" si="41"/>
        <v>45019</v>
      </c>
      <c r="T275" s="7">
        <f t="shared" si="42"/>
        <v>0.10902777777664596</v>
      </c>
      <c r="U275" s="2">
        <f t="shared" si="46"/>
        <v>157</v>
      </c>
      <c r="V275" s="9">
        <f t="shared" si="45"/>
        <v>0.11944444444331263</v>
      </c>
      <c r="W275" s="5">
        <f>(Cocina!H275 *Cocina!G275)/60</f>
        <v>1.45</v>
      </c>
      <c r="X275" s="2">
        <f t="shared" si="43"/>
        <v>87</v>
      </c>
      <c r="Y275" s="11">
        <f t="shared" si="44"/>
        <v>4.8611111111111112E-2</v>
      </c>
      <c r="Z275" s="2" t="s">
        <v>37</v>
      </c>
      <c r="AC275" s="2">
        <f t="shared" si="47"/>
        <v>2</v>
      </c>
      <c r="AD275" s="2">
        <f t="shared" si="39"/>
        <v>37</v>
      </c>
    </row>
    <row r="276" spans="1:30">
      <c r="A276" s="1">
        <v>5</v>
      </c>
      <c r="B276" s="1" t="s">
        <v>455</v>
      </c>
      <c r="C276" s="1">
        <v>3</v>
      </c>
      <c r="D276" s="3">
        <v>45019.092361111114</v>
      </c>
      <c r="E276" s="3">
        <v>45019.248611111114</v>
      </c>
      <c r="F276" s="1" t="s">
        <v>47</v>
      </c>
      <c r="G276" s="1" t="s">
        <v>30</v>
      </c>
      <c r="H276" s="1" t="s">
        <v>48</v>
      </c>
      <c r="I276" s="1" t="s">
        <v>589</v>
      </c>
      <c r="J276" s="1" t="s">
        <v>33</v>
      </c>
      <c r="K276" s="1">
        <v>275</v>
      </c>
      <c r="L276" s="1" t="s">
        <v>80</v>
      </c>
      <c r="M276" s="1" t="s">
        <v>59</v>
      </c>
      <c r="N276" s="1" t="s">
        <v>44</v>
      </c>
      <c r="O276" s="1" t="s">
        <v>106</v>
      </c>
      <c r="P276" s="1"/>
      <c r="Q276" s="1" t="b">
        <f t="shared" si="40"/>
        <v>0</v>
      </c>
      <c r="R276" s="2">
        <f>SUM(Cocina!E276*Cocina!G276)</f>
        <v>13</v>
      </c>
      <c r="S276" s="6">
        <f t="shared" si="41"/>
        <v>45019</v>
      </c>
      <c r="T276" s="7">
        <f t="shared" si="42"/>
        <v>0.15625</v>
      </c>
      <c r="U276" s="2">
        <f t="shared" si="46"/>
        <v>225</v>
      </c>
      <c r="V276" s="9" t="str">
        <f t="shared" si="45"/>
        <v>No Suma</v>
      </c>
      <c r="W276" s="5">
        <f>(Cocina!H276 *Cocina!G276)/60</f>
        <v>0.95</v>
      </c>
      <c r="X276" s="2">
        <f t="shared" si="43"/>
        <v>57</v>
      </c>
      <c r="Y276" s="11">
        <f t="shared" si="44"/>
        <v>0.11666666666666665</v>
      </c>
      <c r="Z276" s="2" t="s">
        <v>37</v>
      </c>
      <c r="AC276" s="2">
        <f t="shared" si="47"/>
        <v>3</v>
      </c>
      <c r="AD276" s="2">
        <f t="shared" si="39"/>
        <v>45</v>
      </c>
    </row>
    <row r="277" spans="1:30">
      <c r="A277" s="1">
        <v>15</v>
      </c>
      <c r="B277" s="1" t="s">
        <v>590</v>
      </c>
      <c r="C277" s="1">
        <v>6</v>
      </c>
      <c r="D277" s="3">
        <v>45019.107638888891</v>
      </c>
      <c r="E277" s="3">
        <v>45019.231944444444</v>
      </c>
      <c r="F277" s="1" t="s">
        <v>62</v>
      </c>
      <c r="G277" s="1" t="s">
        <v>30</v>
      </c>
      <c r="H277" s="1" t="s">
        <v>31</v>
      </c>
      <c r="I277" s="1" t="s">
        <v>591</v>
      </c>
      <c r="J277" s="1" t="s">
        <v>33</v>
      </c>
      <c r="K277" s="1">
        <v>276</v>
      </c>
      <c r="L277" s="1" t="s">
        <v>102</v>
      </c>
      <c r="M277" s="1" t="s">
        <v>77</v>
      </c>
      <c r="N277" s="1" t="s">
        <v>106</v>
      </c>
      <c r="O277" s="1"/>
      <c r="P277" s="1"/>
      <c r="Q277" s="1" t="b">
        <f t="shared" si="40"/>
        <v>0</v>
      </c>
      <c r="R277" s="2">
        <f>SUM(Cocina!E277*Cocina!G277)</f>
        <v>20</v>
      </c>
      <c r="S277" s="6">
        <f t="shared" si="41"/>
        <v>45019</v>
      </c>
      <c r="T277" s="7">
        <f t="shared" si="42"/>
        <v>0.12430555555329192</v>
      </c>
      <c r="U277" s="2">
        <f t="shared" si="46"/>
        <v>179</v>
      </c>
      <c r="V277" s="9" t="str">
        <f t="shared" si="45"/>
        <v>No Suma</v>
      </c>
      <c r="W277" s="5">
        <f>(Cocina!H277 *Cocina!G277)/60</f>
        <v>0.15</v>
      </c>
      <c r="X277" s="2">
        <f t="shared" si="43"/>
        <v>9</v>
      </c>
      <c r="Y277" s="11">
        <f t="shared" si="44"/>
        <v>0.11805555555555557</v>
      </c>
      <c r="Z277" s="2" t="s">
        <v>37</v>
      </c>
      <c r="AC277" s="2">
        <f t="shared" si="47"/>
        <v>2</v>
      </c>
      <c r="AD277" s="2">
        <f t="shared" si="39"/>
        <v>59</v>
      </c>
    </row>
    <row r="278" spans="1:30">
      <c r="A278" s="1">
        <v>4</v>
      </c>
      <c r="B278" s="1" t="s">
        <v>592</v>
      </c>
      <c r="C278" s="1">
        <v>2</v>
      </c>
      <c r="D278" s="3">
        <v>45019.061111111114</v>
      </c>
      <c r="E278" s="3">
        <v>45019.163888888892</v>
      </c>
      <c r="F278" s="1" t="s">
        <v>56</v>
      </c>
      <c r="G278" s="1" t="s">
        <v>30</v>
      </c>
      <c r="H278" s="1" t="s">
        <v>48</v>
      </c>
      <c r="I278" s="1" t="s">
        <v>593</v>
      </c>
      <c r="J278" s="1" t="s">
        <v>50</v>
      </c>
      <c r="K278" s="1">
        <v>277</v>
      </c>
      <c r="L278" s="1" t="s">
        <v>34</v>
      </c>
      <c r="M278" s="1" t="s">
        <v>44</v>
      </c>
      <c r="N278" s="1"/>
      <c r="O278" s="1"/>
      <c r="P278" s="1"/>
      <c r="Q278" s="1" t="b">
        <f t="shared" si="40"/>
        <v>0</v>
      </c>
      <c r="R278" s="2">
        <f>SUM(Cocina!E278*Cocina!G278)</f>
        <v>10</v>
      </c>
      <c r="S278" s="6">
        <f t="shared" si="41"/>
        <v>45019</v>
      </c>
      <c r="T278" s="7">
        <f t="shared" si="42"/>
        <v>0.10277777777810115</v>
      </c>
      <c r="U278" s="2">
        <f t="shared" si="46"/>
        <v>148</v>
      </c>
      <c r="V278" s="9" t="str">
        <f t="shared" si="45"/>
        <v>No Suma</v>
      </c>
      <c r="W278" s="5">
        <f>(Cocina!H278 *Cocina!G278)/60</f>
        <v>0.55000000000000004</v>
      </c>
      <c r="X278" s="2">
        <f t="shared" si="43"/>
        <v>33.000000000000007</v>
      </c>
      <c r="Y278" s="11">
        <f t="shared" si="44"/>
        <v>7.9861111111111119E-2</v>
      </c>
      <c r="Z278" s="2" t="s">
        <v>37</v>
      </c>
      <c r="AC278" s="2">
        <f t="shared" si="47"/>
        <v>2</v>
      </c>
      <c r="AD278" s="2">
        <f t="shared" si="39"/>
        <v>28</v>
      </c>
    </row>
    <row r="279" spans="1:30">
      <c r="A279" s="1">
        <v>5</v>
      </c>
      <c r="B279" s="1" t="s">
        <v>146</v>
      </c>
      <c r="C279" s="1">
        <v>4</v>
      </c>
      <c r="D279" s="3">
        <v>45019.131944444445</v>
      </c>
      <c r="E279" s="3">
        <v>45019.216666666667</v>
      </c>
      <c r="F279" s="1" t="s">
        <v>29</v>
      </c>
      <c r="G279" s="1" t="s">
        <v>30</v>
      </c>
      <c r="H279" s="1" t="s">
        <v>41</v>
      </c>
      <c r="I279" s="1" t="s">
        <v>594</v>
      </c>
      <c r="J279" s="1" t="s">
        <v>50</v>
      </c>
      <c r="K279" s="1">
        <v>278</v>
      </c>
      <c r="L279" s="1" t="s">
        <v>73</v>
      </c>
      <c r="M279" s="1" t="s">
        <v>44</v>
      </c>
      <c r="N279" s="1" t="s">
        <v>35</v>
      </c>
      <c r="O279" s="1"/>
      <c r="P279" s="1"/>
      <c r="Q279" s="1" t="b">
        <f t="shared" si="40"/>
        <v>0</v>
      </c>
      <c r="R279" s="2">
        <f>SUM(Cocina!E279*Cocina!G279)</f>
        <v>28</v>
      </c>
      <c r="S279" s="6">
        <f t="shared" si="41"/>
        <v>45019</v>
      </c>
      <c r="T279" s="7">
        <f t="shared" si="42"/>
        <v>8.4722222221898846E-2</v>
      </c>
      <c r="U279" s="2">
        <f t="shared" si="46"/>
        <v>122</v>
      </c>
      <c r="V279" s="9" t="str">
        <f t="shared" si="45"/>
        <v>No Suma</v>
      </c>
      <c r="W279" s="5">
        <f>(Cocina!H279 *Cocina!G279)/60</f>
        <v>1.4333333333333333</v>
      </c>
      <c r="X279" s="2">
        <f t="shared" si="43"/>
        <v>86</v>
      </c>
      <c r="Y279" s="11">
        <f t="shared" si="44"/>
        <v>2.4999999999999998E-2</v>
      </c>
      <c r="Z279" s="2" t="s">
        <v>37</v>
      </c>
      <c r="AC279" s="2">
        <f t="shared" si="47"/>
        <v>2</v>
      </c>
      <c r="AD279" s="2">
        <f t="shared" si="39"/>
        <v>2</v>
      </c>
    </row>
    <row r="280" spans="1:30">
      <c r="A280" s="1">
        <v>11</v>
      </c>
      <c r="B280" s="1" t="s">
        <v>186</v>
      </c>
      <c r="C280" s="1">
        <v>5</v>
      </c>
      <c r="D280" s="3">
        <v>45019.010416666664</v>
      </c>
      <c r="E280" s="3">
        <v>45019.107638888891</v>
      </c>
      <c r="F280" s="1" t="s">
        <v>47</v>
      </c>
      <c r="G280" s="1" t="s">
        <v>67</v>
      </c>
      <c r="H280" s="1" t="s">
        <v>48</v>
      </c>
      <c r="I280" s="1" t="s">
        <v>595</v>
      </c>
      <c r="J280" s="1" t="s">
        <v>50</v>
      </c>
      <c r="K280" s="1">
        <v>279</v>
      </c>
      <c r="L280" s="1" t="s">
        <v>73</v>
      </c>
      <c r="M280" s="1" t="s">
        <v>52</v>
      </c>
      <c r="N280" s="1" t="s">
        <v>69</v>
      </c>
      <c r="O280" s="1" t="s">
        <v>103</v>
      </c>
      <c r="P280" s="1" t="s">
        <v>60</v>
      </c>
      <c r="Q280" s="1" t="b">
        <f t="shared" si="40"/>
        <v>0</v>
      </c>
      <c r="R280" s="2">
        <f>SUM(Cocina!E280*Cocina!G280)</f>
        <v>19</v>
      </c>
      <c r="S280" s="6">
        <f t="shared" si="41"/>
        <v>45019</v>
      </c>
      <c r="T280" s="7">
        <f t="shared" si="42"/>
        <v>9.7222222226264421E-2</v>
      </c>
      <c r="U280" s="2">
        <f t="shared" si="46"/>
        <v>140</v>
      </c>
      <c r="V280" s="9" t="str">
        <f t="shared" si="45"/>
        <v>No Suma</v>
      </c>
      <c r="W280" s="5">
        <f>(Cocina!H280 *Cocina!G280)/60</f>
        <v>0.2</v>
      </c>
      <c r="X280" s="2">
        <f t="shared" si="43"/>
        <v>12</v>
      </c>
      <c r="Y280" s="11">
        <f t="shared" si="44"/>
        <v>8.8888888888888892E-2</v>
      </c>
      <c r="Z280" s="2" t="s">
        <v>37</v>
      </c>
      <c r="AC280" s="2">
        <f t="shared" si="47"/>
        <v>2</v>
      </c>
      <c r="AD280" s="2">
        <f t="shared" si="39"/>
        <v>20</v>
      </c>
    </row>
    <row r="281" spans="1:30">
      <c r="A281" s="1">
        <v>14</v>
      </c>
      <c r="B281" s="1" t="s">
        <v>596</v>
      </c>
      <c r="C281" s="1">
        <v>6</v>
      </c>
      <c r="D281" s="3">
        <v>45019.020833333336</v>
      </c>
      <c r="E281" s="3">
        <v>45019.111805555556</v>
      </c>
      <c r="F281" s="1" t="s">
        <v>56</v>
      </c>
      <c r="G281" s="1" t="s">
        <v>30</v>
      </c>
      <c r="H281" s="1" t="s">
        <v>48</v>
      </c>
      <c r="I281" s="1" t="s">
        <v>597</v>
      </c>
      <c r="J281" s="1" t="s">
        <v>33</v>
      </c>
      <c r="K281" s="1">
        <v>280</v>
      </c>
      <c r="L281" s="1" t="s">
        <v>102</v>
      </c>
      <c r="M281" s="1" t="s">
        <v>35</v>
      </c>
      <c r="N281" s="1" t="s">
        <v>94</v>
      </c>
      <c r="O281" s="1"/>
      <c r="P281" s="1"/>
      <c r="Q281" s="1" t="b">
        <f t="shared" si="40"/>
        <v>0</v>
      </c>
      <c r="R281" s="2">
        <f>SUM(Cocina!E281*Cocina!G281)</f>
        <v>36</v>
      </c>
      <c r="S281" s="6">
        <f t="shared" si="41"/>
        <v>45019</v>
      </c>
      <c r="T281" s="7">
        <f t="shared" si="42"/>
        <v>9.0972222220443655E-2</v>
      </c>
      <c r="U281" s="2">
        <f t="shared" si="46"/>
        <v>131</v>
      </c>
      <c r="V281" s="9" t="str">
        <f t="shared" si="45"/>
        <v>No Suma</v>
      </c>
      <c r="W281" s="5">
        <f>(Cocina!H281 *Cocina!G281)/60</f>
        <v>0.45</v>
      </c>
      <c r="X281" s="2">
        <f t="shared" si="43"/>
        <v>27</v>
      </c>
      <c r="Y281" s="11">
        <f t="shared" si="44"/>
        <v>7.2222222222222229E-2</v>
      </c>
      <c r="Z281" s="2" t="s">
        <v>37</v>
      </c>
      <c r="AC281" s="2">
        <f t="shared" si="47"/>
        <v>2</v>
      </c>
      <c r="AD281" s="2">
        <f t="shared" si="39"/>
        <v>11</v>
      </c>
    </row>
    <row r="282" spans="1:30">
      <c r="A282" s="1">
        <v>18</v>
      </c>
      <c r="B282" s="1" t="s">
        <v>598</v>
      </c>
      <c r="C282" s="1">
        <v>2</v>
      </c>
      <c r="D282" s="3">
        <v>45019.161111111112</v>
      </c>
      <c r="E282" s="3">
        <v>45019.326388888891</v>
      </c>
      <c r="F282" s="1" t="s">
        <v>62</v>
      </c>
      <c r="G282" s="1" t="s">
        <v>40</v>
      </c>
      <c r="H282" s="1" t="s">
        <v>41</v>
      </c>
      <c r="I282" s="1" t="s">
        <v>599</v>
      </c>
      <c r="J282" s="1" t="s">
        <v>72</v>
      </c>
      <c r="K282" s="1">
        <v>281</v>
      </c>
      <c r="L282" s="1" t="s">
        <v>64</v>
      </c>
      <c r="M282" s="1" t="s">
        <v>59</v>
      </c>
      <c r="N282" s="1"/>
      <c r="O282" s="1"/>
      <c r="P282" s="1"/>
      <c r="Q282" s="1" t="b">
        <f t="shared" si="40"/>
        <v>0</v>
      </c>
      <c r="R282" s="2">
        <f>SUM(Cocina!E282*Cocina!G282)</f>
        <v>48</v>
      </c>
      <c r="S282" s="6">
        <f t="shared" si="41"/>
        <v>45019</v>
      </c>
      <c r="T282" s="7">
        <f t="shared" si="42"/>
        <v>0.16527777777810115</v>
      </c>
      <c r="U282" s="2">
        <f t="shared" si="46"/>
        <v>238</v>
      </c>
      <c r="V282" s="9">
        <f t="shared" si="45"/>
        <v>0.17569444444476781</v>
      </c>
      <c r="W282" s="5">
        <f>(Cocina!H282 *Cocina!G282)/60</f>
        <v>1.7</v>
      </c>
      <c r="X282" s="2">
        <f t="shared" si="43"/>
        <v>102</v>
      </c>
      <c r="Y282" s="11">
        <f t="shared" si="44"/>
        <v>9.4444444444444442E-2</v>
      </c>
      <c r="Z282" s="2" t="s">
        <v>37</v>
      </c>
      <c r="AC282" s="2">
        <f t="shared" si="47"/>
        <v>3</v>
      </c>
      <c r="AD282" s="2">
        <f t="shared" si="39"/>
        <v>58</v>
      </c>
    </row>
    <row r="283" spans="1:30">
      <c r="A283" s="1">
        <v>6</v>
      </c>
      <c r="B283" s="1" t="s">
        <v>600</v>
      </c>
      <c r="C283" s="1">
        <v>1</v>
      </c>
      <c r="D283" s="3">
        <v>45019.049305555556</v>
      </c>
      <c r="E283" s="3">
        <v>45019.209722222222</v>
      </c>
      <c r="F283" s="1" t="s">
        <v>62</v>
      </c>
      <c r="G283" s="1" t="s">
        <v>30</v>
      </c>
      <c r="H283" s="1" t="s">
        <v>48</v>
      </c>
      <c r="I283" s="1" t="s">
        <v>601</v>
      </c>
      <c r="J283" s="1" t="s">
        <v>50</v>
      </c>
      <c r="K283" s="1">
        <v>282</v>
      </c>
      <c r="L283" s="1" t="s">
        <v>83</v>
      </c>
      <c r="M283" s="1" t="s">
        <v>103</v>
      </c>
      <c r="N283" s="1" t="s">
        <v>93</v>
      </c>
      <c r="O283" s="1"/>
      <c r="P283" s="1"/>
      <c r="Q283" s="1" t="b">
        <f t="shared" si="40"/>
        <v>0</v>
      </c>
      <c r="R283" s="2">
        <f>SUM(Cocina!E283*Cocina!G283)</f>
        <v>40</v>
      </c>
      <c r="S283" s="6">
        <f t="shared" si="41"/>
        <v>45019</v>
      </c>
      <c r="T283" s="7">
        <f t="shared" si="42"/>
        <v>0.16041666666569654</v>
      </c>
      <c r="U283" s="2">
        <f t="shared" si="46"/>
        <v>231</v>
      </c>
      <c r="V283" s="9" t="str">
        <f t="shared" si="45"/>
        <v>No Suma</v>
      </c>
      <c r="W283" s="5">
        <f>(Cocina!H283 *Cocina!G283)/60</f>
        <v>0.96666666666666667</v>
      </c>
      <c r="X283" s="2">
        <f t="shared" si="43"/>
        <v>58</v>
      </c>
      <c r="Y283" s="11">
        <f t="shared" si="44"/>
        <v>0.12013888888888889</v>
      </c>
      <c r="Z283" s="2" t="s">
        <v>37</v>
      </c>
      <c r="AC283" s="2">
        <f t="shared" si="47"/>
        <v>3</v>
      </c>
      <c r="AD283" s="2">
        <f t="shared" si="39"/>
        <v>51</v>
      </c>
    </row>
    <row r="284" spans="1:30">
      <c r="A284" s="1">
        <v>19</v>
      </c>
      <c r="B284" s="1" t="s">
        <v>602</v>
      </c>
      <c r="C284" s="1">
        <v>5</v>
      </c>
      <c r="D284" s="3">
        <v>45019.044444444444</v>
      </c>
      <c r="E284" s="3">
        <v>45019.199999999997</v>
      </c>
      <c r="F284" s="1" t="s">
        <v>56</v>
      </c>
      <c r="G284" s="1" t="s">
        <v>67</v>
      </c>
      <c r="H284" s="1" t="s">
        <v>48</v>
      </c>
      <c r="I284" s="1" t="s">
        <v>603</v>
      </c>
      <c r="J284" s="1" t="s">
        <v>50</v>
      </c>
      <c r="K284" s="1">
        <v>283</v>
      </c>
      <c r="L284" s="1" t="s">
        <v>51</v>
      </c>
      <c r="M284" s="1" t="s">
        <v>106</v>
      </c>
      <c r="N284" s="1"/>
      <c r="O284" s="1"/>
      <c r="P284" s="1"/>
      <c r="Q284" s="1" t="b">
        <f t="shared" si="40"/>
        <v>0</v>
      </c>
      <c r="R284" s="2">
        <f>SUM(Cocina!E284*Cocina!G284)</f>
        <v>38</v>
      </c>
      <c r="S284" s="6">
        <f t="shared" si="41"/>
        <v>45019</v>
      </c>
      <c r="T284" s="7">
        <f t="shared" si="42"/>
        <v>0.15555555555329192</v>
      </c>
      <c r="U284" s="2">
        <f t="shared" si="46"/>
        <v>224</v>
      </c>
      <c r="V284" s="9" t="str">
        <f t="shared" si="45"/>
        <v>No Suma</v>
      </c>
      <c r="W284" s="5">
        <f>(Cocina!H284 *Cocina!G284)/60</f>
        <v>1.6</v>
      </c>
      <c r="X284" s="2">
        <f t="shared" si="43"/>
        <v>96</v>
      </c>
      <c r="Y284" s="11">
        <f t="shared" si="44"/>
        <v>8.8888888888888892E-2</v>
      </c>
      <c r="Z284" s="2" t="s">
        <v>37</v>
      </c>
      <c r="AC284" s="2">
        <f t="shared" si="47"/>
        <v>3</v>
      </c>
      <c r="AD284" s="2">
        <f t="shared" si="39"/>
        <v>44</v>
      </c>
    </row>
    <row r="285" spans="1:30">
      <c r="A285" s="1">
        <v>11</v>
      </c>
      <c r="B285" s="1" t="s">
        <v>604</v>
      </c>
      <c r="C285" s="1">
        <v>4</v>
      </c>
      <c r="D285" s="3">
        <v>45019.102777777778</v>
      </c>
      <c r="E285" s="3">
        <v>45019.192361111112</v>
      </c>
      <c r="F285" s="1" t="s">
        <v>56</v>
      </c>
      <c r="G285" s="1" t="s">
        <v>30</v>
      </c>
      <c r="H285" s="1" t="s">
        <v>31</v>
      </c>
      <c r="I285" s="1" t="s">
        <v>605</v>
      </c>
      <c r="J285" s="1" t="s">
        <v>72</v>
      </c>
      <c r="K285" s="1">
        <v>284</v>
      </c>
      <c r="L285" s="1" t="s">
        <v>64</v>
      </c>
      <c r="M285" s="1" t="s">
        <v>93</v>
      </c>
      <c r="N285" s="1" t="s">
        <v>45</v>
      </c>
      <c r="O285" s="1" t="s">
        <v>65</v>
      </c>
      <c r="P285" s="1" t="s">
        <v>59</v>
      </c>
      <c r="Q285" s="1" t="b">
        <f t="shared" si="40"/>
        <v>0</v>
      </c>
      <c r="R285" s="2">
        <f>SUM(Cocina!E285*Cocina!G285)</f>
        <v>51</v>
      </c>
      <c r="S285" s="6">
        <f t="shared" si="41"/>
        <v>45019</v>
      </c>
      <c r="T285" s="7">
        <f t="shared" si="42"/>
        <v>8.9583333334303461E-2</v>
      </c>
      <c r="U285" s="2">
        <f t="shared" si="46"/>
        <v>129</v>
      </c>
      <c r="V285" s="9">
        <f t="shared" si="45"/>
        <v>0.10000000000097013</v>
      </c>
      <c r="W285" s="5">
        <f>(Cocina!H285 *Cocina!G285)/60</f>
        <v>2.5499999999999998</v>
      </c>
      <c r="X285" s="2">
        <f t="shared" si="43"/>
        <v>153</v>
      </c>
      <c r="Y285" s="11">
        <f t="shared" si="44"/>
        <v>-1.6666666666666666E-2</v>
      </c>
      <c r="Z285" s="2" t="s">
        <v>37</v>
      </c>
      <c r="AC285" s="2">
        <f t="shared" si="47"/>
        <v>2</v>
      </c>
      <c r="AD285" s="2">
        <f t="shared" si="39"/>
        <v>9</v>
      </c>
    </row>
    <row r="286" spans="1:30">
      <c r="A286" s="1">
        <v>18</v>
      </c>
      <c r="B286" s="1" t="s">
        <v>606</v>
      </c>
      <c r="C286" s="1">
        <v>6</v>
      </c>
      <c r="D286" s="3">
        <v>45019.127083333333</v>
      </c>
      <c r="E286" s="3">
        <v>45019.253472222219</v>
      </c>
      <c r="F286" s="1" t="s">
        <v>62</v>
      </c>
      <c r="G286" s="1" t="s">
        <v>30</v>
      </c>
      <c r="H286" s="1" t="s">
        <v>31</v>
      </c>
      <c r="I286" s="1" t="s">
        <v>607</v>
      </c>
      <c r="J286" s="1" t="s">
        <v>33</v>
      </c>
      <c r="K286" s="1">
        <v>285</v>
      </c>
      <c r="L286" s="1" t="s">
        <v>34</v>
      </c>
      <c r="M286" s="1" t="s">
        <v>97</v>
      </c>
      <c r="N286" s="1"/>
      <c r="O286" s="1"/>
      <c r="P286" s="1"/>
      <c r="Q286" s="1" t="b">
        <f t="shared" si="40"/>
        <v>0</v>
      </c>
      <c r="R286" s="2">
        <f>SUM(Cocina!E286*Cocina!G286)</f>
        <v>60</v>
      </c>
      <c r="S286" s="6">
        <f t="shared" si="41"/>
        <v>45019</v>
      </c>
      <c r="T286" s="7">
        <f t="shared" si="42"/>
        <v>0.12638888888614019</v>
      </c>
      <c r="U286" s="2">
        <f t="shared" si="46"/>
        <v>182</v>
      </c>
      <c r="V286" s="9" t="str">
        <f t="shared" si="45"/>
        <v>No Suma</v>
      </c>
      <c r="W286" s="5">
        <f>(Cocina!H286 *Cocina!G286)/60</f>
        <v>2.1</v>
      </c>
      <c r="X286" s="2">
        <f t="shared" si="43"/>
        <v>126</v>
      </c>
      <c r="Y286" s="11">
        <f t="shared" si="44"/>
        <v>3.888888888888889E-2</v>
      </c>
      <c r="Z286" s="2" t="s">
        <v>37</v>
      </c>
      <c r="AC286" s="2">
        <f t="shared" si="47"/>
        <v>3</v>
      </c>
      <c r="AD286" s="2">
        <f t="shared" si="39"/>
        <v>2</v>
      </c>
    </row>
    <row r="287" spans="1:30">
      <c r="A287" s="1">
        <v>15</v>
      </c>
      <c r="B287" s="1" t="s">
        <v>258</v>
      </c>
      <c r="C287" s="1">
        <v>6</v>
      </c>
      <c r="D287" s="3">
        <v>45019.015277777777</v>
      </c>
      <c r="E287" s="3">
        <v>45019.102777777778</v>
      </c>
      <c r="F287" s="1" t="s">
        <v>29</v>
      </c>
      <c r="G287" s="1" t="s">
        <v>30</v>
      </c>
      <c r="H287" s="1" t="s">
        <v>48</v>
      </c>
      <c r="I287" s="1" t="s">
        <v>608</v>
      </c>
      <c r="J287" s="1" t="s">
        <v>72</v>
      </c>
      <c r="K287" s="1">
        <v>286</v>
      </c>
      <c r="L287" s="1" t="s">
        <v>129</v>
      </c>
      <c r="M287" s="1" t="s">
        <v>84</v>
      </c>
      <c r="N287" s="1"/>
      <c r="O287" s="1"/>
      <c r="P287" s="1"/>
      <c r="Q287" s="1" t="b">
        <f t="shared" si="40"/>
        <v>0</v>
      </c>
      <c r="R287" s="2">
        <f>SUM(Cocina!E287*Cocina!G287)</f>
        <v>34</v>
      </c>
      <c r="S287" s="6">
        <f t="shared" si="41"/>
        <v>45019</v>
      </c>
      <c r="T287" s="7">
        <f t="shared" si="42"/>
        <v>8.7500000001455192E-2</v>
      </c>
      <c r="U287" s="2">
        <f t="shared" si="46"/>
        <v>126</v>
      </c>
      <c r="V287" s="9">
        <f t="shared" si="45"/>
        <v>9.7916666668121863E-2</v>
      </c>
      <c r="W287" s="5">
        <f>(Cocina!H287 *Cocina!G287)/60</f>
        <v>0.76666666666666672</v>
      </c>
      <c r="X287" s="2">
        <f t="shared" si="43"/>
        <v>46</v>
      </c>
      <c r="Y287" s="11">
        <f t="shared" si="44"/>
        <v>5.5555555555555552E-2</v>
      </c>
      <c r="Z287" s="2" t="s">
        <v>37</v>
      </c>
      <c r="AC287" s="2">
        <f t="shared" si="47"/>
        <v>2</v>
      </c>
      <c r="AD287" s="2">
        <f t="shared" si="39"/>
        <v>6</v>
      </c>
    </row>
    <row r="288" spans="1:30">
      <c r="A288" s="1">
        <v>20</v>
      </c>
      <c r="B288" s="1" t="s">
        <v>346</v>
      </c>
      <c r="C288" s="1">
        <v>2</v>
      </c>
      <c r="D288" s="3">
        <v>45019.150694444441</v>
      </c>
      <c r="E288" s="3">
        <v>45019.197222222225</v>
      </c>
      <c r="F288" s="1" t="s">
        <v>56</v>
      </c>
      <c r="G288" s="1" t="s">
        <v>30</v>
      </c>
      <c r="H288" s="1" t="s">
        <v>31</v>
      </c>
      <c r="I288" s="1" t="s">
        <v>609</v>
      </c>
      <c r="J288" s="1" t="s">
        <v>33</v>
      </c>
      <c r="K288" s="1">
        <v>287</v>
      </c>
      <c r="L288" s="1" t="s">
        <v>43</v>
      </c>
      <c r="M288" s="1" t="s">
        <v>74</v>
      </c>
      <c r="N288" s="1" t="s">
        <v>94</v>
      </c>
      <c r="O288" s="1" t="s">
        <v>36</v>
      </c>
      <c r="P288" s="1"/>
      <c r="Q288" s="1" t="b">
        <f t="shared" si="40"/>
        <v>0</v>
      </c>
      <c r="R288" s="2">
        <f>SUM(Cocina!E288*Cocina!G288)</f>
        <v>10</v>
      </c>
      <c r="S288" s="6">
        <f t="shared" si="41"/>
        <v>45019</v>
      </c>
      <c r="T288" s="7">
        <f t="shared" si="42"/>
        <v>4.652777778392192E-2</v>
      </c>
      <c r="U288" s="2">
        <f t="shared" si="46"/>
        <v>67</v>
      </c>
      <c r="V288" s="9" t="str">
        <f t="shared" si="45"/>
        <v>No Suma</v>
      </c>
      <c r="W288" s="5">
        <f>(Cocina!H288 *Cocina!G288)/60</f>
        <v>0.16666666666666666</v>
      </c>
      <c r="X288" s="2">
        <f t="shared" si="43"/>
        <v>10</v>
      </c>
      <c r="Y288" s="11">
        <f t="shared" si="44"/>
        <v>3.9583333333333331E-2</v>
      </c>
      <c r="Z288" s="2" t="s">
        <v>37</v>
      </c>
      <c r="AC288" s="2">
        <f t="shared" si="47"/>
        <v>1</v>
      </c>
      <c r="AD288" s="2">
        <f t="shared" si="39"/>
        <v>7</v>
      </c>
    </row>
    <row r="289" spans="1:30">
      <c r="A289" s="1">
        <v>15</v>
      </c>
      <c r="B289" s="1" t="s">
        <v>610</v>
      </c>
      <c r="C289" s="1">
        <v>3</v>
      </c>
      <c r="D289" s="3">
        <v>45019.088888888888</v>
      </c>
      <c r="E289" s="3">
        <v>45019.231249999997</v>
      </c>
      <c r="F289" s="1" t="s">
        <v>56</v>
      </c>
      <c r="G289" s="1" t="s">
        <v>67</v>
      </c>
      <c r="H289" s="1" t="s">
        <v>48</v>
      </c>
      <c r="I289" s="1" t="s">
        <v>418</v>
      </c>
      <c r="J289" s="1" t="s">
        <v>33</v>
      </c>
      <c r="K289" s="1">
        <v>288</v>
      </c>
      <c r="L289" s="1" t="s">
        <v>83</v>
      </c>
      <c r="M289" s="1" t="s">
        <v>35</v>
      </c>
      <c r="N289" s="1" t="s">
        <v>65</v>
      </c>
      <c r="O289" s="1"/>
      <c r="P289" s="1"/>
      <c r="Q289" s="1" t="b">
        <f t="shared" si="40"/>
        <v>0</v>
      </c>
      <c r="R289" s="2">
        <f>SUM(Cocina!E289*Cocina!G289)</f>
        <v>12</v>
      </c>
      <c r="S289" s="6">
        <f t="shared" si="41"/>
        <v>45019</v>
      </c>
      <c r="T289" s="7">
        <f t="shared" si="42"/>
        <v>0.14236111110949423</v>
      </c>
      <c r="U289" s="2">
        <f t="shared" si="46"/>
        <v>205</v>
      </c>
      <c r="V289" s="9" t="str">
        <f t="shared" si="45"/>
        <v>No Suma</v>
      </c>
      <c r="W289" s="5">
        <f>(Cocina!H289 *Cocina!G289)/60</f>
        <v>0.43333333333333335</v>
      </c>
      <c r="X289" s="2">
        <f t="shared" si="43"/>
        <v>26</v>
      </c>
      <c r="Y289" s="11">
        <f t="shared" si="44"/>
        <v>0.12430555555555556</v>
      </c>
      <c r="Z289" s="2" t="s">
        <v>37</v>
      </c>
      <c r="AC289" s="2">
        <f t="shared" si="47"/>
        <v>3</v>
      </c>
      <c r="AD289" s="2">
        <f t="shared" si="39"/>
        <v>25</v>
      </c>
    </row>
    <row r="290" spans="1:30">
      <c r="A290" s="1">
        <v>15</v>
      </c>
      <c r="B290" s="1" t="s">
        <v>611</v>
      </c>
      <c r="C290" s="1">
        <v>5</v>
      </c>
      <c r="D290" s="3">
        <v>45019.130555555559</v>
      </c>
      <c r="E290" s="3">
        <v>45019.265972222223</v>
      </c>
      <c r="F290" s="1" t="s">
        <v>56</v>
      </c>
      <c r="G290" s="1" t="s">
        <v>30</v>
      </c>
      <c r="H290" s="1" t="s">
        <v>31</v>
      </c>
      <c r="I290" s="1" t="s">
        <v>612</v>
      </c>
      <c r="J290" s="1" t="s">
        <v>50</v>
      </c>
      <c r="K290" s="1">
        <v>289</v>
      </c>
      <c r="L290" s="1" t="s">
        <v>34</v>
      </c>
      <c r="M290" s="1" t="s">
        <v>93</v>
      </c>
      <c r="N290" s="1" t="s">
        <v>106</v>
      </c>
      <c r="O290" s="1"/>
      <c r="P290" s="1"/>
      <c r="Q290" s="1" t="b">
        <f t="shared" si="40"/>
        <v>0</v>
      </c>
      <c r="R290" s="2">
        <f>SUM(Cocina!E290*Cocina!G290)</f>
        <v>16</v>
      </c>
      <c r="S290" s="6">
        <f t="shared" si="41"/>
        <v>45019</v>
      </c>
      <c r="T290" s="7">
        <f t="shared" si="42"/>
        <v>0.13541666666424135</v>
      </c>
      <c r="U290" s="2">
        <f t="shared" si="46"/>
        <v>195</v>
      </c>
      <c r="V290" s="9" t="str">
        <f t="shared" si="45"/>
        <v>No Suma</v>
      </c>
      <c r="W290" s="5">
        <f>(Cocina!H290 *Cocina!G290)/60</f>
        <v>0.93333333333333335</v>
      </c>
      <c r="X290" s="2">
        <f t="shared" si="43"/>
        <v>56</v>
      </c>
      <c r="Y290" s="11">
        <f t="shared" si="44"/>
        <v>9.6527777777777782E-2</v>
      </c>
      <c r="Z290" s="2" t="s">
        <v>37</v>
      </c>
      <c r="AC290" s="2">
        <f t="shared" si="47"/>
        <v>3</v>
      </c>
      <c r="AD290" s="2">
        <f t="shared" si="39"/>
        <v>15</v>
      </c>
    </row>
    <row r="291" spans="1:30">
      <c r="A291" s="1">
        <v>19</v>
      </c>
      <c r="B291" s="1" t="s">
        <v>328</v>
      </c>
      <c r="C291" s="1">
        <v>3</v>
      </c>
      <c r="D291" s="3">
        <v>45019.087500000001</v>
      </c>
      <c r="E291" s="3">
        <v>45019.189583333333</v>
      </c>
      <c r="F291" s="1" t="s">
        <v>29</v>
      </c>
      <c r="G291" s="1" t="s">
        <v>30</v>
      </c>
      <c r="H291" s="1" t="s">
        <v>48</v>
      </c>
      <c r="I291" s="1" t="s">
        <v>613</v>
      </c>
      <c r="J291" s="1" t="s">
        <v>72</v>
      </c>
      <c r="K291" s="1">
        <v>290</v>
      </c>
      <c r="L291" s="1" t="s">
        <v>34</v>
      </c>
      <c r="M291" s="1" t="s">
        <v>52</v>
      </c>
      <c r="N291" s="1"/>
      <c r="O291" s="1"/>
      <c r="P291" s="1"/>
      <c r="Q291" s="1" t="b">
        <f t="shared" si="40"/>
        <v>0</v>
      </c>
      <c r="R291" s="2">
        <f>SUM(Cocina!E291*Cocina!G291)</f>
        <v>60</v>
      </c>
      <c r="S291" s="6">
        <f t="shared" si="41"/>
        <v>45019</v>
      </c>
      <c r="T291" s="7">
        <f t="shared" si="42"/>
        <v>0.10208333333139308</v>
      </c>
      <c r="U291" s="2">
        <f t="shared" si="46"/>
        <v>147</v>
      </c>
      <c r="V291" s="9">
        <f t="shared" si="45"/>
        <v>0.11249999999805975</v>
      </c>
      <c r="W291" s="5">
        <f>(Cocina!H291 *Cocina!G291)/60</f>
        <v>2.7</v>
      </c>
      <c r="X291" s="2">
        <f t="shared" si="43"/>
        <v>162</v>
      </c>
      <c r="Y291" s="11">
        <f t="shared" si="44"/>
        <v>-1.0416666666666666E-2</v>
      </c>
      <c r="Z291" s="2" t="s">
        <v>37</v>
      </c>
      <c r="AC291" s="2">
        <f t="shared" si="47"/>
        <v>2</v>
      </c>
      <c r="AD291" s="2">
        <f t="shared" si="39"/>
        <v>27</v>
      </c>
    </row>
    <row r="292" spans="1:30">
      <c r="A292" s="1">
        <v>2</v>
      </c>
      <c r="B292" s="1" t="s">
        <v>614</v>
      </c>
      <c r="C292" s="1">
        <v>6</v>
      </c>
      <c r="D292" s="3">
        <v>45019.137499999997</v>
      </c>
      <c r="E292" s="3">
        <v>45019.256249999999</v>
      </c>
      <c r="F292" s="1" t="s">
        <v>47</v>
      </c>
      <c r="G292" s="1" t="s">
        <v>40</v>
      </c>
      <c r="H292" s="1" t="s">
        <v>41</v>
      </c>
      <c r="I292" s="1" t="s">
        <v>615</v>
      </c>
      <c r="J292" s="1" t="s">
        <v>72</v>
      </c>
      <c r="K292" s="1">
        <v>291</v>
      </c>
      <c r="L292" s="1" t="s">
        <v>80</v>
      </c>
      <c r="M292" s="1" t="s">
        <v>84</v>
      </c>
      <c r="N292" s="1" t="s">
        <v>112</v>
      </c>
      <c r="O292" s="1" t="s">
        <v>69</v>
      </c>
      <c r="P292" s="1" t="s">
        <v>44</v>
      </c>
      <c r="Q292" s="1" t="b">
        <f t="shared" si="40"/>
        <v>0</v>
      </c>
      <c r="R292" s="2">
        <f>SUM(Cocina!E292*Cocina!G292)</f>
        <v>14</v>
      </c>
      <c r="S292" s="6">
        <f t="shared" si="41"/>
        <v>45019</v>
      </c>
      <c r="T292" s="7">
        <f t="shared" si="42"/>
        <v>0.11875000000145519</v>
      </c>
      <c r="U292" s="2">
        <f t="shared" si="46"/>
        <v>171</v>
      </c>
      <c r="V292" s="9">
        <f t="shared" si="45"/>
        <v>0.12916666666812185</v>
      </c>
      <c r="W292" s="5">
        <f>(Cocina!H292 *Cocina!G292)/60</f>
        <v>0.43333333333333335</v>
      </c>
      <c r="X292" s="2">
        <f t="shared" si="43"/>
        <v>26</v>
      </c>
      <c r="Y292" s="11">
        <f t="shared" si="44"/>
        <v>0.10069444444444443</v>
      </c>
      <c r="Z292" s="2" t="s">
        <v>37</v>
      </c>
      <c r="AC292" s="2">
        <f t="shared" si="47"/>
        <v>2</v>
      </c>
      <c r="AD292" s="2">
        <f t="shared" si="39"/>
        <v>51</v>
      </c>
    </row>
    <row r="293" spans="1:30">
      <c r="A293" s="1">
        <v>10</v>
      </c>
      <c r="B293" s="1" t="s">
        <v>616</v>
      </c>
      <c r="C293" s="1">
        <v>3</v>
      </c>
      <c r="D293" s="3">
        <v>45019.006249999999</v>
      </c>
      <c r="E293" s="3">
        <v>45019.07708333333</v>
      </c>
      <c r="F293" s="1" t="s">
        <v>29</v>
      </c>
      <c r="G293" s="1" t="s">
        <v>67</v>
      </c>
      <c r="H293" s="1" t="s">
        <v>31</v>
      </c>
      <c r="I293" s="1" t="s">
        <v>617</v>
      </c>
      <c r="J293" s="1" t="s">
        <v>33</v>
      </c>
      <c r="K293" s="1">
        <v>292</v>
      </c>
      <c r="L293" s="1" t="s">
        <v>129</v>
      </c>
      <c r="M293" s="1" t="s">
        <v>60</v>
      </c>
      <c r="N293" s="1"/>
      <c r="O293" s="1"/>
      <c r="P293" s="1"/>
      <c r="Q293" s="1" t="b">
        <f t="shared" si="40"/>
        <v>0</v>
      </c>
      <c r="R293" s="2">
        <f>SUM(Cocina!E293*Cocina!G293)</f>
        <v>26</v>
      </c>
      <c r="S293" s="6">
        <f t="shared" si="41"/>
        <v>45019</v>
      </c>
      <c r="T293" s="7">
        <f t="shared" si="42"/>
        <v>7.0833333331393078E-2</v>
      </c>
      <c r="U293" s="2">
        <f t="shared" si="46"/>
        <v>102</v>
      </c>
      <c r="V293" s="9" t="str">
        <f t="shared" si="45"/>
        <v>No Suma</v>
      </c>
      <c r="W293" s="5">
        <f>(Cocina!H293 *Cocina!G293)/60</f>
        <v>1.2666666666666666</v>
      </c>
      <c r="X293" s="2">
        <f t="shared" si="43"/>
        <v>76</v>
      </c>
      <c r="Y293" s="11">
        <f t="shared" si="44"/>
        <v>1.8055555555555557E-2</v>
      </c>
      <c r="Z293" s="2" t="s">
        <v>37</v>
      </c>
      <c r="AC293" s="2">
        <f t="shared" si="47"/>
        <v>1</v>
      </c>
      <c r="AD293" s="2">
        <f t="shared" si="39"/>
        <v>42</v>
      </c>
    </row>
    <row r="294" spans="1:30">
      <c r="A294" s="1">
        <v>16</v>
      </c>
      <c r="B294" s="1" t="s">
        <v>618</v>
      </c>
      <c r="C294" s="1">
        <v>4</v>
      </c>
      <c r="D294" s="3">
        <v>45019.121527777781</v>
      </c>
      <c r="E294" s="3">
        <v>45019.190972222219</v>
      </c>
      <c r="F294" s="1" t="s">
        <v>29</v>
      </c>
      <c r="G294" s="1" t="s">
        <v>30</v>
      </c>
      <c r="H294" s="1" t="s">
        <v>31</v>
      </c>
      <c r="I294" s="1" t="s">
        <v>619</v>
      </c>
      <c r="J294" s="1" t="s">
        <v>33</v>
      </c>
      <c r="K294" s="1">
        <v>293</v>
      </c>
      <c r="L294" s="1" t="s">
        <v>129</v>
      </c>
      <c r="M294" s="1" t="s">
        <v>60</v>
      </c>
      <c r="N294" s="1" t="s">
        <v>36</v>
      </c>
      <c r="O294" s="1" t="s">
        <v>53</v>
      </c>
      <c r="P294" s="1"/>
      <c r="Q294" s="1" t="b">
        <f t="shared" si="40"/>
        <v>0</v>
      </c>
      <c r="R294" s="2">
        <f>SUM(Cocina!E294*Cocina!G294)</f>
        <v>34</v>
      </c>
      <c r="S294" s="6">
        <f t="shared" si="41"/>
        <v>45019</v>
      </c>
      <c r="T294" s="7">
        <f t="shared" si="42"/>
        <v>6.9444444437976927E-2</v>
      </c>
      <c r="U294" s="2">
        <f t="shared" si="46"/>
        <v>100</v>
      </c>
      <c r="V294" s="9" t="str">
        <f t="shared" si="45"/>
        <v>No Suma</v>
      </c>
      <c r="W294" s="5">
        <f>(Cocina!H294 *Cocina!G294)/60</f>
        <v>1.2666666666666666</v>
      </c>
      <c r="X294" s="2">
        <f t="shared" si="43"/>
        <v>76</v>
      </c>
      <c r="Y294" s="11">
        <f t="shared" si="44"/>
        <v>1.6666666666666666E-2</v>
      </c>
      <c r="Z294" s="2" t="s">
        <v>37</v>
      </c>
      <c r="AC294" s="2">
        <f t="shared" si="47"/>
        <v>1</v>
      </c>
      <c r="AD294" s="2">
        <f t="shared" si="39"/>
        <v>40</v>
      </c>
    </row>
    <row r="295" spans="1:30">
      <c r="A295" s="1">
        <v>17</v>
      </c>
      <c r="B295" s="1" t="s">
        <v>466</v>
      </c>
      <c r="C295" s="1">
        <v>6</v>
      </c>
      <c r="D295" s="3">
        <v>45019.018055555556</v>
      </c>
      <c r="E295" s="3">
        <v>45019.164583333331</v>
      </c>
      <c r="F295" s="1" t="s">
        <v>47</v>
      </c>
      <c r="G295" s="1" t="s">
        <v>40</v>
      </c>
      <c r="H295" s="1" t="s">
        <v>48</v>
      </c>
      <c r="I295" s="1" t="s">
        <v>620</v>
      </c>
      <c r="J295" s="1" t="s">
        <v>50</v>
      </c>
      <c r="K295" s="1">
        <v>294</v>
      </c>
      <c r="L295" s="1" t="s">
        <v>43</v>
      </c>
      <c r="M295" s="1" t="s">
        <v>44</v>
      </c>
      <c r="N295" s="1" t="s">
        <v>53</v>
      </c>
      <c r="O295" s="1" t="s">
        <v>103</v>
      </c>
      <c r="P295" s="1" t="s">
        <v>84</v>
      </c>
      <c r="Q295" s="1" t="b">
        <f t="shared" si="40"/>
        <v>0</v>
      </c>
      <c r="R295" s="2">
        <f>SUM(Cocina!E295*Cocina!G295)</f>
        <v>45</v>
      </c>
      <c r="S295" s="6">
        <f t="shared" si="41"/>
        <v>45019</v>
      </c>
      <c r="T295" s="7">
        <f t="shared" si="42"/>
        <v>0.14652777777519077</v>
      </c>
      <c r="U295" s="2">
        <f t="shared" si="46"/>
        <v>211</v>
      </c>
      <c r="V295" s="9" t="str">
        <f t="shared" si="45"/>
        <v>No Suma</v>
      </c>
      <c r="W295" s="5">
        <f>(Cocina!H295 *Cocina!G295)/60</f>
        <v>1.35</v>
      </c>
      <c r="X295" s="2">
        <f t="shared" si="43"/>
        <v>81</v>
      </c>
      <c r="Y295" s="11">
        <f t="shared" si="44"/>
        <v>9.0277777777777776E-2</v>
      </c>
      <c r="Z295" s="2" t="s">
        <v>37</v>
      </c>
      <c r="AC295" s="2">
        <f t="shared" si="47"/>
        <v>3</v>
      </c>
      <c r="AD295" s="2">
        <f t="shared" si="39"/>
        <v>31</v>
      </c>
    </row>
    <row r="296" spans="1:30">
      <c r="A296" s="1">
        <v>3</v>
      </c>
      <c r="B296" s="1" t="s">
        <v>621</v>
      </c>
      <c r="C296" s="1">
        <v>1</v>
      </c>
      <c r="D296" s="3">
        <v>45019.006944444445</v>
      </c>
      <c r="E296" s="3">
        <v>45019.084027777775</v>
      </c>
      <c r="F296" s="1" t="s">
        <v>47</v>
      </c>
      <c r="G296" s="1" t="s">
        <v>30</v>
      </c>
      <c r="H296" s="1" t="s">
        <v>48</v>
      </c>
      <c r="I296" s="1" t="s">
        <v>622</v>
      </c>
      <c r="J296" s="1" t="s">
        <v>33</v>
      </c>
      <c r="K296" s="1">
        <v>295</v>
      </c>
      <c r="L296" s="1" t="s">
        <v>83</v>
      </c>
      <c r="M296" s="1" t="s">
        <v>74</v>
      </c>
      <c r="N296" s="1" t="s">
        <v>36</v>
      </c>
      <c r="O296" s="1" t="s">
        <v>44</v>
      </c>
      <c r="P296" s="1" t="s">
        <v>97</v>
      </c>
      <c r="Q296" s="1" t="b">
        <f t="shared" si="40"/>
        <v>0</v>
      </c>
      <c r="R296" s="2">
        <f>SUM(Cocina!E296*Cocina!G296)</f>
        <v>16</v>
      </c>
      <c r="S296" s="6">
        <f t="shared" si="41"/>
        <v>45019</v>
      </c>
      <c r="T296" s="7">
        <f t="shared" si="42"/>
        <v>7.7083333329937886E-2</v>
      </c>
      <c r="U296" s="2">
        <f t="shared" si="46"/>
        <v>111</v>
      </c>
      <c r="V296" s="9" t="str">
        <f t="shared" si="45"/>
        <v>No Suma</v>
      </c>
      <c r="W296" s="5">
        <f>(Cocina!H296 *Cocina!G296)/60</f>
        <v>0.93333333333333335</v>
      </c>
      <c r="X296" s="2">
        <f t="shared" si="43"/>
        <v>56</v>
      </c>
      <c r="Y296" s="11">
        <f t="shared" si="44"/>
        <v>3.8194444444444441E-2</v>
      </c>
      <c r="Z296" s="2" t="s">
        <v>37</v>
      </c>
      <c r="AC296" s="2">
        <f t="shared" si="47"/>
        <v>1</v>
      </c>
      <c r="AD296" s="2">
        <f t="shared" si="39"/>
        <v>51</v>
      </c>
    </row>
    <row r="297" spans="1:30">
      <c r="A297" s="1">
        <v>14</v>
      </c>
      <c r="B297" s="1" t="s">
        <v>623</v>
      </c>
      <c r="C297" s="1">
        <v>1</v>
      </c>
      <c r="D297" s="3">
        <v>45019.117361111108</v>
      </c>
      <c r="E297" s="3">
        <v>45019.248611111114</v>
      </c>
      <c r="F297" s="1" t="s">
        <v>47</v>
      </c>
      <c r="G297" s="1" t="s">
        <v>67</v>
      </c>
      <c r="H297" s="1" t="s">
        <v>48</v>
      </c>
      <c r="I297" s="1" t="s">
        <v>624</v>
      </c>
      <c r="J297" s="1" t="s">
        <v>72</v>
      </c>
      <c r="K297" s="1">
        <v>296</v>
      </c>
      <c r="L297" s="1" t="s">
        <v>34</v>
      </c>
      <c r="M297" s="1" t="s">
        <v>94</v>
      </c>
      <c r="N297" s="1" t="s">
        <v>53</v>
      </c>
      <c r="O297" s="1"/>
      <c r="P297" s="1"/>
      <c r="Q297" s="1" t="b">
        <f t="shared" si="40"/>
        <v>0</v>
      </c>
      <c r="R297" s="2">
        <f>SUM(Cocina!E297*Cocina!G297)</f>
        <v>19</v>
      </c>
      <c r="S297" s="6">
        <f t="shared" si="41"/>
        <v>45019</v>
      </c>
      <c r="T297" s="7">
        <f t="shared" si="42"/>
        <v>0.13125000000582077</v>
      </c>
      <c r="U297" s="2">
        <f t="shared" si="46"/>
        <v>189</v>
      </c>
      <c r="V297" s="9">
        <f t="shared" si="45"/>
        <v>0.14166666667248742</v>
      </c>
      <c r="W297" s="5">
        <f>(Cocina!H297 *Cocina!G297)/60</f>
        <v>0.78333333333333333</v>
      </c>
      <c r="X297" s="2">
        <f t="shared" si="43"/>
        <v>47</v>
      </c>
      <c r="Y297" s="11">
        <f t="shared" si="44"/>
        <v>9.8611111111111108E-2</v>
      </c>
      <c r="Z297" s="2" t="s">
        <v>37</v>
      </c>
      <c r="AC297" s="2">
        <f t="shared" si="47"/>
        <v>3</v>
      </c>
      <c r="AD297" s="2">
        <f t="shared" si="39"/>
        <v>9</v>
      </c>
    </row>
    <row r="298" spans="1:30">
      <c r="A298" s="1">
        <v>4</v>
      </c>
      <c r="B298" s="1" t="s">
        <v>89</v>
      </c>
      <c r="C298" s="1">
        <v>3</v>
      </c>
      <c r="D298" s="3">
        <v>45019.043749999997</v>
      </c>
      <c r="E298" s="3">
        <v>45019.185416666667</v>
      </c>
      <c r="F298" s="1" t="s">
        <v>39</v>
      </c>
      <c r="G298" s="1" t="s">
        <v>30</v>
      </c>
      <c r="H298" s="1" t="s">
        <v>48</v>
      </c>
      <c r="I298" s="1" t="s">
        <v>625</v>
      </c>
      <c r="J298" s="1" t="s">
        <v>72</v>
      </c>
      <c r="K298" s="1">
        <v>297</v>
      </c>
      <c r="L298" s="1" t="s">
        <v>34</v>
      </c>
      <c r="M298" s="1" t="s">
        <v>54</v>
      </c>
      <c r="N298" s="1" t="s">
        <v>103</v>
      </c>
      <c r="O298" s="1" t="s">
        <v>97</v>
      </c>
      <c r="P298" s="1"/>
      <c r="Q298" s="1" t="b">
        <f t="shared" si="40"/>
        <v>0</v>
      </c>
      <c r="R298" s="2">
        <f>SUM(Cocina!E298*Cocina!G298)</f>
        <v>39</v>
      </c>
      <c r="S298" s="6">
        <f t="shared" si="41"/>
        <v>45019</v>
      </c>
      <c r="T298" s="7">
        <f t="shared" si="42"/>
        <v>0.14166666667006211</v>
      </c>
      <c r="U298" s="2">
        <f t="shared" si="46"/>
        <v>204</v>
      </c>
      <c r="V298" s="9">
        <f t="shared" si="45"/>
        <v>0.15208333333672877</v>
      </c>
      <c r="W298" s="5">
        <f>(Cocina!H298 *Cocina!G298)/60</f>
        <v>0.25</v>
      </c>
      <c r="X298" s="2">
        <f t="shared" si="43"/>
        <v>15</v>
      </c>
      <c r="Y298" s="11">
        <f t="shared" si="44"/>
        <v>0.13125000000000001</v>
      </c>
      <c r="Z298" s="2" t="s">
        <v>37</v>
      </c>
      <c r="AC298" s="2">
        <f t="shared" si="47"/>
        <v>3</v>
      </c>
      <c r="AD298" s="2">
        <f t="shared" si="39"/>
        <v>24</v>
      </c>
    </row>
    <row r="299" spans="1:30">
      <c r="A299" s="1">
        <v>11</v>
      </c>
      <c r="B299" s="1" t="s">
        <v>626</v>
      </c>
      <c r="C299" s="1">
        <v>4</v>
      </c>
      <c r="D299" s="3">
        <v>45019.134722222225</v>
      </c>
      <c r="E299" s="3">
        <v>45019.228472222225</v>
      </c>
      <c r="F299" s="1" t="s">
        <v>56</v>
      </c>
      <c r="G299" s="1" t="s">
        <v>40</v>
      </c>
      <c r="H299" s="1" t="s">
        <v>48</v>
      </c>
      <c r="I299" s="1" t="s">
        <v>627</v>
      </c>
      <c r="J299" s="1" t="s">
        <v>33</v>
      </c>
      <c r="K299" s="1">
        <v>298</v>
      </c>
      <c r="L299" s="1" t="s">
        <v>80</v>
      </c>
      <c r="M299" s="1" t="s">
        <v>45</v>
      </c>
      <c r="N299" s="1" t="s">
        <v>53</v>
      </c>
      <c r="O299" s="1" t="s">
        <v>77</v>
      </c>
      <c r="P299" s="1"/>
      <c r="Q299" s="1" t="b">
        <f t="shared" si="40"/>
        <v>0</v>
      </c>
      <c r="R299" s="2">
        <f>SUM(Cocina!E299*Cocina!G299)</f>
        <v>28</v>
      </c>
      <c r="S299" s="6">
        <f t="shared" si="41"/>
        <v>45019</v>
      </c>
      <c r="T299" s="7">
        <f t="shared" si="42"/>
        <v>9.375E-2</v>
      </c>
      <c r="U299" s="2">
        <f t="shared" si="46"/>
        <v>135</v>
      </c>
      <c r="V299" s="9" t="str">
        <f t="shared" si="45"/>
        <v>No Suma</v>
      </c>
      <c r="W299" s="5">
        <f>(Cocina!H299 *Cocina!G299)/60</f>
        <v>1.6</v>
      </c>
      <c r="X299" s="2">
        <f t="shared" si="43"/>
        <v>96</v>
      </c>
      <c r="Y299" s="11">
        <f t="shared" si="44"/>
        <v>2.7083333333333334E-2</v>
      </c>
      <c r="Z299" s="2" t="s">
        <v>37</v>
      </c>
      <c r="AC299" s="2">
        <f t="shared" si="47"/>
        <v>2</v>
      </c>
      <c r="AD299" s="2">
        <f t="shared" si="39"/>
        <v>15</v>
      </c>
    </row>
    <row r="300" spans="1:30">
      <c r="A300" s="1">
        <v>6</v>
      </c>
      <c r="B300" s="1" t="s">
        <v>628</v>
      </c>
      <c r="C300" s="1">
        <v>1</v>
      </c>
      <c r="D300" s="3">
        <v>45019.054861111108</v>
      </c>
      <c r="E300" s="3">
        <v>45019.114583333336</v>
      </c>
      <c r="F300" s="1" t="s">
        <v>56</v>
      </c>
      <c r="G300" s="1" t="s">
        <v>67</v>
      </c>
      <c r="H300" s="1" t="s">
        <v>41</v>
      </c>
      <c r="I300" s="1" t="s">
        <v>629</v>
      </c>
      <c r="J300" s="1" t="s">
        <v>72</v>
      </c>
      <c r="K300" s="1">
        <v>299</v>
      </c>
      <c r="L300" s="1" t="s">
        <v>83</v>
      </c>
      <c r="M300" s="1" t="s">
        <v>93</v>
      </c>
      <c r="N300" s="1" t="s">
        <v>53</v>
      </c>
      <c r="O300" s="1" t="s">
        <v>35</v>
      </c>
      <c r="P300" s="1" t="s">
        <v>103</v>
      </c>
      <c r="Q300" s="1" t="b">
        <f t="shared" si="40"/>
        <v>0</v>
      </c>
      <c r="R300" s="2">
        <f>SUM(Cocina!E300*Cocina!G300)</f>
        <v>34</v>
      </c>
      <c r="S300" s="6">
        <f t="shared" si="41"/>
        <v>45019</v>
      </c>
      <c r="T300" s="7">
        <f t="shared" si="42"/>
        <v>5.9722222227719612E-2</v>
      </c>
      <c r="U300" s="2">
        <f t="shared" si="46"/>
        <v>86</v>
      </c>
      <c r="V300" s="9">
        <f t="shared" si="45"/>
        <v>7.0138888894386284E-2</v>
      </c>
      <c r="W300" s="5">
        <f>(Cocina!H300 *Cocina!G300)/60</f>
        <v>1.2333333333333334</v>
      </c>
      <c r="X300" s="2">
        <f t="shared" si="43"/>
        <v>74</v>
      </c>
      <c r="Y300" s="11">
        <f t="shared" si="44"/>
        <v>8.3333333333333332E-3</v>
      </c>
      <c r="Z300" s="2" t="s">
        <v>37</v>
      </c>
      <c r="AC300" s="2">
        <f t="shared" si="47"/>
        <v>1</v>
      </c>
      <c r="AD300" s="2">
        <f t="shared" si="39"/>
        <v>26</v>
      </c>
    </row>
    <row r="301" spans="1:30">
      <c r="A301" s="1">
        <v>18</v>
      </c>
      <c r="B301" s="1" t="s">
        <v>315</v>
      </c>
      <c r="C301" s="1">
        <v>6</v>
      </c>
      <c r="D301" s="3">
        <v>45019.095138888886</v>
      </c>
      <c r="E301" s="3">
        <v>45019.179861111108</v>
      </c>
      <c r="F301" s="1" t="s">
        <v>47</v>
      </c>
      <c r="G301" s="1" t="s">
        <v>40</v>
      </c>
      <c r="H301" s="1" t="s">
        <v>48</v>
      </c>
      <c r="I301" s="1" t="s">
        <v>630</v>
      </c>
      <c r="J301" s="1" t="s">
        <v>33</v>
      </c>
      <c r="K301" s="1">
        <v>300</v>
      </c>
      <c r="L301" s="1" t="s">
        <v>58</v>
      </c>
      <c r="M301" s="1" t="s">
        <v>52</v>
      </c>
      <c r="N301" s="1" t="s">
        <v>103</v>
      </c>
      <c r="O301" s="1" t="s">
        <v>106</v>
      </c>
      <c r="P301" s="1" t="s">
        <v>36</v>
      </c>
      <c r="Q301" s="1" t="b">
        <f t="shared" si="40"/>
        <v>0</v>
      </c>
      <c r="R301" s="2">
        <f>SUM(Cocina!E301*Cocina!G301)</f>
        <v>12</v>
      </c>
      <c r="S301" s="6">
        <f t="shared" si="41"/>
        <v>45019</v>
      </c>
      <c r="T301" s="7">
        <f t="shared" si="42"/>
        <v>8.4722222221898846E-2</v>
      </c>
      <c r="U301" s="2">
        <f t="shared" si="46"/>
        <v>122</v>
      </c>
      <c r="V301" s="9" t="str">
        <f t="shared" si="45"/>
        <v>No Suma</v>
      </c>
      <c r="W301" s="5">
        <f>(Cocina!H301 *Cocina!G301)/60</f>
        <v>0.26666666666666666</v>
      </c>
      <c r="X301" s="2">
        <f t="shared" si="43"/>
        <v>16</v>
      </c>
      <c r="Y301" s="11">
        <f t="shared" si="44"/>
        <v>7.3611111111111113E-2</v>
      </c>
      <c r="Z301" s="2" t="s">
        <v>37</v>
      </c>
      <c r="AC301" s="2">
        <f t="shared" si="47"/>
        <v>2</v>
      </c>
      <c r="AD301" s="2">
        <f t="shared" si="39"/>
        <v>2</v>
      </c>
    </row>
    <row r="302" spans="1:30">
      <c r="A302" s="1">
        <v>8</v>
      </c>
      <c r="B302" s="1" t="s">
        <v>631</v>
      </c>
      <c r="C302" s="1">
        <v>6</v>
      </c>
      <c r="D302" s="3">
        <v>45019.093055555553</v>
      </c>
      <c r="E302" s="3">
        <v>45019.172222222223</v>
      </c>
      <c r="F302" s="1" t="s">
        <v>56</v>
      </c>
      <c r="G302" s="1" t="s">
        <v>30</v>
      </c>
      <c r="H302" s="1" t="s">
        <v>48</v>
      </c>
      <c r="I302" s="1" t="s">
        <v>632</v>
      </c>
      <c r="J302" s="1" t="s">
        <v>33</v>
      </c>
      <c r="K302" s="1">
        <v>301</v>
      </c>
      <c r="L302" s="1" t="s">
        <v>83</v>
      </c>
      <c r="M302" s="1" t="s">
        <v>44</v>
      </c>
      <c r="N302" s="1" t="s">
        <v>106</v>
      </c>
      <c r="O302" s="1" t="s">
        <v>54</v>
      </c>
      <c r="P302" s="1" t="s">
        <v>93</v>
      </c>
      <c r="Q302" s="1" t="b">
        <f t="shared" si="40"/>
        <v>0</v>
      </c>
      <c r="R302" s="2">
        <f>SUM(Cocina!E302*Cocina!G302)</f>
        <v>40</v>
      </c>
      <c r="S302" s="6">
        <f t="shared" si="41"/>
        <v>45019</v>
      </c>
      <c r="T302" s="7">
        <f t="shared" si="42"/>
        <v>7.9166666670062114E-2</v>
      </c>
      <c r="U302" s="2">
        <f t="shared" si="46"/>
        <v>114</v>
      </c>
      <c r="V302" s="9" t="str">
        <f t="shared" si="45"/>
        <v>No Suma</v>
      </c>
      <c r="W302" s="5">
        <f>(Cocina!H302 *Cocina!G302)/60</f>
        <v>1.7</v>
      </c>
      <c r="X302" s="2">
        <f t="shared" si="43"/>
        <v>102</v>
      </c>
      <c r="Y302" s="11">
        <f t="shared" si="44"/>
        <v>8.3333333333333332E-3</v>
      </c>
      <c r="Z302" s="2" t="s">
        <v>37</v>
      </c>
      <c r="AC302" s="2">
        <f t="shared" si="47"/>
        <v>1</v>
      </c>
      <c r="AD302" s="2">
        <f t="shared" si="39"/>
        <v>54</v>
      </c>
    </row>
    <row r="303" spans="1:30">
      <c r="A303" s="1">
        <v>5</v>
      </c>
      <c r="B303" s="1" t="s">
        <v>169</v>
      </c>
      <c r="C303" s="1">
        <v>2</v>
      </c>
      <c r="D303" s="3">
        <v>45019.055555555555</v>
      </c>
      <c r="E303" s="3">
        <v>45019.205555555556</v>
      </c>
      <c r="F303" s="1" t="s">
        <v>39</v>
      </c>
      <c r="G303" s="1" t="s">
        <v>40</v>
      </c>
      <c r="H303" s="1" t="s">
        <v>48</v>
      </c>
      <c r="I303" s="1" t="s">
        <v>633</v>
      </c>
      <c r="J303" s="1" t="s">
        <v>33</v>
      </c>
      <c r="K303" s="1">
        <v>302</v>
      </c>
      <c r="L303" s="1" t="s">
        <v>43</v>
      </c>
      <c r="M303" s="1" t="s">
        <v>74</v>
      </c>
      <c r="N303" s="1"/>
      <c r="O303" s="1"/>
      <c r="P303" s="1"/>
      <c r="Q303" s="1" t="b">
        <f t="shared" si="40"/>
        <v>0</v>
      </c>
      <c r="R303" s="2">
        <f>SUM(Cocina!E303*Cocina!G303)</f>
        <v>54</v>
      </c>
      <c r="S303" s="6">
        <f t="shared" si="41"/>
        <v>45019</v>
      </c>
      <c r="T303" s="7">
        <f t="shared" si="42"/>
        <v>0.15000000000145519</v>
      </c>
      <c r="U303" s="2">
        <f t="shared" si="46"/>
        <v>216</v>
      </c>
      <c r="V303" s="9" t="str">
        <f t="shared" si="45"/>
        <v>No Suma</v>
      </c>
      <c r="W303" s="5">
        <f>(Cocina!H303 *Cocina!G303)/60</f>
        <v>1.8</v>
      </c>
      <c r="X303" s="2">
        <f t="shared" si="43"/>
        <v>108</v>
      </c>
      <c r="Y303" s="11">
        <f t="shared" si="44"/>
        <v>7.4999999999999997E-2</v>
      </c>
      <c r="Z303" s="2" t="s">
        <v>37</v>
      </c>
      <c r="AC303" s="2">
        <f t="shared" si="47"/>
        <v>3</v>
      </c>
      <c r="AD303" s="2">
        <f t="shared" si="39"/>
        <v>36</v>
      </c>
    </row>
    <row r="304" spans="1:30">
      <c r="A304" s="1">
        <v>14</v>
      </c>
      <c r="B304" s="1" t="s">
        <v>634</v>
      </c>
      <c r="C304" s="1">
        <v>5</v>
      </c>
      <c r="D304" s="3">
        <v>45019.151388888888</v>
      </c>
      <c r="E304" s="3">
        <v>45019.26666666667</v>
      </c>
      <c r="F304" s="1" t="s">
        <v>56</v>
      </c>
      <c r="G304" s="1" t="s">
        <v>40</v>
      </c>
      <c r="H304" s="1" t="s">
        <v>31</v>
      </c>
      <c r="I304" s="1" t="s">
        <v>635</v>
      </c>
      <c r="J304" s="1" t="s">
        <v>72</v>
      </c>
      <c r="K304" s="1">
        <v>303</v>
      </c>
      <c r="L304" s="1" t="s">
        <v>51</v>
      </c>
      <c r="M304" s="1" t="s">
        <v>93</v>
      </c>
      <c r="N304" s="1" t="s">
        <v>52</v>
      </c>
      <c r="O304" s="1" t="s">
        <v>106</v>
      </c>
      <c r="P304" s="1" t="s">
        <v>35</v>
      </c>
      <c r="Q304" s="1" t="b">
        <f t="shared" si="40"/>
        <v>0</v>
      </c>
      <c r="R304" s="2">
        <f>SUM(Cocina!E304*Cocina!G304)</f>
        <v>51</v>
      </c>
      <c r="S304" s="6">
        <f t="shared" si="41"/>
        <v>45019</v>
      </c>
      <c r="T304" s="7">
        <f t="shared" si="42"/>
        <v>0.11527777778246673</v>
      </c>
      <c r="U304" s="2">
        <f t="shared" si="46"/>
        <v>166</v>
      </c>
      <c r="V304" s="9">
        <f t="shared" si="45"/>
        <v>0.12569444444913339</v>
      </c>
      <c r="W304" s="5">
        <f>(Cocina!H304 *Cocina!G304)/60</f>
        <v>1.1000000000000001</v>
      </c>
      <c r="X304" s="2">
        <f t="shared" si="43"/>
        <v>66.000000000000014</v>
      </c>
      <c r="Y304" s="11">
        <f t="shared" si="44"/>
        <v>6.9444444444444434E-2</v>
      </c>
      <c r="Z304" s="2" t="s">
        <v>37</v>
      </c>
      <c r="AC304" s="2">
        <f t="shared" si="47"/>
        <v>2</v>
      </c>
      <c r="AD304" s="2">
        <f t="shared" si="39"/>
        <v>46</v>
      </c>
    </row>
    <row r="305" spans="1:30">
      <c r="A305" s="1">
        <v>6</v>
      </c>
      <c r="B305" s="1" t="s">
        <v>636</v>
      </c>
      <c r="C305" s="1">
        <v>4</v>
      </c>
      <c r="D305" s="3">
        <v>45019.14166666667</v>
      </c>
      <c r="E305" s="3">
        <v>45019.194444444445</v>
      </c>
      <c r="F305" s="1" t="s">
        <v>39</v>
      </c>
      <c r="G305" s="1" t="s">
        <v>30</v>
      </c>
      <c r="H305" s="1" t="s">
        <v>48</v>
      </c>
      <c r="I305" s="1" t="s">
        <v>637</v>
      </c>
      <c r="J305" s="1" t="s">
        <v>33</v>
      </c>
      <c r="K305" s="1">
        <v>304</v>
      </c>
      <c r="L305" s="1" t="s">
        <v>43</v>
      </c>
      <c r="M305" s="1" t="s">
        <v>74</v>
      </c>
      <c r="N305" s="1" t="s">
        <v>97</v>
      </c>
      <c r="O305" s="1" t="s">
        <v>52</v>
      </c>
      <c r="P305" s="1" t="s">
        <v>44</v>
      </c>
      <c r="Q305" s="1" t="b">
        <f t="shared" si="40"/>
        <v>0</v>
      </c>
      <c r="R305" s="2">
        <f>SUM(Cocina!E305*Cocina!G305)</f>
        <v>30</v>
      </c>
      <c r="S305" s="6">
        <f t="shared" si="41"/>
        <v>45019</v>
      </c>
      <c r="T305" s="7">
        <f t="shared" si="42"/>
        <v>5.2777777775190771E-2</v>
      </c>
      <c r="U305" s="2">
        <f t="shared" si="46"/>
        <v>76</v>
      </c>
      <c r="V305" s="9" t="str">
        <f t="shared" si="45"/>
        <v>No Suma</v>
      </c>
      <c r="W305" s="5">
        <f>(Cocina!H305 *Cocina!G305)/60</f>
        <v>1.55</v>
      </c>
      <c r="X305" s="2">
        <f t="shared" si="43"/>
        <v>93</v>
      </c>
      <c r="Y305" s="11">
        <f t="shared" si="44"/>
        <v>-1.1805555555555555E-2</v>
      </c>
      <c r="Z305" s="2" t="s">
        <v>37</v>
      </c>
      <c r="AC305" s="2">
        <f t="shared" si="47"/>
        <v>1</v>
      </c>
      <c r="AD305" s="2">
        <f t="shared" si="39"/>
        <v>16</v>
      </c>
    </row>
    <row r="306" spans="1:30">
      <c r="A306" s="1">
        <v>1</v>
      </c>
      <c r="B306" s="1" t="s">
        <v>638</v>
      </c>
      <c r="C306" s="1">
        <v>2</v>
      </c>
      <c r="D306" s="3">
        <v>45019.03125</v>
      </c>
      <c r="E306" s="3">
        <v>45019.175694444442</v>
      </c>
      <c r="F306" s="1" t="s">
        <v>39</v>
      </c>
      <c r="G306" s="1" t="s">
        <v>30</v>
      </c>
      <c r="H306" s="1" t="s">
        <v>48</v>
      </c>
      <c r="I306" s="1" t="s">
        <v>639</v>
      </c>
      <c r="J306" s="1" t="s">
        <v>33</v>
      </c>
      <c r="K306" s="1">
        <v>305</v>
      </c>
      <c r="L306" s="1" t="s">
        <v>109</v>
      </c>
      <c r="M306" s="1" t="s">
        <v>69</v>
      </c>
      <c r="N306" s="1" t="s">
        <v>94</v>
      </c>
      <c r="O306" s="1"/>
      <c r="P306" s="1"/>
      <c r="Q306" s="1" t="b">
        <f t="shared" si="40"/>
        <v>0</v>
      </c>
      <c r="R306" s="2">
        <f>SUM(Cocina!E306*Cocina!G306)</f>
        <v>13</v>
      </c>
      <c r="S306" s="6">
        <f t="shared" si="41"/>
        <v>45019</v>
      </c>
      <c r="T306" s="7">
        <f t="shared" si="42"/>
        <v>0.1444444444423425</v>
      </c>
      <c r="U306" s="2">
        <f t="shared" si="46"/>
        <v>208</v>
      </c>
      <c r="V306" s="9" t="str">
        <f t="shared" si="45"/>
        <v>No Suma</v>
      </c>
      <c r="W306" s="5">
        <f>(Cocina!H306 *Cocina!G306)/60</f>
        <v>0.7</v>
      </c>
      <c r="X306" s="2">
        <f t="shared" si="43"/>
        <v>42</v>
      </c>
      <c r="Y306" s="11">
        <f t="shared" si="44"/>
        <v>0.11527777777777777</v>
      </c>
      <c r="Z306" s="2" t="s">
        <v>37</v>
      </c>
      <c r="AC306" s="2">
        <f t="shared" si="47"/>
        <v>3</v>
      </c>
      <c r="AD306" s="2">
        <f t="shared" si="39"/>
        <v>28</v>
      </c>
    </row>
    <row r="307" spans="1:30">
      <c r="A307" s="1">
        <v>7</v>
      </c>
      <c r="B307" s="1" t="s">
        <v>640</v>
      </c>
      <c r="C307" s="1">
        <v>4</v>
      </c>
      <c r="D307" s="3">
        <v>45019.002083333333</v>
      </c>
      <c r="E307" s="3">
        <v>45019.105555555558</v>
      </c>
      <c r="F307" s="1" t="s">
        <v>56</v>
      </c>
      <c r="G307" s="1" t="s">
        <v>30</v>
      </c>
      <c r="H307" s="1" t="s">
        <v>48</v>
      </c>
      <c r="I307" s="1" t="s">
        <v>641</v>
      </c>
      <c r="J307" s="1" t="s">
        <v>72</v>
      </c>
      <c r="K307" s="1">
        <v>306</v>
      </c>
      <c r="L307" s="1" t="s">
        <v>109</v>
      </c>
      <c r="M307" s="1" t="s">
        <v>74</v>
      </c>
      <c r="N307" s="1"/>
      <c r="O307" s="1"/>
      <c r="P307" s="1"/>
      <c r="Q307" s="1" t="b">
        <f t="shared" si="40"/>
        <v>0</v>
      </c>
      <c r="R307" s="2">
        <f>SUM(Cocina!E307*Cocina!G307)</f>
        <v>48</v>
      </c>
      <c r="S307" s="6">
        <f t="shared" si="41"/>
        <v>45019</v>
      </c>
      <c r="T307" s="7">
        <f t="shared" si="42"/>
        <v>0.10347222222480923</v>
      </c>
      <c r="U307" s="2">
        <f t="shared" si="46"/>
        <v>149</v>
      </c>
      <c r="V307" s="9">
        <f t="shared" si="45"/>
        <v>0.1138888888914759</v>
      </c>
      <c r="W307" s="5">
        <f>(Cocina!H307 *Cocina!G307)/60</f>
        <v>1.1499999999999999</v>
      </c>
      <c r="X307" s="2">
        <f t="shared" si="43"/>
        <v>69</v>
      </c>
      <c r="Y307" s="11">
        <f t="shared" si="44"/>
        <v>5.5555555555555552E-2</v>
      </c>
      <c r="Z307" s="2" t="s">
        <v>37</v>
      </c>
      <c r="AC307" s="2">
        <f t="shared" si="47"/>
        <v>2</v>
      </c>
      <c r="AD307" s="2">
        <f t="shared" si="39"/>
        <v>29</v>
      </c>
    </row>
    <row r="308" spans="1:30">
      <c r="A308" s="1">
        <v>20</v>
      </c>
      <c r="B308" s="1" t="s">
        <v>98</v>
      </c>
      <c r="C308" s="1">
        <v>5</v>
      </c>
      <c r="D308" s="3">
        <v>45019.131249999999</v>
      </c>
      <c r="E308" s="3">
        <v>45019.23541666667</v>
      </c>
      <c r="F308" s="1" t="s">
        <v>39</v>
      </c>
      <c r="G308" s="1" t="s">
        <v>30</v>
      </c>
      <c r="H308" s="1" t="s">
        <v>41</v>
      </c>
      <c r="I308" s="1" t="s">
        <v>642</v>
      </c>
      <c r="J308" s="1" t="s">
        <v>50</v>
      </c>
      <c r="K308" s="1">
        <v>307</v>
      </c>
      <c r="L308" s="1" t="s">
        <v>64</v>
      </c>
      <c r="M308" s="1" t="s">
        <v>97</v>
      </c>
      <c r="N308" s="1"/>
      <c r="O308" s="1"/>
      <c r="P308" s="1"/>
      <c r="Q308" s="1" t="b">
        <f t="shared" si="40"/>
        <v>0</v>
      </c>
      <c r="R308" s="2">
        <f>SUM(Cocina!E308*Cocina!G308)</f>
        <v>36</v>
      </c>
      <c r="S308" s="6">
        <f t="shared" si="41"/>
        <v>45019</v>
      </c>
      <c r="T308" s="7">
        <f t="shared" si="42"/>
        <v>0.10416666667151731</v>
      </c>
      <c r="U308" s="2">
        <f t="shared" si="46"/>
        <v>150</v>
      </c>
      <c r="V308" s="9" t="str">
        <f t="shared" si="45"/>
        <v>No Suma</v>
      </c>
      <c r="W308" s="5">
        <f>(Cocina!H308 *Cocina!G308)/60</f>
        <v>1.0666666666666667</v>
      </c>
      <c r="X308" s="2">
        <f t="shared" si="43"/>
        <v>64</v>
      </c>
      <c r="Y308" s="11">
        <f t="shared" si="44"/>
        <v>5.9722222222222225E-2</v>
      </c>
      <c r="Z308" s="2" t="s">
        <v>37</v>
      </c>
      <c r="AC308" s="2">
        <f t="shared" si="47"/>
        <v>2</v>
      </c>
      <c r="AD308" s="2">
        <f t="shared" si="39"/>
        <v>30</v>
      </c>
    </row>
    <row r="309" spans="1:30">
      <c r="A309" s="1">
        <v>14</v>
      </c>
      <c r="B309" s="1" t="s">
        <v>643</v>
      </c>
      <c r="C309" s="1">
        <v>6</v>
      </c>
      <c r="D309" s="3">
        <v>45019.079861111109</v>
      </c>
      <c r="E309" s="3">
        <v>45019.193749999999</v>
      </c>
      <c r="F309" s="1" t="s">
        <v>47</v>
      </c>
      <c r="G309" s="1" t="s">
        <v>30</v>
      </c>
      <c r="H309" s="1" t="s">
        <v>48</v>
      </c>
      <c r="I309" s="1" t="s">
        <v>644</v>
      </c>
      <c r="J309" s="1" t="s">
        <v>33</v>
      </c>
      <c r="K309" s="1">
        <v>308</v>
      </c>
      <c r="L309" s="1" t="s">
        <v>83</v>
      </c>
      <c r="M309" s="1" t="s">
        <v>84</v>
      </c>
      <c r="N309" s="1" t="s">
        <v>69</v>
      </c>
      <c r="O309" s="1" t="s">
        <v>44</v>
      </c>
      <c r="P309" s="1" t="s">
        <v>60</v>
      </c>
      <c r="Q309" s="1" t="b">
        <f t="shared" si="40"/>
        <v>0</v>
      </c>
      <c r="R309" s="2">
        <f>SUM(Cocina!E309*Cocina!G309)</f>
        <v>57</v>
      </c>
      <c r="S309" s="6">
        <f t="shared" si="41"/>
        <v>45019</v>
      </c>
      <c r="T309" s="7">
        <f t="shared" si="42"/>
        <v>0.11388888888905058</v>
      </c>
      <c r="U309" s="2">
        <f t="shared" si="46"/>
        <v>164</v>
      </c>
      <c r="V309" s="9" t="str">
        <f t="shared" si="45"/>
        <v>No Suma</v>
      </c>
      <c r="W309" s="5">
        <f>(Cocina!H309 *Cocina!G309)/60</f>
        <v>2.15</v>
      </c>
      <c r="X309" s="2">
        <f t="shared" si="43"/>
        <v>129</v>
      </c>
      <c r="Y309" s="11">
        <f t="shared" si="44"/>
        <v>2.4305555555555556E-2</v>
      </c>
      <c r="Z309" s="2" t="s">
        <v>37</v>
      </c>
      <c r="AC309" s="2">
        <f t="shared" si="47"/>
        <v>2</v>
      </c>
      <c r="AD309" s="2">
        <f t="shared" si="39"/>
        <v>44</v>
      </c>
    </row>
    <row r="310" spans="1:30">
      <c r="A310" s="1">
        <v>9</v>
      </c>
      <c r="B310" s="1" t="s">
        <v>645</v>
      </c>
      <c r="C310" s="1">
        <v>3</v>
      </c>
      <c r="D310" s="3">
        <v>45019.019444444442</v>
      </c>
      <c r="E310" s="3">
        <v>45019.170138888891</v>
      </c>
      <c r="F310" s="1" t="s">
        <v>39</v>
      </c>
      <c r="G310" s="1" t="s">
        <v>30</v>
      </c>
      <c r="H310" s="1" t="s">
        <v>48</v>
      </c>
      <c r="I310" s="1" t="s">
        <v>646</v>
      </c>
      <c r="J310" s="1" t="s">
        <v>33</v>
      </c>
      <c r="K310" s="1">
        <v>309</v>
      </c>
      <c r="L310" s="1" t="s">
        <v>129</v>
      </c>
      <c r="M310" s="1" t="s">
        <v>52</v>
      </c>
      <c r="N310" s="1" t="s">
        <v>44</v>
      </c>
      <c r="O310" s="1" t="s">
        <v>69</v>
      </c>
      <c r="P310" s="1"/>
      <c r="Q310" s="1" t="b">
        <f t="shared" si="40"/>
        <v>0</v>
      </c>
      <c r="R310" s="2">
        <f>SUM(Cocina!E310*Cocina!G310)</f>
        <v>57</v>
      </c>
      <c r="S310" s="6">
        <f t="shared" si="41"/>
        <v>45019</v>
      </c>
      <c r="T310" s="7">
        <f t="shared" si="42"/>
        <v>0.15069444444816327</v>
      </c>
      <c r="U310" s="2">
        <f t="shared" si="46"/>
        <v>217</v>
      </c>
      <c r="V310" s="9" t="str">
        <f t="shared" si="45"/>
        <v>No Suma</v>
      </c>
      <c r="W310" s="5">
        <f>(Cocina!H310 *Cocina!G310)/60</f>
        <v>2.7</v>
      </c>
      <c r="X310" s="2">
        <f t="shared" si="43"/>
        <v>162</v>
      </c>
      <c r="Y310" s="11">
        <f t="shared" si="44"/>
        <v>3.8194444444444441E-2</v>
      </c>
      <c r="Z310" s="2" t="s">
        <v>37</v>
      </c>
      <c r="AC310" s="2">
        <f t="shared" si="47"/>
        <v>3</v>
      </c>
      <c r="AD310" s="2">
        <f t="shared" si="39"/>
        <v>37</v>
      </c>
    </row>
    <row r="311" spans="1:30">
      <c r="A311" s="1">
        <v>17</v>
      </c>
      <c r="B311" s="1" t="s">
        <v>647</v>
      </c>
      <c r="C311" s="1">
        <v>3</v>
      </c>
      <c r="D311" s="3">
        <v>45019.12777777778</v>
      </c>
      <c r="E311" s="3">
        <v>45019.265972222223</v>
      </c>
      <c r="F311" s="1" t="s">
        <v>56</v>
      </c>
      <c r="G311" s="1" t="s">
        <v>67</v>
      </c>
      <c r="H311" s="1" t="s">
        <v>48</v>
      </c>
      <c r="I311" s="1" t="s">
        <v>648</v>
      </c>
      <c r="J311" s="1" t="s">
        <v>50</v>
      </c>
      <c r="K311" s="1">
        <v>310</v>
      </c>
      <c r="L311" s="1" t="s">
        <v>83</v>
      </c>
      <c r="M311" s="1" t="s">
        <v>106</v>
      </c>
      <c r="N311" s="1" t="s">
        <v>36</v>
      </c>
      <c r="O311" s="1"/>
      <c r="P311" s="1"/>
      <c r="Q311" s="1" t="b">
        <f t="shared" si="40"/>
        <v>0</v>
      </c>
      <c r="R311" s="2">
        <f>SUM(Cocina!E311*Cocina!G311)</f>
        <v>21</v>
      </c>
      <c r="S311" s="6">
        <f t="shared" si="41"/>
        <v>45019</v>
      </c>
      <c r="T311" s="7">
        <f t="shared" si="42"/>
        <v>0.13819444444379769</v>
      </c>
      <c r="U311" s="2">
        <f t="shared" si="46"/>
        <v>199</v>
      </c>
      <c r="V311" s="9" t="str">
        <f t="shared" si="45"/>
        <v>No Suma</v>
      </c>
      <c r="W311" s="5">
        <f>(Cocina!H311 *Cocina!G311)/60</f>
        <v>0.35</v>
      </c>
      <c r="X311" s="2">
        <f t="shared" si="43"/>
        <v>21</v>
      </c>
      <c r="Y311" s="11">
        <f t="shared" si="44"/>
        <v>0.12361111111111112</v>
      </c>
      <c r="Z311" s="2" t="s">
        <v>37</v>
      </c>
      <c r="AC311" s="2">
        <f t="shared" si="47"/>
        <v>3</v>
      </c>
      <c r="AD311" s="2">
        <f t="shared" si="39"/>
        <v>19</v>
      </c>
    </row>
    <row r="312" spans="1:30">
      <c r="A312" s="1">
        <v>6</v>
      </c>
      <c r="B312" s="1" t="s">
        <v>649</v>
      </c>
      <c r="C312" s="1">
        <v>4</v>
      </c>
      <c r="D312" s="3">
        <v>45019.069444444445</v>
      </c>
      <c r="E312" s="3">
        <v>45019.113194444442</v>
      </c>
      <c r="F312" s="1" t="s">
        <v>29</v>
      </c>
      <c r="G312" s="1" t="s">
        <v>40</v>
      </c>
      <c r="H312" s="1" t="s">
        <v>41</v>
      </c>
      <c r="I312" s="1" t="s">
        <v>650</v>
      </c>
      <c r="J312" s="1" t="s">
        <v>72</v>
      </c>
      <c r="K312" s="1">
        <v>311</v>
      </c>
      <c r="L312" s="1" t="s">
        <v>58</v>
      </c>
      <c r="M312" s="1" t="s">
        <v>35</v>
      </c>
      <c r="N312" s="1" t="s">
        <v>54</v>
      </c>
      <c r="O312" s="1"/>
      <c r="P312" s="1"/>
      <c r="Q312" s="1" t="b">
        <f t="shared" si="40"/>
        <v>0</v>
      </c>
      <c r="R312" s="2">
        <f>SUM(Cocina!E312*Cocina!G312)</f>
        <v>22</v>
      </c>
      <c r="S312" s="6">
        <f t="shared" si="41"/>
        <v>45019</v>
      </c>
      <c r="T312" s="7">
        <f t="shared" si="42"/>
        <v>4.3749999997089617E-2</v>
      </c>
      <c r="U312" s="2">
        <f t="shared" si="46"/>
        <v>63</v>
      </c>
      <c r="V312" s="9">
        <f t="shared" si="45"/>
        <v>5.4166666663756281E-2</v>
      </c>
      <c r="W312" s="5">
        <f>(Cocina!H312 *Cocina!G312)/60</f>
        <v>0.43333333333333335</v>
      </c>
      <c r="X312" s="2">
        <f t="shared" si="43"/>
        <v>26</v>
      </c>
      <c r="Y312" s="11">
        <f t="shared" si="44"/>
        <v>2.5694444444444447E-2</v>
      </c>
      <c r="Z312" s="2" t="s">
        <v>37</v>
      </c>
      <c r="AC312" s="2">
        <f t="shared" si="47"/>
        <v>1</v>
      </c>
      <c r="AD312" s="2">
        <f t="shared" si="39"/>
        <v>3</v>
      </c>
    </row>
    <row r="313" spans="1:30">
      <c r="A313" s="1">
        <v>2</v>
      </c>
      <c r="B313" s="1" t="s">
        <v>651</v>
      </c>
      <c r="C313" s="1">
        <v>4</v>
      </c>
      <c r="D313" s="3">
        <v>45019.129861111112</v>
      </c>
      <c r="E313" s="3">
        <v>45019.258333333331</v>
      </c>
      <c r="F313" s="1" t="s">
        <v>29</v>
      </c>
      <c r="G313" s="1" t="s">
        <v>30</v>
      </c>
      <c r="H313" s="1" t="s">
        <v>48</v>
      </c>
      <c r="I313" s="1" t="s">
        <v>652</v>
      </c>
      <c r="J313" s="1" t="s">
        <v>33</v>
      </c>
      <c r="K313" s="1">
        <v>312</v>
      </c>
      <c r="L313" s="1" t="s">
        <v>83</v>
      </c>
      <c r="M313" s="1" t="s">
        <v>74</v>
      </c>
      <c r="N313" s="1" t="s">
        <v>69</v>
      </c>
      <c r="O313" s="1"/>
      <c r="P313" s="1"/>
      <c r="Q313" s="1" t="b">
        <f t="shared" si="40"/>
        <v>0</v>
      </c>
      <c r="R313" s="2">
        <f>SUM(Cocina!E313*Cocina!G313)</f>
        <v>60</v>
      </c>
      <c r="S313" s="6">
        <f t="shared" si="41"/>
        <v>45019</v>
      </c>
      <c r="T313" s="7">
        <f t="shared" si="42"/>
        <v>0.12847222221898846</v>
      </c>
      <c r="U313" s="2">
        <f t="shared" si="46"/>
        <v>185</v>
      </c>
      <c r="V313" s="9" t="str">
        <f t="shared" si="45"/>
        <v>No Suma</v>
      </c>
      <c r="W313" s="5">
        <f>(Cocina!H313 *Cocina!G313)/60</f>
        <v>1.4</v>
      </c>
      <c r="X313" s="2">
        <f t="shared" si="43"/>
        <v>84</v>
      </c>
      <c r="Y313" s="11">
        <f t="shared" si="44"/>
        <v>7.013888888888889E-2</v>
      </c>
      <c r="Z313" s="2" t="s">
        <v>37</v>
      </c>
      <c r="AC313" s="2">
        <f t="shared" si="47"/>
        <v>3</v>
      </c>
      <c r="AD313" s="2">
        <f t="shared" si="39"/>
        <v>5</v>
      </c>
    </row>
    <row r="314" spans="1:30">
      <c r="A314" s="1">
        <v>10</v>
      </c>
      <c r="B314" s="1" t="s">
        <v>75</v>
      </c>
      <c r="C314" s="1">
        <v>3</v>
      </c>
      <c r="D314" s="3">
        <v>45019.099305555559</v>
      </c>
      <c r="E314" s="3">
        <v>45019.240277777775</v>
      </c>
      <c r="F314" s="1" t="s">
        <v>39</v>
      </c>
      <c r="G314" s="1" t="s">
        <v>40</v>
      </c>
      <c r="H314" s="1" t="s">
        <v>31</v>
      </c>
      <c r="I314" s="1" t="s">
        <v>653</v>
      </c>
      <c r="J314" s="1" t="s">
        <v>33</v>
      </c>
      <c r="K314" s="1">
        <v>313</v>
      </c>
      <c r="L314" s="1" t="s">
        <v>34</v>
      </c>
      <c r="M314" s="1" t="s">
        <v>65</v>
      </c>
      <c r="N314" s="1" t="s">
        <v>44</v>
      </c>
      <c r="O314" s="1" t="s">
        <v>53</v>
      </c>
      <c r="P314" s="1" t="s">
        <v>35</v>
      </c>
      <c r="Q314" s="1" t="b">
        <f t="shared" si="40"/>
        <v>0</v>
      </c>
      <c r="R314" s="2">
        <f>SUM(Cocina!E314*Cocina!G314)</f>
        <v>42</v>
      </c>
      <c r="S314" s="6">
        <f t="shared" si="41"/>
        <v>45019</v>
      </c>
      <c r="T314" s="7">
        <f t="shared" si="42"/>
        <v>0.14097222221607808</v>
      </c>
      <c r="U314" s="2">
        <f t="shared" si="46"/>
        <v>203</v>
      </c>
      <c r="V314" s="9" t="str">
        <f t="shared" si="45"/>
        <v>No Suma</v>
      </c>
      <c r="W314" s="5">
        <f>(Cocina!H314 *Cocina!G314)/60</f>
        <v>0.26666666666666666</v>
      </c>
      <c r="X314" s="2">
        <f t="shared" si="43"/>
        <v>16</v>
      </c>
      <c r="Y314" s="11">
        <f t="shared" si="44"/>
        <v>0.12986111111111112</v>
      </c>
      <c r="Z314" s="2" t="s">
        <v>37</v>
      </c>
      <c r="AC314" s="2">
        <f t="shared" si="47"/>
        <v>3</v>
      </c>
      <c r="AD314" s="2">
        <f t="shared" si="39"/>
        <v>23</v>
      </c>
    </row>
    <row r="315" spans="1:30">
      <c r="A315" s="1">
        <v>20</v>
      </c>
      <c r="B315" s="1" t="s">
        <v>654</v>
      </c>
      <c r="C315" s="1">
        <v>5</v>
      </c>
      <c r="D315" s="3">
        <v>45019.031944444447</v>
      </c>
      <c r="E315" s="3">
        <v>45019.161805555559</v>
      </c>
      <c r="F315" s="1" t="s">
        <v>62</v>
      </c>
      <c r="G315" s="1" t="s">
        <v>30</v>
      </c>
      <c r="H315" s="1" t="s">
        <v>31</v>
      </c>
      <c r="I315" s="1" t="s">
        <v>655</v>
      </c>
      <c r="J315" s="1" t="s">
        <v>72</v>
      </c>
      <c r="K315" s="1">
        <v>314</v>
      </c>
      <c r="L315" s="1" t="s">
        <v>109</v>
      </c>
      <c r="M315" s="1" t="s">
        <v>45</v>
      </c>
      <c r="N315" s="1"/>
      <c r="O315" s="1"/>
      <c r="P315" s="1"/>
      <c r="Q315" s="1" t="b">
        <f t="shared" si="40"/>
        <v>0</v>
      </c>
      <c r="R315" s="2">
        <f>SUM(Cocina!E315*Cocina!G315)</f>
        <v>30</v>
      </c>
      <c r="S315" s="6">
        <f t="shared" si="41"/>
        <v>45019</v>
      </c>
      <c r="T315" s="7">
        <f t="shared" si="42"/>
        <v>0.12986111111240461</v>
      </c>
      <c r="U315" s="2">
        <f t="shared" si="46"/>
        <v>187</v>
      </c>
      <c r="V315" s="9">
        <f t="shared" si="45"/>
        <v>0.14027777777907127</v>
      </c>
      <c r="W315" s="5">
        <f>(Cocina!H315 *Cocina!G315)/60</f>
        <v>1.95</v>
      </c>
      <c r="X315" s="2">
        <f t="shared" si="43"/>
        <v>117</v>
      </c>
      <c r="Y315" s="11">
        <f t="shared" si="44"/>
        <v>4.8611111111111112E-2</v>
      </c>
      <c r="Z315" s="2" t="s">
        <v>37</v>
      </c>
      <c r="AC315" s="2">
        <f t="shared" si="47"/>
        <v>3</v>
      </c>
      <c r="AD315" s="2">
        <f t="shared" si="39"/>
        <v>7</v>
      </c>
    </row>
    <row r="316" spans="1:30">
      <c r="A316" s="1">
        <v>14</v>
      </c>
      <c r="B316" s="1" t="s">
        <v>656</v>
      </c>
      <c r="C316" s="1">
        <v>1</v>
      </c>
      <c r="D316" s="3">
        <v>45019.008333333331</v>
      </c>
      <c r="E316" s="3">
        <v>45019.145138888889</v>
      </c>
      <c r="F316" s="1" t="s">
        <v>47</v>
      </c>
      <c r="G316" s="1" t="s">
        <v>30</v>
      </c>
      <c r="H316" s="1" t="s">
        <v>48</v>
      </c>
      <c r="I316" s="1" t="s">
        <v>657</v>
      </c>
      <c r="J316" s="1" t="s">
        <v>50</v>
      </c>
      <c r="K316" s="1">
        <v>315</v>
      </c>
      <c r="L316" s="1" t="s">
        <v>109</v>
      </c>
      <c r="M316" s="1" t="s">
        <v>112</v>
      </c>
      <c r="N316" s="1" t="s">
        <v>60</v>
      </c>
      <c r="O316" s="1" t="s">
        <v>54</v>
      </c>
      <c r="P316" s="1" t="s">
        <v>97</v>
      </c>
      <c r="Q316" s="1" t="b">
        <f t="shared" si="40"/>
        <v>0</v>
      </c>
      <c r="R316" s="2">
        <f>SUM(Cocina!E316*Cocina!G316)</f>
        <v>42</v>
      </c>
      <c r="S316" s="6">
        <f t="shared" si="41"/>
        <v>45019</v>
      </c>
      <c r="T316" s="7">
        <f t="shared" si="42"/>
        <v>0.1368055555576575</v>
      </c>
      <c r="U316" s="2">
        <f t="shared" si="46"/>
        <v>197</v>
      </c>
      <c r="V316" s="9" t="str">
        <f t="shared" si="45"/>
        <v>No Suma</v>
      </c>
      <c r="W316" s="5">
        <f>(Cocina!H316 *Cocina!G316)/60</f>
        <v>1.1000000000000001</v>
      </c>
      <c r="X316" s="2">
        <f t="shared" si="43"/>
        <v>66.000000000000014</v>
      </c>
      <c r="Y316" s="11">
        <f t="shared" si="44"/>
        <v>9.0972222222222218E-2</v>
      </c>
      <c r="Z316" s="2" t="s">
        <v>37</v>
      </c>
      <c r="AC316" s="2">
        <f t="shared" si="47"/>
        <v>3</v>
      </c>
      <c r="AD316" s="2">
        <f t="shared" si="39"/>
        <v>17</v>
      </c>
    </row>
    <row r="317" spans="1:30">
      <c r="A317" s="1">
        <v>2</v>
      </c>
      <c r="B317" s="1" t="s">
        <v>658</v>
      </c>
      <c r="C317" s="1">
        <v>2</v>
      </c>
      <c r="D317" s="3">
        <v>45019.068055555559</v>
      </c>
      <c r="E317" s="3">
        <v>45019.230555555558</v>
      </c>
      <c r="F317" s="1" t="s">
        <v>56</v>
      </c>
      <c r="G317" s="1" t="s">
        <v>40</v>
      </c>
      <c r="H317" s="1" t="s">
        <v>48</v>
      </c>
      <c r="I317" s="1" t="s">
        <v>659</v>
      </c>
      <c r="J317" s="1" t="s">
        <v>33</v>
      </c>
      <c r="K317" s="1">
        <v>316</v>
      </c>
      <c r="L317" s="1" t="s">
        <v>64</v>
      </c>
      <c r="M317" s="1" t="s">
        <v>103</v>
      </c>
      <c r="N317" s="1" t="s">
        <v>97</v>
      </c>
      <c r="O317" s="1" t="s">
        <v>45</v>
      </c>
      <c r="P317" s="1" t="s">
        <v>52</v>
      </c>
      <c r="Q317" s="1" t="b">
        <f t="shared" si="40"/>
        <v>0</v>
      </c>
      <c r="R317" s="2">
        <f>SUM(Cocina!E317*Cocina!G317)</f>
        <v>32</v>
      </c>
      <c r="S317" s="6">
        <f t="shared" si="41"/>
        <v>45019</v>
      </c>
      <c r="T317" s="7">
        <f t="shared" si="42"/>
        <v>0.16249999999854481</v>
      </c>
      <c r="U317" s="2">
        <f t="shared" si="46"/>
        <v>234</v>
      </c>
      <c r="V317" s="9" t="str">
        <f t="shared" si="45"/>
        <v>No Suma</v>
      </c>
      <c r="W317" s="5">
        <f>(Cocina!H317 *Cocina!G317)/60</f>
        <v>1.7333333333333334</v>
      </c>
      <c r="X317" s="2">
        <f t="shared" si="43"/>
        <v>104</v>
      </c>
      <c r="Y317" s="11">
        <f t="shared" si="44"/>
        <v>9.0277777777777776E-2</v>
      </c>
      <c r="Z317" s="2" t="s">
        <v>37</v>
      </c>
      <c r="AC317" s="2">
        <f t="shared" si="47"/>
        <v>3</v>
      </c>
      <c r="AD317" s="2">
        <f t="shared" si="39"/>
        <v>54</v>
      </c>
    </row>
    <row r="318" spans="1:30">
      <c r="A318" s="1">
        <v>17</v>
      </c>
      <c r="B318" s="1" t="s">
        <v>211</v>
      </c>
      <c r="C318" s="1">
        <v>2</v>
      </c>
      <c r="D318" s="3">
        <v>45019.100694444445</v>
      </c>
      <c r="E318" s="3">
        <v>45019.261111111111</v>
      </c>
      <c r="F318" s="1" t="s">
        <v>47</v>
      </c>
      <c r="G318" s="1" t="s">
        <v>40</v>
      </c>
      <c r="H318" s="1" t="s">
        <v>41</v>
      </c>
      <c r="I318" s="1" t="s">
        <v>660</v>
      </c>
      <c r="J318" s="1" t="s">
        <v>50</v>
      </c>
      <c r="K318" s="1">
        <v>317</v>
      </c>
      <c r="L318" s="1" t="s">
        <v>83</v>
      </c>
      <c r="M318" s="1" t="s">
        <v>77</v>
      </c>
      <c r="N318" s="1" t="s">
        <v>84</v>
      </c>
      <c r="O318" s="1" t="s">
        <v>74</v>
      </c>
      <c r="P318" s="1"/>
      <c r="Q318" s="1" t="b">
        <f t="shared" si="40"/>
        <v>0</v>
      </c>
      <c r="R318" s="2">
        <f>SUM(Cocina!E318*Cocina!G318)</f>
        <v>19</v>
      </c>
      <c r="S318" s="6">
        <f t="shared" si="41"/>
        <v>45019</v>
      </c>
      <c r="T318" s="7">
        <f t="shared" si="42"/>
        <v>0.16041666666569654</v>
      </c>
      <c r="U318" s="2">
        <f t="shared" si="46"/>
        <v>231</v>
      </c>
      <c r="V318" s="9" t="str">
        <f t="shared" si="45"/>
        <v>No Suma</v>
      </c>
      <c r="W318" s="5">
        <f>(Cocina!H318 *Cocina!G318)/60</f>
        <v>0.38333333333333336</v>
      </c>
      <c r="X318" s="2">
        <f t="shared" si="43"/>
        <v>23</v>
      </c>
      <c r="Y318" s="11">
        <f t="shared" si="44"/>
        <v>0.14444444444444446</v>
      </c>
      <c r="Z318" s="2" t="s">
        <v>37</v>
      </c>
      <c r="AC318" s="2">
        <f t="shared" si="47"/>
        <v>3</v>
      </c>
      <c r="AD318" s="2">
        <f t="shared" si="39"/>
        <v>51</v>
      </c>
    </row>
    <row r="319" spans="1:30">
      <c r="A319" s="1">
        <v>13</v>
      </c>
      <c r="B319" s="1" t="s">
        <v>661</v>
      </c>
      <c r="C319" s="1">
        <v>3</v>
      </c>
      <c r="D319" s="3">
        <v>45019.147916666669</v>
      </c>
      <c r="E319" s="3">
        <v>45019.214583333334</v>
      </c>
      <c r="F319" s="1" t="s">
        <v>29</v>
      </c>
      <c r="G319" s="1" t="s">
        <v>67</v>
      </c>
      <c r="H319" s="1" t="s">
        <v>48</v>
      </c>
      <c r="I319" s="1" t="s">
        <v>662</v>
      </c>
      <c r="J319" s="1" t="s">
        <v>33</v>
      </c>
      <c r="K319" s="1">
        <v>318</v>
      </c>
      <c r="L319" s="1" t="s">
        <v>73</v>
      </c>
      <c r="M319" s="1" t="s">
        <v>54</v>
      </c>
      <c r="N319" s="1"/>
      <c r="O319" s="1"/>
      <c r="P319" s="1"/>
      <c r="Q319" s="1" t="b">
        <f t="shared" si="40"/>
        <v>0</v>
      </c>
      <c r="R319" s="2">
        <f>SUM(Cocina!E319*Cocina!G319)</f>
        <v>15</v>
      </c>
      <c r="S319" s="6">
        <f t="shared" si="41"/>
        <v>45019</v>
      </c>
      <c r="T319" s="7">
        <f t="shared" si="42"/>
        <v>6.6666666665696539E-2</v>
      </c>
      <c r="U319" s="2">
        <f t="shared" si="46"/>
        <v>96</v>
      </c>
      <c r="V319" s="9" t="str">
        <f t="shared" si="45"/>
        <v>No Suma</v>
      </c>
      <c r="W319" s="5">
        <f>(Cocina!H319 *Cocina!G319)/60</f>
        <v>0.11666666666666667</v>
      </c>
      <c r="X319" s="2">
        <f t="shared" si="43"/>
        <v>7</v>
      </c>
      <c r="Y319" s="11">
        <f t="shared" si="44"/>
        <v>6.1805555555555558E-2</v>
      </c>
      <c r="Z319" s="2" t="s">
        <v>37</v>
      </c>
      <c r="AC319" s="2">
        <f t="shared" si="47"/>
        <v>1</v>
      </c>
      <c r="AD319" s="2">
        <f t="shared" si="39"/>
        <v>36</v>
      </c>
    </row>
    <row r="320" spans="1:30">
      <c r="A320" s="1">
        <v>1</v>
      </c>
      <c r="B320" s="1" t="s">
        <v>663</v>
      </c>
      <c r="C320" s="1">
        <v>1</v>
      </c>
      <c r="D320" s="3">
        <v>45019.033333333333</v>
      </c>
      <c r="E320" s="3">
        <v>45019.165972222225</v>
      </c>
      <c r="F320" s="1" t="s">
        <v>39</v>
      </c>
      <c r="G320" s="1" t="s">
        <v>30</v>
      </c>
      <c r="H320" s="1" t="s">
        <v>41</v>
      </c>
      <c r="I320" s="1" t="s">
        <v>664</v>
      </c>
      <c r="J320" s="1" t="s">
        <v>50</v>
      </c>
      <c r="K320" s="1">
        <v>319</v>
      </c>
      <c r="L320" s="1" t="s">
        <v>80</v>
      </c>
      <c r="M320" s="1" t="s">
        <v>74</v>
      </c>
      <c r="N320" s="1" t="s">
        <v>69</v>
      </c>
      <c r="O320" s="1" t="s">
        <v>52</v>
      </c>
      <c r="P320" s="1" t="s">
        <v>44</v>
      </c>
      <c r="Q320" s="1" t="b">
        <f t="shared" si="40"/>
        <v>0</v>
      </c>
      <c r="R320" s="2">
        <f>SUM(Cocina!E320*Cocina!G320)</f>
        <v>44</v>
      </c>
      <c r="S320" s="6">
        <f t="shared" si="41"/>
        <v>45019</v>
      </c>
      <c r="T320" s="7">
        <f t="shared" si="42"/>
        <v>0.13263888889196096</v>
      </c>
      <c r="U320" s="2">
        <f t="shared" si="46"/>
        <v>191</v>
      </c>
      <c r="V320" s="9" t="str">
        <f t="shared" si="45"/>
        <v>No Suma</v>
      </c>
      <c r="W320" s="5">
        <f>(Cocina!H320 *Cocina!G320)/60</f>
        <v>0.43333333333333335</v>
      </c>
      <c r="X320" s="2">
        <f t="shared" si="43"/>
        <v>26</v>
      </c>
      <c r="Y320" s="11">
        <f t="shared" si="44"/>
        <v>0.11458333333333333</v>
      </c>
      <c r="Z320" s="2" t="s">
        <v>37</v>
      </c>
      <c r="AC320" s="2">
        <f t="shared" si="47"/>
        <v>3</v>
      </c>
      <c r="AD320" s="2">
        <f t="shared" si="39"/>
        <v>11</v>
      </c>
    </row>
    <row r="321" spans="1:30">
      <c r="A321" s="1">
        <v>9</v>
      </c>
      <c r="B321" s="1" t="s">
        <v>665</v>
      </c>
      <c r="C321" s="1">
        <v>1</v>
      </c>
      <c r="D321" s="3">
        <v>45019.0625</v>
      </c>
      <c r="E321" s="3">
        <v>45019.178472222222</v>
      </c>
      <c r="F321" s="1" t="s">
        <v>29</v>
      </c>
      <c r="G321" s="1" t="s">
        <v>30</v>
      </c>
      <c r="H321" s="1" t="s">
        <v>31</v>
      </c>
      <c r="I321" s="1" t="s">
        <v>666</v>
      </c>
      <c r="J321" s="1" t="s">
        <v>33</v>
      </c>
      <c r="K321" s="1">
        <v>320</v>
      </c>
      <c r="L321" s="1" t="s">
        <v>34</v>
      </c>
      <c r="M321" s="1" t="s">
        <v>97</v>
      </c>
      <c r="N321" s="1" t="s">
        <v>77</v>
      </c>
      <c r="O321" s="1" t="s">
        <v>84</v>
      </c>
      <c r="P321" s="1"/>
      <c r="Q321" s="1" t="b">
        <f t="shared" si="40"/>
        <v>0</v>
      </c>
      <c r="R321" s="2">
        <f>SUM(Cocina!E321*Cocina!G321)</f>
        <v>20</v>
      </c>
      <c r="S321" s="6">
        <f t="shared" si="41"/>
        <v>45019</v>
      </c>
      <c r="T321" s="7">
        <f t="shared" si="42"/>
        <v>0.11597222222189885</v>
      </c>
      <c r="U321" s="2">
        <f t="shared" si="46"/>
        <v>167</v>
      </c>
      <c r="V321" s="9" t="str">
        <f t="shared" si="45"/>
        <v>No Suma</v>
      </c>
      <c r="W321" s="5">
        <f>(Cocina!H321 *Cocina!G321)/60</f>
        <v>1.1333333333333333</v>
      </c>
      <c r="X321" s="2">
        <f t="shared" si="43"/>
        <v>68</v>
      </c>
      <c r="Y321" s="11">
        <f t="shared" si="44"/>
        <v>6.8749999999999992E-2</v>
      </c>
      <c r="Z321" s="2" t="s">
        <v>37</v>
      </c>
      <c r="AC321" s="2">
        <f t="shared" si="47"/>
        <v>2</v>
      </c>
      <c r="AD321" s="2">
        <f t="shared" si="39"/>
        <v>47</v>
      </c>
    </row>
    <row r="322" spans="1:30">
      <c r="A322" s="1">
        <v>18</v>
      </c>
      <c r="B322" s="1" t="s">
        <v>667</v>
      </c>
      <c r="C322" s="1">
        <v>5</v>
      </c>
      <c r="D322" s="3">
        <v>45019.086111111108</v>
      </c>
      <c r="E322" s="3">
        <v>45019.179166666669</v>
      </c>
      <c r="F322" s="1" t="s">
        <v>39</v>
      </c>
      <c r="G322" s="1" t="s">
        <v>30</v>
      </c>
      <c r="H322" s="1" t="s">
        <v>48</v>
      </c>
      <c r="I322" s="1" t="s">
        <v>668</v>
      </c>
      <c r="J322" s="1" t="s">
        <v>50</v>
      </c>
      <c r="K322" s="1">
        <v>321</v>
      </c>
      <c r="L322" s="1" t="s">
        <v>73</v>
      </c>
      <c r="M322" s="1" t="s">
        <v>60</v>
      </c>
      <c r="N322" s="1" t="s">
        <v>77</v>
      </c>
      <c r="O322" s="1" t="s">
        <v>94</v>
      </c>
      <c r="P322" s="1"/>
      <c r="Q322" s="1" t="b">
        <f t="shared" si="40"/>
        <v>0</v>
      </c>
      <c r="R322" s="2">
        <f>SUM(Cocina!E322*Cocina!G322)</f>
        <v>57</v>
      </c>
      <c r="S322" s="6">
        <f t="shared" si="41"/>
        <v>45019</v>
      </c>
      <c r="T322" s="7">
        <f t="shared" si="42"/>
        <v>9.3055555560567882E-2</v>
      </c>
      <c r="U322" s="2">
        <f t="shared" si="46"/>
        <v>134</v>
      </c>
      <c r="V322" s="9" t="str">
        <f t="shared" si="45"/>
        <v>No Suma</v>
      </c>
      <c r="W322" s="5">
        <f>(Cocina!H322 *Cocina!G322)/60</f>
        <v>2.8</v>
      </c>
      <c r="X322" s="2">
        <f t="shared" si="43"/>
        <v>168</v>
      </c>
      <c r="Y322" s="11">
        <f t="shared" si="44"/>
        <v>-2.361111111111111E-2</v>
      </c>
      <c r="Z322" s="2" t="s">
        <v>37</v>
      </c>
      <c r="AC322" s="2">
        <f t="shared" si="47"/>
        <v>2</v>
      </c>
      <c r="AD322" s="2">
        <f t="shared" ref="AD322:AD385" si="48">MINUTE(T322)</f>
        <v>14</v>
      </c>
    </row>
    <row r="323" spans="1:30">
      <c r="A323" s="1">
        <v>12</v>
      </c>
      <c r="B323" s="1" t="s">
        <v>669</v>
      </c>
      <c r="C323" s="1">
        <v>1</v>
      </c>
      <c r="D323" s="3">
        <v>45019.15347222222</v>
      </c>
      <c r="E323" s="3">
        <v>45019.240972222222</v>
      </c>
      <c r="F323" s="1" t="s">
        <v>47</v>
      </c>
      <c r="G323" s="1" t="s">
        <v>67</v>
      </c>
      <c r="H323" s="1" t="s">
        <v>48</v>
      </c>
      <c r="I323" s="1" t="s">
        <v>670</v>
      </c>
      <c r="J323" s="1" t="s">
        <v>72</v>
      </c>
      <c r="K323" s="1">
        <v>322</v>
      </c>
      <c r="L323" s="1" t="s">
        <v>102</v>
      </c>
      <c r="M323" s="1" t="s">
        <v>74</v>
      </c>
      <c r="N323" s="1" t="s">
        <v>97</v>
      </c>
      <c r="O323" s="1"/>
      <c r="P323" s="1"/>
      <c r="Q323" s="1" t="b">
        <f t="shared" ref="Q323:Q386" si="49">I323 &lt;= 0</f>
        <v>0</v>
      </c>
      <c r="R323" s="2">
        <f>SUM(Cocina!E323*Cocina!G323)</f>
        <v>30</v>
      </c>
      <c r="S323" s="6">
        <f t="shared" ref="S323:S386" si="50">DATE(YEAR(D323),MONTH(D323),DAY(D323))</f>
        <v>45019</v>
      </c>
      <c r="T323" s="7">
        <f t="shared" ref="T323:T386" si="51">E323-D323</f>
        <v>8.7500000001455192E-2</v>
      </c>
      <c r="U323" s="2">
        <f t="shared" si="46"/>
        <v>126</v>
      </c>
      <c r="V323" s="9">
        <f t="shared" si="45"/>
        <v>9.7916666668121863E-2</v>
      </c>
      <c r="W323" s="5">
        <f>(Cocina!H323 *Cocina!G323)/60</f>
        <v>1.3666666666666667</v>
      </c>
      <c r="X323" s="2">
        <f t="shared" ref="X323:X386" si="52">CONVERT(W323,"hr","mn")</f>
        <v>82</v>
      </c>
      <c r="Y323" s="11">
        <f t="shared" ref="Y323:Y386" si="53">((U323-X323)/60)/24</f>
        <v>3.0555555555555555E-2</v>
      </c>
      <c r="Z323" s="2" t="s">
        <v>37</v>
      </c>
      <c r="AC323" s="2">
        <f t="shared" si="47"/>
        <v>2</v>
      </c>
      <c r="AD323" s="2">
        <f t="shared" si="48"/>
        <v>6</v>
      </c>
    </row>
    <row r="324" spans="1:30">
      <c r="A324" s="1">
        <v>8</v>
      </c>
      <c r="B324" s="1" t="s">
        <v>671</v>
      </c>
      <c r="C324" s="1">
        <v>1</v>
      </c>
      <c r="D324" s="3">
        <v>45019.057638888888</v>
      </c>
      <c r="E324" s="3">
        <v>45019.179861111108</v>
      </c>
      <c r="F324" s="1" t="s">
        <v>56</v>
      </c>
      <c r="G324" s="1" t="s">
        <v>40</v>
      </c>
      <c r="H324" s="1" t="s">
        <v>41</v>
      </c>
      <c r="I324" s="1" t="s">
        <v>599</v>
      </c>
      <c r="J324" s="1" t="s">
        <v>50</v>
      </c>
      <c r="K324" s="1">
        <v>323</v>
      </c>
      <c r="L324" s="1" t="s">
        <v>109</v>
      </c>
      <c r="M324" s="1" t="s">
        <v>77</v>
      </c>
      <c r="N324" s="1" t="s">
        <v>54</v>
      </c>
      <c r="O324" s="1" t="s">
        <v>35</v>
      </c>
      <c r="P324" s="1" t="s">
        <v>103</v>
      </c>
      <c r="Q324" s="1" t="b">
        <f t="shared" si="49"/>
        <v>0</v>
      </c>
      <c r="R324" s="2">
        <f>SUM(Cocina!E324*Cocina!G324)</f>
        <v>30</v>
      </c>
      <c r="S324" s="6">
        <f t="shared" si="50"/>
        <v>45019</v>
      </c>
      <c r="T324" s="7">
        <f t="shared" si="51"/>
        <v>0.12222222222044365</v>
      </c>
      <c r="U324" s="2">
        <f t="shared" si="46"/>
        <v>176</v>
      </c>
      <c r="V324" s="9" t="str">
        <f t="shared" si="45"/>
        <v>No Suma</v>
      </c>
      <c r="W324" s="5">
        <f>(Cocina!H324 *Cocina!G324)/60</f>
        <v>1.2666666666666666</v>
      </c>
      <c r="X324" s="2">
        <f t="shared" si="52"/>
        <v>76</v>
      </c>
      <c r="Y324" s="11">
        <f t="shared" si="53"/>
        <v>6.9444444444444448E-2</v>
      </c>
      <c r="Z324" s="2" t="s">
        <v>37</v>
      </c>
      <c r="AC324" s="2">
        <f t="shared" si="47"/>
        <v>2</v>
      </c>
      <c r="AD324" s="2">
        <f t="shared" si="48"/>
        <v>56</v>
      </c>
    </row>
    <row r="325" spans="1:30">
      <c r="A325" s="1">
        <v>9</v>
      </c>
      <c r="B325" s="1" t="s">
        <v>672</v>
      </c>
      <c r="C325" s="1">
        <v>6</v>
      </c>
      <c r="D325" s="3">
        <v>45019.029861111114</v>
      </c>
      <c r="E325" s="3">
        <v>45019.07708333333</v>
      </c>
      <c r="F325" s="1" t="s">
        <v>39</v>
      </c>
      <c r="G325" s="1" t="s">
        <v>67</v>
      </c>
      <c r="H325" s="1" t="s">
        <v>48</v>
      </c>
      <c r="I325" s="1" t="s">
        <v>673</v>
      </c>
      <c r="J325" s="1" t="s">
        <v>50</v>
      </c>
      <c r="K325" s="1">
        <v>324</v>
      </c>
      <c r="L325" s="1" t="s">
        <v>64</v>
      </c>
      <c r="M325" s="1" t="s">
        <v>36</v>
      </c>
      <c r="N325" s="1" t="s">
        <v>45</v>
      </c>
      <c r="O325" s="1" t="s">
        <v>106</v>
      </c>
      <c r="P325" s="1"/>
      <c r="Q325" s="1" t="b">
        <f t="shared" si="49"/>
        <v>0</v>
      </c>
      <c r="R325" s="2">
        <f>SUM(Cocina!E325*Cocina!G325)</f>
        <v>63</v>
      </c>
      <c r="S325" s="6">
        <f t="shared" si="50"/>
        <v>45019</v>
      </c>
      <c r="T325" s="7">
        <f t="shared" si="51"/>
        <v>4.722222221607808E-2</v>
      </c>
      <c r="U325" s="2">
        <f t="shared" si="46"/>
        <v>68</v>
      </c>
      <c r="V325" s="9" t="str">
        <f t="shared" si="45"/>
        <v>No Suma</v>
      </c>
      <c r="W325" s="5">
        <f>(Cocina!H325 *Cocina!G325)/60</f>
        <v>1.6</v>
      </c>
      <c r="X325" s="2">
        <f t="shared" si="52"/>
        <v>96</v>
      </c>
      <c r="Y325" s="11">
        <f t="shared" si="53"/>
        <v>-1.9444444444444445E-2</v>
      </c>
      <c r="Z325" s="2" t="s">
        <v>37</v>
      </c>
      <c r="AC325" s="2">
        <f t="shared" si="47"/>
        <v>1</v>
      </c>
      <c r="AD325" s="2">
        <f t="shared" si="48"/>
        <v>8</v>
      </c>
    </row>
    <row r="326" spans="1:30">
      <c r="A326" s="1">
        <v>18</v>
      </c>
      <c r="B326" s="1" t="s">
        <v>674</v>
      </c>
      <c r="C326" s="1">
        <v>1</v>
      </c>
      <c r="D326" s="3">
        <v>45019.041666666664</v>
      </c>
      <c r="E326" s="3">
        <v>45019.095833333333</v>
      </c>
      <c r="F326" s="1" t="s">
        <v>47</v>
      </c>
      <c r="G326" s="1" t="s">
        <v>30</v>
      </c>
      <c r="H326" s="1" t="s">
        <v>48</v>
      </c>
      <c r="I326" s="1" t="s">
        <v>675</v>
      </c>
      <c r="J326" s="1" t="s">
        <v>33</v>
      </c>
      <c r="K326" s="1">
        <v>325</v>
      </c>
      <c r="L326" s="1" t="s">
        <v>64</v>
      </c>
      <c r="M326" s="1" t="s">
        <v>97</v>
      </c>
      <c r="N326" s="1" t="s">
        <v>44</v>
      </c>
      <c r="O326" s="1" t="s">
        <v>69</v>
      </c>
      <c r="P326" s="1" t="s">
        <v>74</v>
      </c>
      <c r="Q326" s="1" t="b">
        <f t="shared" si="49"/>
        <v>0</v>
      </c>
      <c r="R326" s="2">
        <f>SUM(Cocina!E326*Cocina!G326)</f>
        <v>14</v>
      </c>
      <c r="S326" s="6">
        <f t="shared" si="50"/>
        <v>45019</v>
      </c>
      <c r="T326" s="7">
        <f t="shared" si="51"/>
        <v>5.4166666668606922E-2</v>
      </c>
      <c r="U326" s="2">
        <f t="shared" si="46"/>
        <v>78</v>
      </c>
      <c r="V326" s="9" t="str">
        <f t="shared" si="45"/>
        <v>No Suma</v>
      </c>
      <c r="W326" s="5">
        <f>(Cocina!H326 *Cocina!G326)/60</f>
        <v>0.55000000000000004</v>
      </c>
      <c r="X326" s="2">
        <f t="shared" si="52"/>
        <v>33.000000000000007</v>
      </c>
      <c r="Y326" s="11">
        <f t="shared" si="53"/>
        <v>3.1249999999999997E-2</v>
      </c>
      <c r="Z326" s="2" t="s">
        <v>37</v>
      </c>
      <c r="AC326" s="2">
        <f t="shared" si="47"/>
        <v>1</v>
      </c>
      <c r="AD326" s="2">
        <f t="shared" si="48"/>
        <v>18</v>
      </c>
    </row>
    <row r="327" spans="1:30">
      <c r="A327" s="1">
        <v>14</v>
      </c>
      <c r="B327" s="1" t="s">
        <v>676</v>
      </c>
      <c r="C327" s="1">
        <v>4</v>
      </c>
      <c r="D327" s="3">
        <v>45020.068749999999</v>
      </c>
      <c r="E327" s="3">
        <v>45020.231944444444</v>
      </c>
      <c r="F327" s="1" t="s">
        <v>39</v>
      </c>
      <c r="G327" s="1" t="s">
        <v>40</v>
      </c>
      <c r="H327" s="1" t="s">
        <v>31</v>
      </c>
      <c r="I327" s="1" t="s">
        <v>677</v>
      </c>
      <c r="J327" s="1" t="s">
        <v>72</v>
      </c>
      <c r="K327" s="1">
        <v>326</v>
      </c>
      <c r="L327" s="1" t="s">
        <v>64</v>
      </c>
      <c r="M327" s="1" t="s">
        <v>69</v>
      </c>
      <c r="N327" s="1" t="s">
        <v>103</v>
      </c>
      <c r="O327" s="1" t="s">
        <v>60</v>
      </c>
      <c r="P327" s="1"/>
      <c r="Q327" s="1" t="b">
        <f t="shared" si="49"/>
        <v>0</v>
      </c>
      <c r="R327" s="2">
        <f>SUM(Cocina!E327*Cocina!G327)</f>
        <v>24</v>
      </c>
      <c r="S327" s="6">
        <f t="shared" si="50"/>
        <v>45020</v>
      </c>
      <c r="T327" s="7">
        <f t="shared" si="51"/>
        <v>0.16319444444525288</v>
      </c>
      <c r="U327" s="2">
        <f t="shared" si="46"/>
        <v>235</v>
      </c>
      <c r="V327" s="9">
        <f t="shared" si="45"/>
        <v>0.17361111111191954</v>
      </c>
      <c r="W327" s="5">
        <f>(Cocina!H327 *Cocina!G327)/60</f>
        <v>1.4333333333333333</v>
      </c>
      <c r="X327" s="2">
        <f t="shared" si="52"/>
        <v>86</v>
      </c>
      <c r="Y327" s="11">
        <f t="shared" si="53"/>
        <v>0.10347222222222223</v>
      </c>
      <c r="Z327" s="2" t="s">
        <v>37</v>
      </c>
      <c r="AC327" s="2">
        <f t="shared" si="47"/>
        <v>3</v>
      </c>
      <c r="AD327" s="2">
        <f t="shared" si="48"/>
        <v>55</v>
      </c>
    </row>
    <row r="328" spans="1:30">
      <c r="A328" s="1">
        <v>12</v>
      </c>
      <c r="B328" s="1" t="s">
        <v>449</v>
      </c>
      <c r="C328" s="1">
        <v>5</v>
      </c>
      <c r="D328" s="3">
        <v>45020.124305555553</v>
      </c>
      <c r="E328" s="3">
        <v>45020.191666666666</v>
      </c>
      <c r="F328" s="1" t="s">
        <v>56</v>
      </c>
      <c r="G328" s="1" t="s">
        <v>67</v>
      </c>
      <c r="H328" s="1" t="s">
        <v>48</v>
      </c>
      <c r="I328" s="1" t="s">
        <v>678</v>
      </c>
      <c r="J328" s="1" t="s">
        <v>33</v>
      </c>
      <c r="K328" s="1">
        <v>327</v>
      </c>
      <c r="L328" s="1" t="s">
        <v>43</v>
      </c>
      <c r="M328" s="1" t="s">
        <v>84</v>
      </c>
      <c r="N328" s="1" t="s">
        <v>103</v>
      </c>
      <c r="O328" s="1" t="s">
        <v>45</v>
      </c>
      <c r="P328" s="1"/>
      <c r="Q328" s="1" t="b">
        <f t="shared" si="49"/>
        <v>0</v>
      </c>
      <c r="R328" s="2">
        <f>SUM(Cocina!E328*Cocina!G328)</f>
        <v>15</v>
      </c>
      <c r="S328" s="6">
        <f t="shared" si="50"/>
        <v>45020</v>
      </c>
      <c r="T328" s="7">
        <f t="shared" si="51"/>
        <v>6.7361111112404615E-2</v>
      </c>
      <c r="U328" s="2">
        <f t="shared" si="46"/>
        <v>97</v>
      </c>
      <c r="V328" s="9" t="str">
        <f t="shared" si="45"/>
        <v>No Suma</v>
      </c>
      <c r="W328" s="5">
        <f>(Cocina!H328 *Cocina!G328)/60</f>
        <v>0.45</v>
      </c>
      <c r="X328" s="2">
        <f t="shared" si="52"/>
        <v>27</v>
      </c>
      <c r="Y328" s="11">
        <f t="shared" si="53"/>
        <v>4.8611111111111112E-2</v>
      </c>
      <c r="Z328" s="2" t="s">
        <v>37</v>
      </c>
      <c r="AC328" s="2">
        <f t="shared" si="47"/>
        <v>1</v>
      </c>
      <c r="AD328" s="2">
        <f t="shared" si="48"/>
        <v>37</v>
      </c>
    </row>
    <row r="329" spans="1:30">
      <c r="A329" s="1">
        <v>4</v>
      </c>
      <c r="B329" s="1" t="s">
        <v>679</v>
      </c>
      <c r="C329" s="1">
        <v>3</v>
      </c>
      <c r="D329" s="3">
        <v>45020.072222222225</v>
      </c>
      <c r="E329" s="3">
        <v>45020.171527777777</v>
      </c>
      <c r="F329" s="1" t="s">
        <v>47</v>
      </c>
      <c r="G329" s="1" t="s">
        <v>67</v>
      </c>
      <c r="H329" s="1" t="s">
        <v>48</v>
      </c>
      <c r="I329" s="1" t="s">
        <v>677</v>
      </c>
      <c r="J329" s="1" t="s">
        <v>33</v>
      </c>
      <c r="K329" s="1">
        <v>328</v>
      </c>
      <c r="L329" s="1" t="s">
        <v>109</v>
      </c>
      <c r="M329" s="1" t="s">
        <v>69</v>
      </c>
      <c r="N329" s="1"/>
      <c r="O329" s="1"/>
      <c r="P329" s="1"/>
      <c r="Q329" s="1" t="b">
        <f t="shared" si="49"/>
        <v>0</v>
      </c>
      <c r="R329" s="2">
        <f>SUM(Cocina!E329*Cocina!G329)</f>
        <v>60</v>
      </c>
      <c r="S329" s="6">
        <f t="shared" si="50"/>
        <v>45020</v>
      </c>
      <c r="T329" s="7">
        <f t="shared" si="51"/>
        <v>9.9305555551836733E-2</v>
      </c>
      <c r="U329" s="2">
        <f t="shared" si="46"/>
        <v>143</v>
      </c>
      <c r="V329" s="9" t="str">
        <f t="shared" si="45"/>
        <v>No Suma</v>
      </c>
      <c r="W329" s="5">
        <f>(Cocina!H329 *Cocina!G329)/60</f>
        <v>0.45</v>
      </c>
      <c r="X329" s="2">
        <f t="shared" si="52"/>
        <v>27</v>
      </c>
      <c r="Y329" s="11">
        <f t="shared" si="53"/>
        <v>8.0555555555555561E-2</v>
      </c>
      <c r="Z329" s="2" t="s">
        <v>37</v>
      </c>
      <c r="AC329" s="2">
        <f t="shared" si="47"/>
        <v>2</v>
      </c>
      <c r="AD329" s="2">
        <f t="shared" si="48"/>
        <v>23</v>
      </c>
    </row>
    <row r="330" spans="1:30">
      <c r="A330" s="1">
        <v>13</v>
      </c>
      <c r="B330" s="1" t="s">
        <v>680</v>
      </c>
      <c r="C330" s="1">
        <v>1</v>
      </c>
      <c r="D330" s="3">
        <v>45020.018055555556</v>
      </c>
      <c r="E330" s="3">
        <v>45020.111805555556</v>
      </c>
      <c r="F330" s="1" t="s">
        <v>47</v>
      </c>
      <c r="G330" s="1" t="s">
        <v>30</v>
      </c>
      <c r="H330" s="1" t="s">
        <v>48</v>
      </c>
      <c r="I330" s="1" t="s">
        <v>681</v>
      </c>
      <c r="J330" s="1" t="s">
        <v>72</v>
      </c>
      <c r="K330" s="1">
        <v>329</v>
      </c>
      <c r="L330" s="1" t="s">
        <v>80</v>
      </c>
      <c r="M330" s="1" t="s">
        <v>97</v>
      </c>
      <c r="N330" s="1" t="s">
        <v>52</v>
      </c>
      <c r="O330" s="1" t="s">
        <v>44</v>
      </c>
      <c r="P330" s="1" t="s">
        <v>94</v>
      </c>
      <c r="Q330" s="1" t="b">
        <f t="shared" si="49"/>
        <v>0</v>
      </c>
      <c r="R330" s="2">
        <f>SUM(Cocina!E330*Cocina!G330)</f>
        <v>34</v>
      </c>
      <c r="S330" s="6">
        <f t="shared" si="50"/>
        <v>45020</v>
      </c>
      <c r="T330" s="7">
        <f t="shared" si="51"/>
        <v>9.375E-2</v>
      </c>
      <c r="U330" s="2">
        <f t="shared" si="46"/>
        <v>135</v>
      </c>
      <c r="V330" s="9">
        <f t="shared" ref="V330:V393" si="54">IF(J330="Ocupada",T330+$AB$8,"No Suma")</f>
        <v>0.10416666666666667</v>
      </c>
      <c r="W330" s="5">
        <f>(Cocina!H330 *Cocina!G330)/60</f>
        <v>1.9666666666666666</v>
      </c>
      <c r="X330" s="2">
        <f t="shared" si="52"/>
        <v>118</v>
      </c>
      <c r="Y330" s="11">
        <f t="shared" si="53"/>
        <v>1.1805555555555555E-2</v>
      </c>
      <c r="Z330" s="2" t="s">
        <v>37</v>
      </c>
      <c r="AC330" s="2">
        <f t="shared" si="47"/>
        <v>2</v>
      </c>
      <c r="AD330" s="2">
        <f t="shared" si="48"/>
        <v>15</v>
      </c>
    </row>
    <row r="331" spans="1:30">
      <c r="A331" s="1">
        <v>10</v>
      </c>
      <c r="B331" s="1" t="s">
        <v>682</v>
      </c>
      <c r="C331" s="1">
        <v>6</v>
      </c>
      <c r="D331" s="3">
        <v>45020.076388888891</v>
      </c>
      <c r="E331" s="3">
        <v>45020.164583333331</v>
      </c>
      <c r="F331" s="1" t="s">
        <v>29</v>
      </c>
      <c r="G331" s="1" t="s">
        <v>40</v>
      </c>
      <c r="H331" s="1" t="s">
        <v>48</v>
      </c>
      <c r="I331" s="1" t="s">
        <v>683</v>
      </c>
      <c r="J331" s="1" t="s">
        <v>72</v>
      </c>
      <c r="K331" s="1">
        <v>330</v>
      </c>
      <c r="L331" s="1" t="s">
        <v>80</v>
      </c>
      <c r="M331" s="1" t="s">
        <v>112</v>
      </c>
      <c r="N331" s="1" t="s">
        <v>60</v>
      </c>
      <c r="O331" s="1" t="s">
        <v>94</v>
      </c>
      <c r="P331" s="1" t="s">
        <v>97</v>
      </c>
      <c r="Q331" s="1" t="b">
        <f t="shared" si="49"/>
        <v>0</v>
      </c>
      <c r="R331" s="2">
        <f>SUM(Cocina!E331*Cocina!G331)</f>
        <v>32</v>
      </c>
      <c r="S331" s="6">
        <f t="shared" si="50"/>
        <v>45020</v>
      </c>
      <c r="T331" s="7">
        <f t="shared" si="51"/>
        <v>8.819444444088731E-2</v>
      </c>
      <c r="U331" s="2">
        <f t="shared" si="46"/>
        <v>127</v>
      </c>
      <c r="V331" s="9">
        <f t="shared" si="54"/>
        <v>9.8611111107553981E-2</v>
      </c>
      <c r="W331" s="5">
        <f>(Cocina!H331 *Cocina!G331)/60</f>
        <v>1.2666666666666666</v>
      </c>
      <c r="X331" s="2">
        <f t="shared" si="52"/>
        <v>76</v>
      </c>
      <c r="Y331" s="11">
        <f t="shared" si="53"/>
        <v>3.5416666666666666E-2</v>
      </c>
      <c r="Z331" s="2" t="s">
        <v>37</v>
      </c>
      <c r="AC331" s="2">
        <f t="shared" si="47"/>
        <v>2</v>
      </c>
      <c r="AD331" s="2">
        <f t="shared" si="48"/>
        <v>7</v>
      </c>
    </row>
    <row r="332" spans="1:30">
      <c r="A332" s="1">
        <v>20</v>
      </c>
      <c r="B332" s="1" t="s">
        <v>684</v>
      </c>
      <c r="C332" s="1">
        <v>3</v>
      </c>
      <c r="D332" s="3">
        <v>45020.129166666666</v>
      </c>
      <c r="E332" s="3">
        <v>45020.261805555558</v>
      </c>
      <c r="F332" s="1" t="s">
        <v>62</v>
      </c>
      <c r="G332" s="1" t="s">
        <v>67</v>
      </c>
      <c r="H332" s="1" t="s">
        <v>31</v>
      </c>
      <c r="I332" s="1" t="s">
        <v>685</v>
      </c>
      <c r="J332" s="1" t="s">
        <v>33</v>
      </c>
      <c r="K332" s="1">
        <v>331</v>
      </c>
      <c r="L332" s="1" t="s">
        <v>58</v>
      </c>
      <c r="M332" s="1" t="s">
        <v>65</v>
      </c>
      <c r="N332" s="1" t="s">
        <v>69</v>
      </c>
      <c r="O332" s="1" t="s">
        <v>35</v>
      </c>
      <c r="P332" s="1" t="s">
        <v>112</v>
      </c>
      <c r="Q332" s="1" t="b">
        <f t="shared" si="49"/>
        <v>0</v>
      </c>
      <c r="R332" s="2">
        <f>SUM(Cocina!E332*Cocina!G332)</f>
        <v>40</v>
      </c>
      <c r="S332" s="6">
        <f t="shared" si="50"/>
        <v>45020</v>
      </c>
      <c r="T332" s="7">
        <f t="shared" si="51"/>
        <v>0.13263888889196096</v>
      </c>
      <c r="U332" s="2">
        <f t="shared" si="46"/>
        <v>191</v>
      </c>
      <c r="V332" s="9" t="str">
        <f t="shared" si="54"/>
        <v>No Suma</v>
      </c>
      <c r="W332" s="5">
        <f>(Cocina!H332 *Cocina!G332)/60</f>
        <v>0.5</v>
      </c>
      <c r="X332" s="2">
        <f t="shared" si="52"/>
        <v>30</v>
      </c>
      <c r="Y332" s="11">
        <f t="shared" si="53"/>
        <v>0.11180555555555555</v>
      </c>
      <c r="Z332" s="2" t="s">
        <v>37</v>
      </c>
      <c r="AC332" s="2">
        <f t="shared" si="47"/>
        <v>3</v>
      </c>
      <c r="AD332" s="2">
        <f t="shared" si="48"/>
        <v>11</v>
      </c>
    </row>
    <row r="333" spans="1:30">
      <c r="A333" s="1">
        <v>6</v>
      </c>
      <c r="B333" s="1" t="s">
        <v>686</v>
      </c>
      <c r="C333" s="1">
        <v>1</v>
      </c>
      <c r="D333" s="3">
        <v>45020.009722222225</v>
      </c>
      <c r="E333" s="3">
        <v>45020.061805555553</v>
      </c>
      <c r="F333" s="1" t="s">
        <v>47</v>
      </c>
      <c r="G333" s="1" t="s">
        <v>30</v>
      </c>
      <c r="H333" s="1" t="s">
        <v>31</v>
      </c>
      <c r="I333" s="1" t="s">
        <v>687</v>
      </c>
      <c r="J333" s="1" t="s">
        <v>33</v>
      </c>
      <c r="K333" s="1">
        <v>332</v>
      </c>
      <c r="L333" s="1" t="s">
        <v>129</v>
      </c>
      <c r="M333" s="1" t="s">
        <v>52</v>
      </c>
      <c r="N333" s="1"/>
      <c r="O333" s="1"/>
      <c r="P333" s="1"/>
      <c r="Q333" s="1" t="b">
        <f t="shared" si="49"/>
        <v>0</v>
      </c>
      <c r="R333" s="2">
        <f>SUM(Cocina!E333*Cocina!G333)</f>
        <v>36</v>
      </c>
      <c r="S333" s="6">
        <f t="shared" si="50"/>
        <v>45020</v>
      </c>
      <c r="T333" s="7">
        <f t="shared" si="51"/>
        <v>5.2083333328482695E-2</v>
      </c>
      <c r="U333" s="2">
        <f t="shared" si="46"/>
        <v>75</v>
      </c>
      <c r="V333" s="9" t="str">
        <f t="shared" si="54"/>
        <v>No Suma</v>
      </c>
      <c r="W333" s="5">
        <f>(Cocina!H333 *Cocina!G333)/60</f>
        <v>1.55</v>
      </c>
      <c r="X333" s="2">
        <f t="shared" si="52"/>
        <v>93</v>
      </c>
      <c r="Y333" s="11">
        <f t="shared" si="53"/>
        <v>-1.2499999999999999E-2</v>
      </c>
      <c r="Z333" s="2" t="s">
        <v>37</v>
      </c>
      <c r="AC333" s="2">
        <f t="shared" si="47"/>
        <v>1</v>
      </c>
      <c r="AD333" s="2">
        <f t="shared" si="48"/>
        <v>15</v>
      </c>
    </row>
    <row r="334" spans="1:30">
      <c r="A334" s="1">
        <v>6</v>
      </c>
      <c r="B334" s="1" t="s">
        <v>688</v>
      </c>
      <c r="C334" s="1">
        <v>1</v>
      </c>
      <c r="D334" s="3">
        <v>45020.131944444445</v>
      </c>
      <c r="E334" s="3">
        <v>45020.186805555553</v>
      </c>
      <c r="F334" s="1" t="s">
        <v>62</v>
      </c>
      <c r="G334" s="1" t="s">
        <v>67</v>
      </c>
      <c r="H334" s="1" t="s">
        <v>48</v>
      </c>
      <c r="I334" s="1" t="s">
        <v>689</v>
      </c>
      <c r="J334" s="1" t="s">
        <v>50</v>
      </c>
      <c r="K334" s="1">
        <v>333</v>
      </c>
      <c r="L334" s="1" t="s">
        <v>58</v>
      </c>
      <c r="M334" s="1" t="s">
        <v>53</v>
      </c>
      <c r="N334" s="1" t="s">
        <v>103</v>
      </c>
      <c r="O334" s="1"/>
      <c r="P334" s="1"/>
      <c r="Q334" s="1" t="b">
        <f t="shared" si="49"/>
        <v>0</v>
      </c>
      <c r="R334" s="2">
        <f>SUM(Cocina!E334*Cocina!G334)</f>
        <v>16</v>
      </c>
      <c r="S334" s="6">
        <f t="shared" si="50"/>
        <v>45020</v>
      </c>
      <c r="T334" s="7">
        <f t="shared" si="51"/>
        <v>5.486111110803904E-2</v>
      </c>
      <c r="U334" s="2">
        <f t="shared" si="46"/>
        <v>79</v>
      </c>
      <c r="V334" s="9" t="str">
        <f t="shared" si="54"/>
        <v>No Suma</v>
      </c>
      <c r="W334" s="5">
        <f>(Cocina!H334 *Cocina!G334)/60</f>
        <v>0.31666666666666665</v>
      </c>
      <c r="X334" s="2">
        <f t="shared" si="52"/>
        <v>19</v>
      </c>
      <c r="Y334" s="11">
        <f t="shared" si="53"/>
        <v>4.1666666666666664E-2</v>
      </c>
      <c r="Z334" s="2" t="s">
        <v>37</v>
      </c>
      <c r="AC334" s="2">
        <f t="shared" si="47"/>
        <v>1</v>
      </c>
      <c r="AD334" s="2">
        <f t="shared" si="48"/>
        <v>19</v>
      </c>
    </row>
    <row r="335" spans="1:30">
      <c r="A335" s="1">
        <v>12</v>
      </c>
      <c r="B335" s="1" t="s">
        <v>690</v>
      </c>
      <c r="C335" s="1">
        <v>4</v>
      </c>
      <c r="D335" s="3">
        <v>45020.118750000001</v>
      </c>
      <c r="E335" s="3">
        <v>45020.271527777775</v>
      </c>
      <c r="F335" s="1" t="s">
        <v>39</v>
      </c>
      <c r="G335" s="1" t="s">
        <v>40</v>
      </c>
      <c r="H335" s="1" t="s">
        <v>48</v>
      </c>
      <c r="I335" s="1" t="s">
        <v>691</v>
      </c>
      <c r="J335" s="1" t="s">
        <v>50</v>
      </c>
      <c r="K335" s="1">
        <v>334</v>
      </c>
      <c r="L335" s="1" t="s">
        <v>129</v>
      </c>
      <c r="M335" s="1" t="s">
        <v>97</v>
      </c>
      <c r="N335" s="1" t="s">
        <v>94</v>
      </c>
      <c r="O335" s="1" t="s">
        <v>35</v>
      </c>
      <c r="P335" s="1" t="s">
        <v>36</v>
      </c>
      <c r="Q335" s="1" t="b">
        <f t="shared" si="49"/>
        <v>0</v>
      </c>
      <c r="R335" s="2">
        <f>SUM(Cocina!E335*Cocina!G335)</f>
        <v>21</v>
      </c>
      <c r="S335" s="6">
        <f t="shared" si="50"/>
        <v>45020</v>
      </c>
      <c r="T335" s="7">
        <f t="shared" si="51"/>
        <v>0.15277777777373558</v>
      </c>
      <c r="U335" s="2">
        <f t="shared" si="46"/>
        <v>220</v>
      </c>
      <c r="V335" s="9" t="str">
        <f t="shared" si="54"/>
        <v>No Suma</v>
      </c>
      <c r="W335" s="5">
        <f>(Cocina!H335 *Cocina!G335)/60</f>
        <v>0.66666666666666663</v>
      </c>
      <c r="X335" s="2">
        <f t="shared" si="52"/>
        <v>40</v>
      </c>
      <c r="Y335" s="11">
        <f t="shared" si="53"/>
        <v>0.125</v>
      </c>
      <c r="Z335" s="2" t="s">
        <v>37</v>
      </c>
      <c r="AC335" s="2">
        <f t="shared" si="47"/>
        <v>3</v>
      </c>
      <c r="AD335" s="2">
        <f t="shared" si="48"/>
        <v>40</v>
      </c>
    </row>
    <row r="336" spans="1:30">
      <c r="A336" s="1">
        <v>14</v>
      </c>
      <c r="B336" s="1" t="s">
        <v>692</v>
      </c>
      <c r="C336" s="1">
        <v>3</v>
      </c>
      <c r="D336" s="3">
        <v>45020.080555555556</v>
      </c>
      <c r="E336" s="3">
        <v>45020.131249999999</v>
      </c>
      <c r="F336" s="1" t="s">
        <v>62</v>
      </c>
      <c r="G336" s="1" t="s">
        <v>30</v>
      </c>
      <c r="H336" s="1" t="s">
        <v>31</v>
      </c>
      <c r="I336" s="1" t="s">
        <v>345</v>
      </c>
      <c r="J336" s="1" t="s">
        <v>50</v>
      </c>
      <c r="K336" s="1">
        <v>335</v>
      </c>
      <c r="L336" s="1" t="s">
        <v>51</v>
      </c>
      <c r="M336" s="1" t="s">
        <v>36</v>
      </c>
      <c r="N336" s="1" t="s">
        <v>60</v>
      </c>
      <c r="O336" s="1"/>
      <c r="P336" s="1"/>
      <c r="Q336" s="1" t="b">
        <f t="shared" si="49"/>
        <v>0</v>
      </c>
      <c r="R336" s="2">
        <f>SUM(Cocina!E336*Cocina!G336)</f>
        <v>42</v>
      </c>
      <c r="S336" s="6">
        <f t="shared" si="50"/>
        <v>45020</v>
      </c>
      <c r="T336" s="7">
        <f t="shared" si="51"/>
        <v>5.0694444442342501E-2</v>
      </c>
      <c r="U336" s="2">
        <f t="shared" ref="U336:U399" si="55">(AC336*60)+AD336</f>
        <v>73</v>
      </c>
      <c r="V336" s="9" t="str">
        <f t="shared" si="54"/>
        <v>No Suma</v>
      </c>
      <c r="W336" s="5">
        <f>(Cocina!H336 *Cocina!G336)/60</f>
        <v>1.35</v>
      </c>
      <c r="X336" s="2">
        <f t="shared" si="52"/>
        <v>81</v>
      </c>
      <c r="Y336" s="11">
        <f t="shared" si="53"/>
        <v>-5.5555555555555558E-3</v>
      </c>
      <c r="Z336" s="2" t="s">
        <v>37</v>
      </c>
      <c r="AC336" s="2">
        <f t="shared" ref="AC336:AC399" si="56">HOUR(T336)</f>
        <v>1</v>
      </c>
      <c r="AD336" s="2">
        <f t="shared" si="48"/>
        <v>13</v>
      </c>
    </row>
    <row r="337" spans="1:30">
      <c r="A337" s="1">
        <v>4</v>
      </c>
      <c r="B337" s="1" t="s">
        <v>693</v>
      </c>
      <c r="C337" s="1">
        <v>5</v>
      </c>
      <c r="D337" s="3">
        <v>45020.065972222219</v>
      </c>
      <c r="E337" s="3">
        <v>45020.20208333333</v>
      </c>
      <c r="F337" s="1" t="s">
        <v>47</v>
      </c>
      <c r="G337" s="1" t="s">
        <v>67</v>
      </c>
      <c r="H337" s="1" t="s">
        <v>48</v>
      </c>
      <c r="I337" s="1" t="s">
        <v>694</v>
      </c>
      <c r="J337" s="1" t="s">
        <v>50</v>
      </c>
      <c r="K337" s="1">
        <v>336</v>
      </c>
      <c r="L337" s="1" t="s">
        <v>129</v>
      </c>
      <c r="M337" s="1" t="s">
        <v>97</v>
      </c>
      <c r="N337" s="1" t="s">
        <v>65</v>
      </c>
      <c r="O337" s="1" t="s">
        <v>106</v>
      </c>
      <c r="P337" s="1"/>
      <c r="Q337" s="1" t="b">
        <f t="shared" si="49"/>
        <v>0</v>
      </c>
      <c r="R337" s="2">
        <f>SUM(Cocina!E337*Cocina!G337)</f>
        <v>18</v>
      </c>
      <c r="S337" s="6">
        <f t="shared" si="50"/>
        <v>45020</v>
      </c>
      <c r="T337" s="7">
        <f t="shared" si="51"/>
        <v>0.13611111111094942</v>
      </c>
      <c r="U337" s="2">
        <f t="shared" si="55"/>
        <v>196</v>
      </c>
      <c r="V337" s="9" t="str">
        <f t="shared" si="54"/>
        <v>No Suma</v>
      </c>
      <c r="W337" s="5">
        <f>(Cocina!H337 *Cocina!G337)/60</f>
        <v>0.8833333333333333</v>
      </c>
      <c r="X337" s="2">
        <f t="shared" si="52"/>
        <v>53</v>
      </c>
      <c r="Y337" s="11">
        <f t="shared" si="53"/>
        <v>9.930555555555555E-2</v>
      </c>
      <c r="Z337" s="2" t="s">
        <v>37</v>
      </c>
      <c r="AC337" s="2">
        <f t="shared" si="56"/>
        <v>3</v>
      </c>
      <c r="AD337" s="2">
        <f t="shared" si="48"/>
        <v>16</v>
      </c>
    </row>
    <row r="338" spans="1:30">
      <c r="A338" s="1">
        <v>11</v>
      </c>
      <c r="B338" s="1" t="s">
        <v>695</v>
      </c>
      <c r="C338" s="1">
        <v>2</v>
      </c>
      <c r="D338" s="3">
        <v>45020.068055555559</v>
      </c>
      <c r="E338" s="3">
        <v>45020.188194444447</v>
      </c>
      <c r="F338" s="1" t="s">
        <v>56</v>
      </c>
      <c r="G338" s="1" t="s">
        <v>67</v>
      </c>
      <c r="H338" s="1" t="s">
        <v>48</v>
      </c>
      <c r="I338" s="1" t="s">
        <v>696</v>
      </c>
      <c r="J338" s="1" t="s">
        <v>33</v>
      </c>
      <c r="K338" s="1">
        <v>337</v>
      </c>
      <c r="L338" s="1" t="s">
        <v>51</v>
      </c>
      <c r="M338" s="1" t="s">
        <v>35</v>
      </c>
      <c r="N338" s="1" t="s">
        <v>60</v>
      </c>
      <c r="O338" s="1"/>
      <c r="P338" s="1"/>
      <c r="Q338" s="1" t="b">
        <f t="shared" si="49"/>
        <v>0</v>
      </c>
      <c r="R338" s="2">
        <f>SUM(Cocina!E338*Cocina!G338)</f>
        <v>44</v>
      </c>
      <c r="S338" s="6">
        <f t="shared" si="50"/>
        <v>45020</v>
      </c>
      <c r="T338" s="7">
        <f t="shared" si="51"/>
        <v>0.12013888888759539</v>
      </c>
      <c r="U338" s="2">
        <f t="shared" si="55"/>
        <v>173</v>
      </c>
      <c r="V338" s="9" t="str">
        <f t="shared" si="54"/>
        <v>No Suma</v>
      </c>
      <c r="W338" s="5">
        <f>(Cocina!H338 *Cocina!G338)/60</f>
        <v>1</v>
      </c>
      <c r="X338" s="2">
        <f t="shared" si="52"/>
        <v>60</v>
      </c>
      <c r="Y338" s="11">
        <f t="shared" si="53"/>
        <v>7.8472222222222221E-2</v>
      </c>
      <c r="Z338" s="2" t="s">
        <v>37</v>
      </c>
      <c r="AC338" s="2">
        <f t="shared" si="56"/>
        <v>2</v>
      </c>
      <c r="AD338" s="2">
        <f t="shared" si="48"/>
        <v>53</v>
      </c>
    </row>
    <row r="339" spans="1:30">
      <c r="A339" s="1">
        <v>18</v>
      </c>
      <c r="B339" s="1" t="s">
        <v>697</v>
      </c>
      <c r="C339" s="1">
        <v>2</v>
      </c>
      <c r="D339" s="3">
        <v>45020.022222222222</v>
      </c>
      <c r="E339" s="3">
        <v>45020.145833333336</v>
      </c>
      <c r="F339" s="1" t="s">
        <v>56</v>
      </c>
      <c r="G339" s="1" t="s">
        <v>30</v>
      </c>
      <c r="H339" s="1" t="s">
        <v>31</v>
      </c>
      <c r="I339" s="1" t="s">
        <v>698</v>
      </c>
      <c r="J339" s="1" t="s">
        <v>33</v>
      </c>
      <c r="K339" s="1">
        <v>338</v>
      </c>
      <c r="L339" s="1" t="s">
        <v>102</v>
      </c>
      <c r="M339" s="1" t="s">
        <v>84</v>
      </c>
      <c r="N339" s="1" t="s">
        <v>97</v>
      </c>
      <c r="O339" s="1" t="s">
        <v>74</v>
      </c>
      <c r="P339" s="1" t="s">
        <v>93</v>
      </c>
      <c r="Q339" s="1" t="b">
        <f t="shared" si="49"/>
        <v>0</v>
      </c>
      <c r="R339" s="2">
        <f>SUM(Cocina!E339*Cocina!G339)</f>
        <v>45</v>
      </c>
      <c r="S339" s="6">
        <f t="shared" si="50"/>
        <v>45020</v>
      </c>
      <c r="T339" s="7">
        <f t="shared" si="51"/>
        <v>0.12361111111385981</v>
      </c>
      <c r="U339" s="2">
        <f t="shared" si="55"/>
        <v>178</v>
      </c>
      <c r="V339" s="9" t="str">
        <f t="shared" si="54"/>
        <v>No Suma</v>
      </c>
      <c r="W339" s="5">
        <f>(Cocina!H339 *Cocina!G339)/60</f>
        <v>2.65</v>
      </c>
      <c r="X339" s="2">
        <f t="shared" si="52"/>
        <v>159</v>
      </c>
      <c r="Y339" s="11">
        <f t="shared" si="53"/>
        <v>1.3194444444444444E-2</v>
      </c>
      <c r="Z339" s="2" t="s">
        <v>37</v>
      </c>
      <c r="AC339" s="2">
        <f t="shared" si="56"/>
        <v>2</v>
      </c>
      <c r="AD339" s="2">
        <f t="shared" si="48"/>
        <v>58</v>
      </c>
    </row>
    <row r="340" spans="1:30">
      <c r="A340" s="1">
        <v>13</v>
      </c>
      <c r="B340" s="1" t="s">
        <v>699</v>
      </c>
      <c r="C340" s="1">
        <v>2</v>
      </c>
      <c r="D340" s="3">
        <v>45020</v>
      </c>
      <c r="E340" s="3">
        <v>45020.084027777775</v>
      </c>
      <c r="F340" s="1" t="s">
        <v>29</v>
      </c>
      <c r="G340" s="1" t="s">
        <v>40</v>
      </c>
      <c r="H340" s="1" t="s">
        <v>31</v>
      </c>
      <c r="I340" s="1" t="s">
        <v>700</v>
      </c>
      <c r="J340" s="1" t="s">
        <v>33</v>
      </c>
      <c r="K340" s="1">
        <v>339</v>
      </c>
      <c r="L340" s="1" t="s">
        <v>64</v>
      </c>
      <c r="M340" s="1" t="s">
        <v>54</v>
      </c>
      <c r="N340" s="1" t="s">
        <v>94</v>
      </c>
      <c r="O340" s="1"/>
      <c r="P340" s="1"/>
      <c r="Q340" s="1" t="b">
        <f t="shared" si="49"/>
        <v>0</v>
      </c>
      <c r="R340" s="2">
        <f>SUM(Cocina!E340*Cocina!G340)</f>
        <v>30</v>
      </c>
      <c r="S340" s="6">
        <f t="shared" si="50"/>
        <v>45020</v>
      </c>
      <c r="T340" s="7">
        <f t="shared" si="51"/>
        <v>8.4027777775190771E-2</v>
      </c>
      <c r="U340" s="2">
        <f t="shared" si="55"/>
        <v>121</v>
      </c>
      <c r="V340" s="9" t="str">
        <f t="shared" si="54"/>
        <v>No Suma</v>
      </c>
      <c r="W340" s="5">
        <f>(Cocina!H340 *Cocina!G340)/60</f>
        <v>2.5</v>
      </c>
      <c r="X340" s="2">
        <f t="shared" si="52"/>
        <v>150</v>
      </c>
      <c r="Y340" s="11">
        <f t="shared" si="53"/>
        <v>-2.013888888888889E-2</v>
      </c>
      <c r="Z340" s="2" t="s">
        <v>37</v>
      </c>
      <c r="AC340" s="2">
        <f t="shared" si="56"/>
        <v>2</v>
      </c>
      <c r="AD340" s="2">
        <f t="shared" si="48"/>
        <v>1</v>
      </c>
    </row>
    <row r="341" spans="1:30">
      <c r="A341" s="1">
        <v>15</v>
      </c>
      <c r="B341" s="1" t="s">
        <v>701</v>
      </c>
      <c r="C341" s="1">
        <v>1</v>
      </c>
      <c r="D341" s="3">
        <v>45020.05</v>
      </c>
      <c r="E341" s="3">
        <v>45020.193055555559</v>
      </c>
      <c r="F341" s="1" t="s">
        <v>29</v>
      </c>
      <c r="G341" s="1" t="s">
        <v>30</v>
      </c>
      <c r="H341" s="1" t="s">
        <v>48</v>
      </c>
      <c r="I341" s="1" t="s">
        <v>702</v>
      </c>
      <c r="J341" s="1" t="s">
        <v>50</v>
      </c>
      <c r="K341" s="1">
        <v>340</v>
      </c>
      <c r="L341" s="1" t="s">
        <v>34</v>
      </c>
      <c r="M341" s="1" t="s">
        <v>52</v>
      </c>
      <c r="N341" s="1" t="s">
        <v>60</v>
      </c>
      <c r="O341" s="1"/>
      <c r="P341" s="1"/>
      <c r="Q341" s="1" t="b">
        <f t="shared" si="49"/>
        <v>0</v>
      </c>
      <c r="R341" s="2">
        <f>SUM(Cocina!E341*Cocina!G341)</f>
        <v>28</v>
      </c>
      <c r="S341" s="6">
        <f t="shared" si="50"/>
        <v>45020</v>
      </c>
      <c r="T341" s="7">
        <f t="shared" si="51"/>
        <v>0.14305555555620231</v>
      </c>
      <c r="U341" s="2">
        <f t="shared" si="55"/>
        <v>206</v>
      </c>
      <c r="V341" s="9" t="str">
        <f t="shared" si="54"/>
        <v>No Suma</v>
      </c>
      <c r="W341" s="5">
        <f>(Cocina!H341 *Cocina!G341)/60</f>
        <v>1.1666666666666667</v>
      </c>
      <c r="X341" s="2">
        <f t="shared" si="52"/>
        <v>70</v>
      </c>
      <c r="Y341" s="11">
        <f t="shared" si="53"/>
        <v>9.4444444444444442E-2</v>
      </c>
      <c r="Z341" s="2" t="s">
        <v>37</v>
      </c>
      <c r="AC341" s="2">
        <f t="shared" si="56"/>
        <v>3</v>
      </c>
      <c r="AD341" s="2">
        <f t="shared" si="48"/>
        <v>26</v>
      </c>
    </row>
    <row r="342" spans="1:30">
      <c r="A342" s="1">
        <v>14</v>
      </c>
      <c r="B342" s="1" t="s">
        <v>703</v>
      </c>
      <c r="C342" s="1">
        <v>5</v>
      </c>
      <c r="D342" s="3">
        <v>45020.086805555555</v>
      </c>
      <c r="E342" s="3">
        <v>45020.179861111108</v>
      </c>
      <c r="F342" s="1" t="s">
        <v>29</v>
      </c>
      <c r="G342" s="1" t="s">
        <v>40</v>
      </c>
      <c r="H342" s="1" t="s">
        <v>48</v>
      </c>
      <c r="I342" s="1" t="s">
        <v>704</v>
      </c>
      <c r="J342" s="1" t="s">
        <v>50</v>
      </c>
      <c r="K342" s="1">
        <v>341</v>
      </c>
      <c r="L342" s="1" t="s">
        <v>64</v>
      </c>
      <c r="M342" s="1" t="s">
        <v>60</v>
      </c>
      <c r="N342" s="1" t="s">
        <v>77</v>
      </c>
      <c r="O342" s="1" t="s">
        <v>69</v>
      </c>
      <c r="P342" s="1"/>
      <c r="Q342" s="1" t="b">
        <f t="shared" si="49"/>
        <v>0</v>
      </c>
      <c r="R342" s="2">
        <f>SUM(Cocina!E342*Cocina!G342)</f>
        <v>38</v>
      </c>
      <c r="S342" s="6">
        <f t="shared" si="50"/>
        <v>45020</v>
      </c>
      <c r="T342" s="7">
        <f t="shared" si="51"/>
        <v>9.3055555553291924E-2</v>
      </c>
      <c r="U342" s="2">
        <f t="shared" si="55"/>
        <v>134</v>
      </c>
      <c r="V342" s="9" t="str">
        <f t="shared" si="54"/>
        <v>No Suma</v>
      </c>
      <c r="W342" s="5">
        <f>(Cocina!H342 *Cocina!G342)/60</f>
        <v>1.1333333333333333</v>
      </c>
      <c r="X342" s="2">
        <f t="shared" si="52"/>
        <v>68</v>
      </c>
      <c r="Y342" s="11">
        <f t="shared" si="53"/>
        <v>4.5833333333333337E-2</v>
      </c>
      <c r="Z342" s="2" t="s">
        <v>37</v>
      </c>
      <c r="AC342" s="2">
        <f t="shared" si="56"/>
        <v>2</v>
      </c>
      <c r="AD342" s="2">
        <f t="shared" si="48"/>
        <v>14</v>
      </c>
    </row>
    <row r="343" spans="1:30">
      <c r="A343" s="1">
        <v>19</v>
      </c>
      <c r="B343" s="1" t="s">
        <v>705</v>
      </c>
      <c r="C343" s="1">
        <v>5</v>
      </c>
      <c r="D343" s="3">
        <v>45020.104166666664</v>
      </c>
      <c r="E343" s="3">
        <v>45020.257638888892</v>
      </c>
      <c r="F343" s="1" t="s">
        <v>29</v>
      </c>
      <c r="G343" s="1" t="s">
        <v>40</v>
      </c>
      <c r="H343" s="1" t="s">
        <v>48</v>
      </c>
      <c r="I343" s="1" t="s">
        <v>706</v>
      </c>
      <c r="J343" s="1" t="s">
        <v>50</v>
      </c>
      <c r="K343" s="1">
        <v>342</v>
      </c>
      <c r="L343" s="1" t="s">
        <v>80</v>
      </c>
      <c r="M343" s="1" t="s">
        <v>94</v>
      </c>
      <c r="N343" s="1" t="s">
        <v>60</v>
      </c>
      <c r="O343" s="1"/>
      <c r="P343" s="1"/>
      <c r="Q343" s="1" t="b">
        <f t="shared" si="49"/>
        <v>0</v>
      </c>
      <c r="R343" s="2">
        <f>SUM(Cocina!E343*Cocina!G343)</f>
        <v>33</v>
      </c>
      <c r="S343" s="6">
        <f t="shared" si="50"/>
        <v>45020</v>
      </c>
      <c r="T343" s="7">
        <f t="shared" si="51"/>
        <v>0.15347222222771961</v>
      </c>
      <c r="U343" s="2">
        <f t="shared" si="55"/>
        <v>221</v>
      </c>
      <c r="V343" s="9" t="str">
        <f t="shared" si="54"/>
        <v>No Suma</v>
      </c>
      <c r="W343" s="5">
        <f>(Cocina!H343 *Cocina!G343)/60</f>
        <v>0.3</v>
      </c>
      <c r="X343" s="2">
        <f t="shared" si="52"/>
        <v>18</v>
      </c>
      <c r="Y343" s="11">
        <f t="shared" si="53"/>
        <v>0.14097222222222222</v>
      </c>
      <c r="Z343" s="2" t="s">
        <v>37</v>
      </c>
      <c r="AC343" s="2">
        <f t="shared" si="56"/>
        <v>3</v>
      </c>
      <c r="AD343" s="2">
        <f t="shared" si="48"/>
        <v>41</v>
      </c>
    </row>
    <row r="344" spans="1:30">
      <c r="A344" s="1">
        <v>12</v>
      </c>
      <c r="B344" s="1" t="s">
        <v>707</v>
      </c>
      <c r="C344" s="1">
        <v>1</v>
      </c>
      <c r="D344" s="3">
        <v>45020.163888888892</v>
      </c>
      <c r="E344" s="3">
        <v>45020.239583333336</v>
      </c>
      <c r="F344" s="1" t="s">
        <v>56</v>
      </c>
      <c r="G344" s="1" t="s">
        <v>30</v>
      </c>
      <c r="H344" s="1" t="s">
        <v>48</v>
      </c>
      <c r="I344" s="1" t="s">
        <v>708</v>
      </c>
      <c r="J344" s="1" t="s">
        <v>72</v>
      </c>
      <c r="K344" s="1">
        <v>343</v>
      </c>
      <c r="L344" s="1" t="s">
        <v>64</v>
      </c>
      <c r="M344" s="1" t="s">
        <v>84</v>
      </c>
      <c r="N344" s="1" t="s">
        <v>94</v>
      </c>
      <c r="O344" s="1"/>
      <c r="P344" s="1"/>
      <c r="Q344" s="1" t="b">
        <f t="shared" si="49"/>
        <v>0</v>
      </c>
      <c r="R344" s="2">
        <f>SUM(Cocina!E344*Cocina!G344)</f>
        <v>12</v>
      </c>
      <c r="S344" s="6">
        <f t="shared" si="50"/>
        <v>45020</v>
      </c>
      <c r="T344" s="7">
        <f t="shared" si="51"/>
        <v>7.5694444443797693E-2</v>
      </c>
      <c r="U344" s="2">
        <f t="shared" si="55"/>
        <v>109</v>
      </c>
      <c r="V344" s="9">
        <f t="shared" si="54"/>
        <v>8.6111111110464364E-2</v>
      </c>
      <c r="W344" s="5">
        <f>(Cocina!H344 *Cocina!G344)/60</f>
        <v>0.4</v>
      </c>
      <c r="X344" s="2">
        <f t="shared" si="52"/>
        <v>24</v>
      </c>
      <c r="Y344" s="11">
        <f t="shared" si="53"/>
        <v>5.9027777777777783E-2</v>
      </c>
      <c r="Z344" s="2" t="s">
        <v>37</v>
      </c>
      <c r="AC344" s="2">
        <f t="shared" si="56"/>
        <v>1</v>
      </c>
      <c r="AD344" s="2">
        <f t="shared" si="48"/>
        <v>49</v>
      </c>
    </row>
    <row r="345" spans="1:30">
      <c r="A345" s="1">
        <v>15</v>
      </c>
      <c r="B345" s="1" t="s">
        <v>709</v>
      </c>
      <c r="C345" s="1">
        <v>3</v>
      </c>
      <c r="D345" s="3">
        <v>45020.031944444447</v>
      </c>
      <c r="E345" s="3">
        <v>45020.086111111108</v>
      </c>
      <c r="F345" s="1" t="s">
        <v>47</v>
      </c>
      <c r="G345" s="1" t="s">
        <v>30</v>
      </c>
      <c r="H345" s="1" t="s">
        <v>48</v>
      </c>
      <c r="I345" s="1" t="s">
        <v>710</v>
      </c>
      <c r="J345" s="1" t="s">
        <v>72</v>
      </c>
      <c r="K345" s="1">
        <v>344</v>
      </c>
      <c r="L345" s="1" t="s">
        <v>109</v>
      </c>
      <c r="M345" s="1" t="s">
        <v>69</v>
      </c>
      <c r="N345" s="1" t="s">
        <v>44</v>
      </c>
      <c r="O345" s="1" t="s">
        <v>74</v>
      </c>
      <c r="P345" s="1" t="s">
        <v>77</v>
      </c>
      <c r="Q345" s="1" t="b">
        <f t="shared" si="49"/>
        <v>0</v>
      </c>
      <c r="R345" s="2">
        <f>SUM(Cocina!E345*Cocina!G345)</f>
        <v>17</v>
      </c>
      <c r="S345" s="6">
        <f t="shared" si="50"/>
        <v>45020</v>
      </c>
      <c r="T345" s="7">
        <f t="shared" si="51"/>
        <v>5.4166666661330964E-2</v>
      </c>
      <c r="U345" s="2">
        <f t="shared" si="55"/>
        <v>78</v>
      </c>
      <c r="V345" s="9">
        <f t="shared" si="54"/>
        <v>6.4583333327997636E-2</v>
      </c>
      <c r="W345" s="5">
        <f>(Cocina!H345 *Cocina!G345)/60</f>
        <v>0.83333333333333337</v>
      </c>
      <c r="X345" s="2">
        <f t="shared" si="52"/>
        <v>50</v>
      </c>
      <c r="Y345" s="11">
        <f t="shared" si="53"/>
        <v>1.9444444444444445E-2</v>
      </c>
      <c r="Z345" s="2" t="s">
        <v>37</v>
      </c>
      <c r="AC345" s="2">
        <f t="shared" si="56"/>
        <v>1</v>
      </c>
      <c r="AD345" s="2">
        <f t="shared" si="48"/>
        <v>18</v>
      </c>
    </row>
    <row r="346" spans="1:30">
      <c r="A346" s="1">
        <v>16</v>
      </c>
      <c r="B346" s="1" t="s">
        <v>711</v>
      </c>
      <c r="C346" s="1">
        <v>3</v>
      </c>
      <c r="D346" s="3">
        <v>45020.054166666669</v>
      </c>
      <c r="E346" s="3">
        <v>45020.179861111108</v>
      </c>
      <c r="F346" s="1" t="s">
        <v>62</v>
      </c>
      <c r="G346" s="1" t="s">
        <v>30</v>
      </c>
      <c r="H346" s="1" t="s">
        <v>48</v>
      </c>
      <c r="I346" s="1" t="s">
        <v>712</v>
      </c>
      <c r="J346" s="1" t="s">
        <v>72</v>
      </c>
      <c r="K346" s="1">
        <v>345</v>
      </c>
      <c r="L346" s="1" t="s">
        <v>109</v>
      </c>
      <c r="M346" s="1" t="s">
        <v>65</v>
      </c>
      <c r="N346" s="1"/>
      <c r="O346" s="1"/>
      <c r="P346" s="1"/>
      <c r="Q346" s="1" t="b">
        <f t="shared" si="49"/>
        <v>0</v>
      </c>
      <c r="R346" s="2">
        <f>SUM(Cocina!E346*Cocina!G346)</f>
        <v>21</v>
      </c>
      <c r="S346" s="6">
        <f t="shared" si="50"/>
        <v>45020</v>
      </c>
      <c r="T346" s="7">
        <f t="shared" si="51"/>
        <v>0.12569444443943212</v>
      </c>
      <c r="U346" s="2">
        <f t="shared" si="55"/>
        <v>181</v>
      </c>
      <c r="V346" s="9">
        <f t="shared" si="54"/>
        <v>0.13611111110609878</v>
      </c>
      <c r="W346" s="5">
        <f>(Cocina!H346 *Cocina!G346)/60</f>
        <v>0.41666666666666669</v>
      </c>
      <c r="X346" s="2">
        <f t="shared" si="52"/>
        <v>25</v>
      </c>
      <c r="Y346" s="11">
        <f t="shared" si="53"/>
        <v>0.10833333333333334</v>
      </c>
      <c r="Z346" s="2" t="s">
        <v>37</v>
      </c>
      <c r="AC346" s="2">
        <f t="shared" si="56"/>
        <v>3</v>
      </c>
      <c r="AD346" s="2">
        <f t="shared" si="48"/>
        <v>1</v>
      </c>
    </row>
    <row r="347" spans="1:30">
      <c r="A347" s="1">
        <v>1</v>
      </c>
      <c r="B347" s="1" t="s">
        <v>713</v>
      </c>
      <c r="C347" s="1">
        <v>5</v>
      </c>
      <c r="D347" s="3">
        <v>45020.027777777781</v>
      </c>
      <c r="E347" s="3">
        <v>45020.163888888892</v>
      </c>
      <c r="F347" s="1" t="s">
        <v>56</v>
      </c>
      <c r="G347" s="1" t="s">
        <v>30</v>
      </c>
      <c r="H347" s="1" t="s">
        <v>31</v>
      </c>
      <c r="I347" s="1" t="s">
        <v>714</v>
      </c>
      <c r="J347" s="1" t="s">
        <v>33</v>
      </c>
      <c r="K347" s="1">
        <v>346</v>
      </c>
      <c r="L347" s="1" t="s">
        <v>129</v>
      </c>
      <c r="M347" s="1" t="s">
        <v>53</v>
      </c>
      <c r="N347" s="1"/>
      <c r="O347" s="1"/>
      <c r="P347" s="1"/>
      <c r="Q347" s="1" t="b">
        <f t="shared" si="49"/>
        <v>0</v>
      </c>
      <c r="R347" s="2">
        <f>SUM(Cocina!E347*Cocina!G347)</f>
        <v>25</v>
      </c>
      <c r="S347" s="6">
        <f t="shared" si="50"/>
        <v>45020</v>
      </c>
      <c r="T347" s="7">
        <f t="shared" si="51"/>
        <v>0.13611111111094942</v>
      </c>
      <c r="U347" s="2">
        <f t="shared" si="55"/>
        <v>196</v>
      </c>
      <c r="V347" s="9" t="str">
        <f t="shared" si="54"/>
        <v>No Suma</v>
      </c>
      <c r="W347" s="5">
        <f>(Cocina!H347 *Cocina!G347)/60</f>
        <v>0.71666666666666667</v>
      </c>
      <c r="X347" s="2">
        <f t="shared" si="52"/>
        <v>43</v>
      </c>
      <c r="Y347" s="11">
        <f t="shared" si="53"/>
        <v>0.10625</v>
      </c>
      <c r="Z347" s="2" t="s">
        <v>37</v>
      </c>
      <c r="AC347" s="2">
        <f t="shared" si="56"/>
        <v>3</v>
      </c>
      <c r="AD347" s="2">
        <f t="shared" si="48"/>
        <v>16</v>
      </c>
    </row>
    <row r="348" spans="1:30">
      <c r="A348" s="1">
        <v>7</v>
      </c>
      <c r="B348" s="1" t="s">
        <v>715</v>
      </c>
      <c r="C348" s="1">
        <v>4</v>
      </c>
      <c r="D348" s="3">
        <v>45020.075694444444</v>
      </c>
      <c r="E348" s="3">
        <v>45020.19027777778</v>
      </c>
      <c r="F348" s="1" t="s">
        <v>62</v>
      </c>
      <c r="G348" s="1" t="s">
        <v>30</v>
      </c>
      <c r="H348" s="1" t="s">
        <v>48</v>
      </c>
      <c r="I348" s="1" t="s">
        <v>716</v>
      </c>
      <c r="J348" s="1" t="s">
        <v>33</v>
      </c>
      <c r="K348" s="1">
        <v>347</v>
      </c>
      <c r="L348" s="1" t="s">
        <v>109</v>
      </c>
      <c r="M348" s="1" t="s">
        <v>69</v>
      </c>
      <c r="N348" s="1"/>
      <c r="O348" s="1"/>
      <c r="P348" s="1"/>
      <c r="Q348" s="1" t="b">
        <f t="shared" si="49"/>
        <v>0</v>
      </c>
      <c r="R348" s="2">
        <f>SUM(Cocina!E348*Cocina!G348)</f>
        <v>30</v>
      </c>
      <c r="S348" s="6">
        <f t="shared" si="50"/>
        <v>45020</v>
      </c>
      <c r="T348" s="7">
        <f t="shared" si="51"/>
        <v>0.11458333333575865</v>
      </c>
      <c r="U348" s="2">
        <f t="shared" si="55"/>
        <v>165</v>
      </c>
      <c r="V348" s="9" t="str">
        <f t="shared" si="54"/>
        <v>No Suma</v>
      </c>
      <c r="W348" s="5">
        <f>(Cocina!H348 *Cocina!G348)/60</f>
        <v>1</v>
      </c>
      <c r="X348" s="2">
        <f t="shared" si="52"/>
        <v>60</v>
      </c>
      <c r="Y348" s="11">
        <f t="shared" si="53"/>
        <v>7.2916666666666671E-2</v>
      </c>
      <c r="Z348" s="2" t="s">
        <v>37</v>
      </c>
      <c r="AC348" s="2">
        <f t="shared" si="56"/>
        <v>2</v>
      </c>
      <c r="AD348" s="2">
        <f t="shared" si="48"/>
        <v>45</v>
      </c>
    </row>
    <row r="349" spans="1:30">
      <c r="A349" s="1">
        <v>16</v>
      </c>
      <c r="B349" s="1" t="s">
        <v>717</v>
      </c>
      <c r="C349" s="1">
        <v>2</v>
      </c>
      <c r="D349" s="3">
        <v>45020.053472222222</v>
      </c>
      <c r="E349" s="3">
        <v>45020.207638888889</v>
      </c>
      <c r="F349" s="1" t="s">
        <v>47</v>
      </c>
      <c r="G349" s="1" t="s">
        <v>30</v>
      </c>
      <c r="H349" s="1" t="s">
        <v>48</v>
      </c>
      <c r="I349" s="1" t="s">
        <v>718</v>
      </c>
      <c r="J349" s="1" t="s">
        <v>72</v>
      </c>
      <c r="K349" s="1">
        <v>348</v>
      </c>
      <c r="L349" s="1" t="s">
        <v>58</v>
      </c>
      <c r="M349" s="1" t="s">
        <v>106</v>
      </c>
      <c r="N349" s="1" t="s">
        <v>93</v>
      </c>
      <c r="O349" s="1"/>
      <c r="P349" s="1"/>
      <c r="Q349" s="1" t="b">
        <f t="shared" si="49"/>
        <v>0</v>
      </c>
      <c r="R349" s="2">
        <f>SUM(Cocina!E349*Cocina!G349)</f>
        <v>39</v>
      </c>
      <c r="S349" s="6">
        <f t="shared" si="50"/>
        <v>45020</v>
      </c>
      <c r="T349" s="7">
        <f t="shared" si="51"/>
        <v>0.15416666666715173</v>
      </c>
      <c r="U349" s="2">
        <f t="shared" si="55"/>
        <v>222</v>
      </c>
      <c r="V349" s="9">
        <f t="shared" si="54"/>
        <v>0.16458333333381839</v>
      </c>
      <c r="W349" s="5">
        <f>(Cocina!H349 *Cocina!G349)/60</f>
        <v>2.85</v>
      </c>
      <c r="X349" s="2">
        <f t="shared" si="52"/>
        <v>171</v>
      </c>
      <c r="Y349" s="11">
        <f t="shared" si="53"/>
        <v>3.5416666666666666E-2</v>
      </c>
      <c r="Z349" s="2" t="s">
        <v>37</v>
      </c>
      <c r="AC349" s="2">
        <f t="shared" si="56"/>
        <v>3</v>
      </c>
      <c r="AD349" s="2">
        <f t="shared" si="48"/>
        <v>42</v>
      </c>
    </row>
    <row r="350" spans="1:30">
      <c r="A350" s="1">
        <v>13</v>
      </c>
      <c r="B350" s="1" t="s">
        <v>719</v>
      </c>
      <c r="C350" s="1">
        <v>1</v>
      </c>
      <c r="D350" s="3">
        <v>45020.158333333333</v>
      </c>
      <c r="E350" s="3">
        <v>45020.313194444447</v>
      </c>
      <c r="F350" s="1" t="s">
        <v>56</v>
      </c>
      <c r="G350" s="1" t="s">
        <v>40</v>
      </c>
      <c r="H350" s="1" t="s">
        <v>48</v>
      </c>
      <c r="I350" s="1" t="s">
        <v>720</v>
      </c>
      <c r="J350" s="1" t="s">
        <v>72</v>
      </c>
      <c r="K350" s="1">
        <v>349</v>
      </c>
      <c r="L350" s="1" t="s">
        <v>51</v>
      </c>
      <c r="M350" s="1" t="s">
        <v>36</v>
      </c>
      <c r="N350" s="1" t="s">
        <v>65</v>
      </c>
      <c r="O350" s="1" t="s">
        <v>69</v>
      </c>
      <c r="P350" s="1"/>
      <c r="Q350" s="1" t="b">
        <f t="shared" si="49"/>
        <v>0</v>
      </c>
      <c r="R350" s="2">
        <f>SUM(Cocina!E350*Cocina!G350)</f>
        <v>14</v>
      </c>
      <c r="S350" s="6">
        <f t="shared" si="50"/>
        <v>45020</v>
      </c>
      <c r="T350" s="7">
        <f t="shared" si="51"/>
        <v>0.15486111111385981</v>
      </c>
      <c r="U350" s="2">
        <f t="shared" si="55"/>
        <v>223</v>
      </c>
      <c r="V350" s="9">
        <f t="shared" si="54"/>
        <v>0.16527777778052646</v>
      </c>
      <c r="W350" s="5">
        <f>(Cocina!H350 *Cocina!G350)/60</f>
        <v>0.1</v>
      </c>
      <c r="X350" s="2">
        <f t="shared" si="52"/>
        <v>6</v>
      </c>
      <c r="Y350" s="11">
        <f t="shared" si="53"/>
        <v>0.15069444444444444</v>
      </c>
      <c r="Z350" s="2" t="s">
        <v>37</v>
      </c>
      <c r="AC350" s="2">
        <f t="shared" si="56"/>
        <v>3</v>
      </c>
      <c r="AD350" s="2">
        <f t="shared" si="48"/>
        <v>43</v>
      </c>
    </row>
    <row r="351" spans="1:30">
      <c r="A351" s="1">
        <v>2</v>
      </c>
      <c r="B351" s="1" t="s">
        <v>721</v>
      </c>
      <c r="C351" s="1">
        <v>6</v>
      </c>
      <c r="D351" s="3">
        <v>45020.024305555555</v>
      </c>
      <c r="E351" s="3">
        <v>45020.124305555553</v>
      </c>
      <c r="F351" s="1" t="s">
        <v>56</v>
      </c>
      <c r="G351" s="1" t="s">
        <v>40</v>
      </c>
      <c r="H351" s="1" t="s">
        <v>31</v>
      </c>
      <c r="I351" s="1" t="s">
        <v>722</v>
      </c>
      <c r="J351" s="1" t="s">
        <v>33</v>
      </c>
      <c r="K351" s="1">
        <v>350</v>
      </c>
      <c r="L351" s="1" t="s">
        <v>43</v>
      </c>
      <c r="M351" s="1" t="s">
        <v>44</v>
      </c>
      <c r="N351" s="1" t="s">
        <v>45</v>
      </c>
      <c r="O351" s="1"/>
      <c r="P351" s="1"/>
      <c r="Q351" s="1" t="b">
        <f t="shared" si="49"/>
        <v>0</v>
      </c>
      <c r="R351" s="2">
        <f>SUM(Cocina!E351*Cocina!G351)</f>
        <v>22</v>
      </c>
      <c r="S351" s="6">
        <f t="shared" si="50"/>
        <v>45020</v>
      </c>
      <c r="T351" s="7">
        <f t="shared" si="51"/>
        <v>9.9999999998544808E-2</v>
      </c>
      <c r="U351" s="2">
        <f t="shared" si="55"/>
        <v>144</v>
      </c>
      <c r="V351" s="9" t="str">
        <f t="shared" si="54"/>
        <v>No Suma</v>
      </c>
      <c r="W351" s="5">
        <f>(Cocina!H351 *Cocina!G351)/60</f>
        <v>0.3</v>
      </c>
      <c r="X351" s="2">
        <f t="shared" si="52"/>
        <v>18</v>
      </c>
      <c r="Y351" s="11">
        <f t="shared" si="53"/>
        <v>8.7500000000000008E-2</v>
      </c>
      <c r="Z351" s="2" t="s">
        <v>37</v>
      </c>
      <c r="AC351" s="2">
        <f t="shared" si="56"/>
        <v>2</v>
      </c>
      <c r="AD351" s="2">
        <f t="shared" si="48"/>
        <v>24</v>
      </c>
    </row>
    <row r="352" spans="1:30">
      <c r="A352" s="1">
        <v>1</v>
      </c>
      <c r="B352" s="1" t="s">
        <v>723</v>
      </c>
      <c r="C352" s="1">
        <v>6</v>
      </c>
      <c r="D352" s="3">
        <v>45020.161111111112</v>
      </c>
      <c r="E352" s="3">
        <v>45020.256249999999</v>
      </c>
      <c r="F352" s="1" t="s">
        <v>39</v>
      </c>
      <c r="G352" s="1" t="s">
        <v>40</v>
      </c>
      <c r="H352" s="1" t="s">
        <v>48</v>
      </c>
      <c r="I352" s="1" t="s">
        <v>724</v>
      </c>
      <c r="J352" s="1" t="s">
        <v>50</v>
      </c>
      <c r="K352" s="1">
        <v>351</v>
      </c>
      <c r="L352" s="1" t="s">
        <v>51</v>
      </c>
      <c r="M352" s="1" t="s">
        <v>74</v>
      </c>
      <c r="N352" s="1" t="s">
        <v>69</v>
      </c>
      <c r="O352" s="1"/>
      <c r="P352" s="1"/>
      <c r="Q352" s="1" t="b">
        <f t="shared" si="49"/>
        <v>0</v>
      </c>
      <c r="R352" s="2">
        <f>SUM(Cocina!E352*Cocina!G352)</f>
        <v>26</v>
      </c>
      <c r="S352" s="6">
        <f t="shared" si="50"/>
        <v>45020</v>
      </c>
      <c r="T352" s="7">
        <f t="shared" si="51"/>
        <v>9.5138888886140194E-2</v>
      </c>
      <c r="U352" s="2">
        <f t="shared" si="55"/>
        <v>137</v>
      </c>
      <c r="V352" s="9" t="str">
        <f t="shared" si="54"/>
        <v>No Suma</v>
      </c>
      <c r="W352" s="5">
        <f>(Cocina!H352 *Cocina!G352)/60</f>
        <v>1.7666666666666666</v>
      </c>
      <c r="X352" s="2">
        <f t="shared" si="52"/>
        <v>106</v>
      </c>
      <c r="Y352" s="11">
        <f t="shared" si="53"/>
        <v>2.1527777777777781E-2</v>
      </c>
      <c r="Z352" s="2" t="s">
        <v>37</v>
      </c>
      <c r="AC352" s="2">
        <f t="shared" si="56"/>
        <v>2</v>
      </c>
      <c r="AD352" s="2">
        <f t="shared" si="48"/>
        <v>17</v>
      </c>
    </row>
    <row r="353" spans="1:30">
      <c r="A353" s="1">
        <v>1</v>
      </c>
      <c r="B353" s="1" t="s">
        <v>91</v>
      </c>
      <c r="C353" s="1">
        <v>3</v>
      </c>
      <c r="D353" s="3">
        <v>45020.011805555558</v>
      </c>
      <c r="E353" s="3">
        <v>45020.120138888888</v>
      </c>
      <c r="F353" s="1" t="s">
        <v>29</v>
      </c>
      <c r="G353" s="1" t="s">
        <v>40</v>
      </c>
      <c r="H353" s="1" t="s">
        <v>41</v>
      </c>
      <c r="I353" s="1" t="s">
        <v>386</v>
      </c>
      <c r="J353" s="1" t="s">
        <v>33</v>
      </c>
      <c r="K353" s="1">
        <v>352</v>
      </c>
      <c r="L353" s="1" t="s">
        <v>58</v>
      </c>
      <c r="M353" s="1" t="s">
        <v>59</v>
      </c>
      <c r="N353" s="1"/>
      <c r="O353" s="1"/>
      <c r="P353" s="1"/>
      <c r="Q353" s="1" t="b">
        <f t="shared" si="49"/>
        <v>0</v>
      </c>
      <c r="R353" s="2">
        <f>SUM(Cocina!E353*Cocina!G353)</f>
        <v>63</v>
      </c>
      <c r="S353" s="6">
        <f t="shared" si="50"/>
        <v>45020</v>
      </c>
      <c r="T353" s="7">
        <f t="shared" si="51"/>
        <v>0.10833333332993789</v>
      </c>
      <c r="U353" s="2">
        <f t="shared" si="55"/>
        <v>156</v>
      </c>
      <c r="V353" s="9" t="str">
        <f t="shared" si="54"/>
        <v>No Suma</v>
      </c>
      <c r="W353" s="5">
        <f>(Cocina!H353 *Cocina!G353)/60</f>
        <v>1.25</v>
      </c>
      <c r="X353" s="2">
        <f t="shared" si="52"/>
        <v>75</v>
      </c>
      <c r="Y353" s="11">
        <f t="shared" si="53"/>
        <v>5.6250000000000001E-2</v>
      </c>
      <c r="Z353" s="2" t="s">
        <v>37</v>
      </c>
      <c r="AC353" s="2">
        <f t="shared" si="56"/>
        <v>2</v>
      </c>
      <c r="AD353" s="2">
        <f t="shared" si="48"/>
        <v>36</v>
      </c>
    </row>
    <row r="354" spans="1:30">
      <c r="A354" s="1">
        <v>7</v>
      </c>
      <c r="B354" s="1" t="s">
        <v>725</v>
      </c>
      <c r="C354" s="1">
        <v>5</v>
      </c>
      <c r="D354" s="3">
        <v>45020.156944444447</v>
      </c>
      <c r="E354" s="3">
        <v>45020.316666666666</v>
      </c>
      <c r="F354" s="1" t="s">
        <v>56</v>
      </c>
      <c r="G354" s="1" t="s">
        <v>67</v>
      </c>
      <c r="H354" s="1" t="s">
        <v>48</v>
      </c>
      <c r="I354" s="1" t="s">
        <v>726</v>
      </c>
      <c r="J354" s="1" t="s">
        <v>33</v>
      </c>
      <c r="K354" s="1">
        <v>353</v>
      </c>
      <c r="L354" s="1" t="s">
        <v>51</v>
      </c>
      <c r="M354" s="1" t="s">
        <v>77</v>
      </c>
      <c r="N354" s="1" t="s">
        <v>36</v>
      </c>
      <c r="O354" s="1" t="s">
        <v>69</v>
      </c>
      <c r="P354" s="1" t="s">
        <v>84</v>
      </c>
      <c r="Q354" s="1" t="b">
        <f t="shared" si="49"/>
        <v>0</v>
      </c>
      <c r="R354" s="2">
        <f>SUM(Cocina!E354*Cocina!G354)</f>
        <v>19</v>
      </c>
      <c r="S354" s="6">
        <f t="shared" si="50"/>
        <v>45020</v>
      </c>
      <c r="T354" s="7">
        <f t="shared" si="51"/>
        <v>0.15972222221898846</v>
      </c>
      <c r="U354" s="2">
        <f t="shared" si="55"/>
        <v>230</v>
      </c>
      <c r="V354" s="9" t="str">
        <f t="shared" si="54"/>
        <v>No Suma</v>
      </c>
      <c r="W354" s="5">
        <f>(Cocina!H354 *Cocina!G354)/60</f>
        <v>8.3333333333333329E-2</v>
      </c>
      <c r="X354" s="2">
        <f t="shared" si="52"/>
        <v>5</v>
      </c>
      <c r="Y354" s="11">
        <f t="shared" si="53"/>
        <v>0.15625</v>
      </c>
      <c r="Z354" s="2" t="s">
        <v>37</v>
      </c>
      <c r="AC354" s="2">
        <f t="shared" si="56"/>
        <v>3</v>
      </c>
      <c r="AD354" s="2">
        <f t="shared" si="48"/>
        <v>50</v>
      </c>
    </row>
    <row r="355" spans="1:30">
      <c r="A355" s="1">
        <v>12</v>
      </c>
      <c r="B355" s="1" t="s">
        <v>727</v>
      </c>
      <c r="C355" s="1">
        <v>6</v>
      </c>
      <c r="D355" s="3">
        <v>45020.018055555556</v>
      </c>
      <c r="E355" s="3">
        <v>45020.14166666667</v>
      </c>
      <c r="F355" s="1" t="s">
        <v>56</v>
      </c>
      <c r="G355" s="1" t="s">
        <v>40</v>
      </c>
      <c r="H355" s="1" t="s">
        <v>48</v>
      </c>
      <c r="I355" s="1" t="s">
        <v>728</v>
      </c>
      <c r="J355" s="1" t="s">
        <v>72</v>
      </c>
      <c r="K355" s="1">
        <v>354</v>
      </c>
      <c r="L355" s="1" t="s">
        <v>58</v>
      </c>
      <c r="M355" s="1" t="s">
        <v>65</v>
      </c>
      <c r="N355" s="1" t="s">
        <v>74</v>
      </c>
      <c r="O355" s="1" t="s">
        <v>103</v>
      </c>
      <c r="P355" s="1" t="s">
        <v>35</v>
      </c>
      <c r="Q355" s="1" t="b">
        <f t="shared" si="49"/>
        <v>0</v>
      </c>
      <c r="R355" s="2">
        <f>SUM(Cocina!E355*Cocina!G355)</f>
        <v>20</v>
      </c>
      <c r="S355" s="6">
        <f t="shared" si="50"/>
        <v>45020</v>
      </c>
      <c r="T355" s="7">
        <f t="shared" si="51"/>
        <v>0.12361111111385981</v>
      </c>
      <c r="U355" s="2">
        <f t="shared" si="55"/>
        <v>178</v>
      </c>
      <c r="V355" s="9">
        <f t="shared" si="54"/>
        <v>0.13402777778052646</v>
      </c>
      <c r="W355" s="5">
        <f>(Cocina!H355 *Cocina!G355)/60</f>
        <v>0.75</v>
      </c>
      <c r="X355" s="2">
        <f t="shared" si="52"/>
        <v>45</v>
      </c>
      <c r="Y355" s="11">
        <f t="shared" si="53"/>
        <v>9.2361111111111116E-2</v>
      </c>
      <c r="Z355" s="2" t="s">
        <v>37</v>
      </c>
      <c r="AC355" s="2">
        <f t="shared" si="56"/>
        <v>2</v>
      </c>
      <c r="AD355" s="2">
        <f t="shared" si="48"/>
        <v>58</v>
      </c>
    </row>
    <row r="356" spans="1:30">
      <c r="A356" s="1">
        <v>4</v>
      </c>
      <c r="B356" s="1" t="s">
        <v>303</v>
      </c>
      <c r="C356" s="1">
        <v>4</v>
      </c>
      <c r="D356" s="3">
        <v>45020.070138888892</v>
      </c>
      <c r="E356" s="3">
        <v>45020.213194444441</v>
      </c>
      <c r="F356" s="1" t="s">
        <v>56</v>
      </c>
      <c r="G356" s="1" t="s">
        <v>40</v>
      </c>
      <c r="H356" s="1" t="s">
        <v>48</v>
      </c>
      <c r="I356" s="1" t="s">
        <v>729</v>
      </c>
      <c r="J356" s="1" t="s">
        <v>33</v>
      </c>
      <c r="K356" s="1">
        <v>355</v>
      </c>
      <c r="L356" s="1" t="s">
        <v>34</v>
      </c>
      <c r="M356" s="1" t="s">
        <v>106</v>
      </c>
      <c r="N356" s="1"/>
      <c r="O356" s="1"/>
      <c r="P356" s="1"/>
      <c r="Q356" s="1" t="b">
        <f t="shared" si="49"/>
        <v>0</v>
      </c>
      <c r="R356" s="2">
        <f>SUM(Cocina!E356*Cocina!G356)</f>
        <v>38</v>
      </c>
      <c r="S356" s="6">
        <f t="shared" si="50"/>
        <v>45020</v>
      </c>
      <c r="T356" s="7">
        <f t="shared" si="51"/>
        <v>0.14305555554892635</v>
      </c>
      <c r="U356" s="2">
        <f t="shared" si="55"/>
        <v>206</v>
      </c>
      <c r="V356" s="9" t="str">
        <f t="shared" si="54"/>
        <v>No Suma</v>
      </c>
      <c r="W356" s="5">
        <f>(Cocina!H356 *Cocina!G356)/60</f>
        <v>1.5333333333333334</v>
      </c>
      <c r="X356" s="2">
        <f t="shared" si="52"/>
        <v>92</v>
      </c>
      <c r="Y356" s="11">
        <f t="shared" si="53"/>
        <v>7.9166666666666663E-2</v>
      </c>
      <c r="Z356" s="2" t="s">
        <v>37</v>
      </c>
      <c r="AC356" s="2">
        <f t="shared" si="56"/>
        <v>3</v>
      </c>
      <c r="AD356" s="2">
        <f t="shared" si="48"/>
        <v>26</v>
      </c>
    </row>
    <row r="357" spans="1:30">
      <c r="A357" s="1">
        <v>1</v>
      </c>
      <c r="B357" s="1" t="s">
        <v>730</v>
      </c>
      <c r="C357" s="1">
        <v>1</v>
      </c>
      <c r="D357" s="3">
        <v>45020.008333333331</v>
      </c>
      <c r="E357" s="3">
        <v>45020.095833333333</v>
      </c>
      <c r="F357" s="1" t="s">
        <v>29</v>
      </c>
      <c r="G357" s="1" t="s">
        <v>40</v>
      </c>
      <c r="H357" s="1" t="s">
        <v>48</v>
      </c>
      <c r="I357" s="1" t="s">
        <v>731</v>
      </c>
      <c r="J357" s="1" t="s">
        <v>72</v>
      </c>
      <c r="K357" s="1">
        <v>356</v>
      </c>
      <c r="L357" s="1" t="s">
        <v>51</v>
      </c>
      <c r="M357" s="1" t="s">
        <v>103</v>
      </c>
      <c r="N357" s="1"/>
      <c r="O357" s="1"/>
      <c r="P357" s="1"/>
      <c r="Q357" s="1" t="b">
        <f t="shared" si="49"/>
        <v>0</v>
      </c>
      <c r="R357" s="2">
        <f>SUM(Cocina!E357*Cocina!G357)</f>
        <v>30</v>
      </c>
      <c r="S357" s="6">
        <f t="shared" si="50"/>
        <v>45020</v>
      </c>
      <c r="T357" s="7">
        <f t="shared" si="51"/>
        <v>8.7500000001455192E-2</v>
      </c>
      <c r="U357" s="2">
        <f t="shared" si="55"/>
        <v>126</v>
      </c>
      <c r="V357" s="9">
        <f t="shared" si="54"/>
        <v>9.7916666668121863E-2</v>
      </c>
      <c r="W357" s="5">
        <f>(Cocina!H357 *Cocina!G357)/60</f>
        <v>0.55000000000000004</v>
      </c>
      <c r="X357" s="2">
        <f t="shared" si="52"/>
        <v>33.000000000000007</v>
      </c>
      <c r="Y357" s="11">
        <f t="shared" si="53"/>
        <v>6.458333333333334E-2</v>
      </c>
      <c r="Z357" s="2" t="s">
        <v>37</v>
      </c>
      <c r="AC357" s="2">
        <f t="shared" si="56"/>
        <v>2</v>
      </c>
      <c r="AD357" s="2">
        <f t="shared" si="48"/>
        <v>6</v>
      </c>
    </row>
    <row r="358" spans="1:30">
      <c r="A358" s="1">
        <v>17</v>
      </c>
      <c r="B358" s="1" t="s">
        <v>732</v>
      </c>
      <c r="C358" s="1">
        <v>2</v>
      </c>
      <c r="D358" s="3">
        <v>45020.054861111108</v>
      </c>
      <c r="E358" s="3">
        <v>45020.18472222222</v>
      </c>
      <c r="F358" s="1" t="s">
        <v>29</v>
      </c>
      <c r="G358" s="1" t="s">
        <v>40</v>
      </c>
      <c r="H358" s="1" t="s">
        <v>31</v>
      </c>
      <c r="I358" s="1" t="s">
        <v>733</v>
      </c>
      <c r="J358" s="1" t="s">
        <v>72</v>
      </c>
      <c r="K358" s="1">
        <v>357</v>
      </c>
      <c r="L358" s="1" t="s">
        <v>109</v>
      </c>
      <c r="M358" s="1" t="s">
        <v>112</v>
      </c>
      <c r="N358" s="1" t="s">
        <v>93</v>
      </c>
      <c r="O358" s="1" t="s">
        <v>45</v>
      </c>
      <c r="P358" s="1" t="s">
        <v>77</v>
      </c>
      <c r="Q358" s="1" t="b">
        <f t="shared" si="49"/>
        <v>0</v>
      </c>
      <c r="R358" s="2">
        <f>SUM(Cocina!E358*Cocina!G358)</f>
        <v>14</v>
      </c>
      <c r="S358" s="6">
        <f t="shared" si="50"/>
        <v>45020</v>
      </c>
      <c r="T358" s="7">
        <f t="shared" si="51"/>
        <v>0.12986111111240461</v>
      </c>
      <c r="U358" s="2">
        <f t="shared" si="55"/>
        <v>187</v>
      </c>
      <c r="V358" s="9">
        <f t="shared" si="54"/>
        <v>0.14027777777907127</v>
      </c>
      <c r="W358" s="5">
        <f>(Cocina!H358 *Cocina!G358)/60</f>
        <v>0.31666666666666665</v>
      </c>
      <c r="X358" s="2">
        <f t="shared" si="52"/>
        <v>19</v>
      </c>
      <c r="Y358" s="11">
        <f t="shared" si="53"/>
        <v>0.11666666666666665</v>
      </c>
      <c r="Z358" s="2" t="s">
        <v>37</v>
      </c>
      <c r="AC358" s="2">
        <f t="shared" si="56"/>
        <v>3</v>
      </c>
      <c r="AD358" s="2">
        <f t="shared" si="48"/>
        <v>7</v>
      </c>
    </row>
    <row r="359" spans="1:30">
      <c r="A359" s="1">
        <v>13</v>
      </c>
      <c r="B359" s="1" t="s">
        <v>600</v>
      </c>
      <c r="C359" s="1">
        <v>5</v>
      </c>
      <c r="D359" s="3">
        <v>45020.109027777777</v>
      </c>
      <c r="E359" s="3">
        <v>45020.247916666667</v>
      </c>
      <c r="F359" s="1" t="s">
        <v>56</v>
      </c>
      <c r="G359" s="1" t="s">
        <v>67</v>
      </c>
      <c r="H359" s="1" t="s">
        <v>48</v>
      </c>
      <c r="I359" s="1" t="s">
        <v>734</v>
      </c>
      <c r="J359" s="1" t="s">
        <v>33</v>
      </c>
      <c r="K359" s="1">
        <v>358</v>
      </c>
      <c r="L359" s="1" t="s">
        <v>83</v>
      </c>
      <c r="M359" s="1" t="s">
        <v>106</v>
      </c>
      <c r="N359" s="1" t="s">
        <v>103</v>
      </c>
      <c r="O359" s="1" t="s">
        <v>93</v>
      </c>
      <c r="P359" s="1"/>
      <c r="Q359" s="1" t="b">
        <f t="shared" si="49"/>
        <v>0</v>
      </c>
      <c r="R359" s="2">
        <f>SUM(Cocina!E359*Cocina!G359)</f>
        <v>57</v>
      </c>
      <c r="S359" s="6">
        <f t="shared" si="50"/>
        <v>45020</v>
      </c>
      <c r="T359" s="7">
        <f t="shared" si="51"/>
        <v>0.13888888889050577</v>
      </c>
      <c r="U359" s="2">
        <f t="shared" si="55"/>
        <v>200</v>
      </c>
      <c r="V359" s="9" t="str">
        <f t="shared" si="54"/>
        <v>No Suma</v>
      </c>
      <c r="W359" s="5">
        <f>(Cocina!H359 *Cocina!G359)/60</f>
        <v>1.45</v>
      </c>
      <c r="X359" s="2">
        <f t="shared" si="52"/>
        <v>87</v>
      </c>
      <c r="Y359" s="11">
        <f t="shared" si="53"/>
        <v>7.8472222222222221E-2</v>
      </c>
      <c r="Z359" s="2" t="s">
        <v>37</v>
      </c>
      <c r="AC359" s="2">
        <f t="shared" si="56"/>
        <v>3</v>
      </c>
      <c r="AD359" s="2">
        <f t="shared" si="48"/>
        <v>20</v>
      </c>
    </row>
    <row r="360" spans="1:30">
      <c r="A360" s="1">
        <v>11</v>
      </c>
      <c r="B360" s="1" t="s">
        <v>288</v>
      </c>
      <c r="C360" s="1">
        <v>2</v>
      </c>
      <c r="D360" s="3">
        <v>45020.02847222222</v>
      </c>
      <c r="E360" s="3">
        <v>45020.173611111109</v>
      </c>
      <c r="F360" s="1" t="s">
        <v>47</v>
      </c>
      <c r="G360" s="1" t="s">
        <v>30</v>
      </c>
      <c r="H360" s="1" t="s">
        <v>48</v>
      </c>
      <c r="I360" s="1" t="s">
        <v>735</v>
      </c>
      <c r="J360" s="1" t="s">
        <v>33</v>
      </c>
      <c r="K360" s="1">
        <v>359</v>
      </c>
      <c r="L360" s="1" t="s">
        <v>64</v>
      </c>
      <c r="M360" s="1" t="s">
        <v>77</v>
      </c>
      <c r="N360" s="1" t="s">
        <v>60</v>
      </c>
      <c r="O360" s="1" t="s">
        <v>54</v>
      </c>
      <c r="P360" s="1" t="s">
        <v>106</v>
      </c>
      <c r="Q360" s="1" t="b">
        <f t="shared" si="49"/>
        <v>0</v>
      </c>
      <c r="R360" s="2">
        <f>SUM(Cocina!E360*Cocina!G360)</f>
        <v>57</v>
      </c>
      <c r="S360" s="6">
        <f t="shared" si="50"/>
        <v>45020</v>
      </c>
      <c r="T360" s="7">
        <f t="shared" si="51"/>
        <v>0.14513888888905058</v>
      </c>
      <c r="U360" s="2">
        <f t="shared" si="55"/>
        <v>209</v>
      </c>
      <c r="V360" s="9" t="str">
        <f t="shared" si="54"/>
        <v>No Suma</v>
      </c>
      <c r="W360" s="5">
        <f>(Cocina!H360 *Cocina!G360)/60</f>
        <v>0.85</v>
      </c>
      <c r="X360" s="2">
        <f t="shared" si="52"/>
        <v>51</v>
      </c>
      <c r="Y360" s="11">
        <f t="shared" si="53"/>
        <v>0.10972222222222222</v>
      </c>
      <c r="Z360" s="2" t="s">
        <v>37</v>
      </c>
      <c r="AC360" s="2">
        <f t="shared" si="56"/>
        <v>3</v>
      </c>
      <c r="AD360" s="2">
        <f t="shared" si="48"/>
        <v>29</v>
      </c>
    </row>
    <row r="361" spans="1:30">
      <c r="A361" s="1">
        <v>16</v>
      </c>
      <c r="B361" s="1" t="s">
        <v>736</v>
      </c>
      <c r="C361" s="1">
        <v>3</v>
      </c>
      <c r="D361" s="3">
        <v>45020.048611111109</v>
      </c>
      <c r="E361" s="3">
        <v>45020.206944444442</v>
      </c>
      <c r="F361" s="1" t="s">
        <v>29</v>
      </c>
      <c r="G361" s="1" t="s">
        <v>30</v>
      </c>
      <c r="H361" s="1" t="s">
        <v>48</v>
      </c>
      <c r="I361" s="1" t="s">
        <v>737</v>
      </c>
      <c r="J361" s="1" t="s">
        <v>72</v>
      </c>
      <c r="K361" s="1">
        <v>360</v>
      </c>
      <c r="L361" s="1" t="s">
        <v>64</v>
      </c>
      <c r="M361" s="1" t="s">
        <v>97</v>
      </c>
      <c r="N361" s="1" t="s">
        <v>36</v>
      </c>
      <c r="O361" s="1" t="s">
        <v>106</v>
      </c>
      <c r="P361" s="1" t="s">
        <v>74</v>
      </c>
      <c r="Q361" s="1" t="b">
        <f t="shared" si="49"/>
        <v>0</v>
      </c>
      <c r="R361" s="2">
        <f>SUM(Cocina!E361*Cocina!G361)</f>
        <v>50</v>
      </c>
      <c r="S361" s="6">
        <f t="shared" si="50"/>
        <v>45020</v>
      </c>
      <c r="T361" s="7">
        <f t="shared" si="51"/>
        <v>0.15833333333284827</v>
      </c>
      <c r="U361" s="2">
        <f t="shared" si="55"/>
        <v>228</v>
      </c>
      <c r="V361" s="9">
        <f t="shared" si="54"/>
        <v>0.16874999999951493</v>
      </c>
      <c r="W361" s="5">
        <f>(Cocina!H361 *Cocina!G361)/60</f>
        <v>1.4</v>
      </c>
      <c r="X361" s="2">
        <f t="shared" si="52"/>
        <v>84</v>
      </c>
      <c r="Y361" s="11">
        <f t="shared" si="53"/>
        <v>9.9999999999999992E-2</v>
      </c>
      <c r="Z361" s="2" t="s">
        <v>37</v>
      </c>
      <c r="AC361" s="2">
        <f t="shared" si="56"/>
        <v>3</v>
      </c>
      <c r="AD361" s="2">
        <f t="shared" si="48"/>
        <v>48</v>
      </c>
    </row>
    <row r="362" spans="1:30">
      <c r="A362" s="1">
        <v>16</v>
      </c>
      <c r="B362" s="1" t="s">
        <v>738</v>
      </c>
      <c r="C362" s="1">
        <v>1</v>
      </c>
      <c r="D362" s="3">
        <v>45020.078472222223</v>
      </c>
      <c r="E362" s="3">
        <v>45020.227777777778</v>
      </c>
      <c r="F362" s="1" t="s">
        <v>47</v>
      </c>
      <c r="G362" s="1" t="s">
        <v>67</v>
      </c>
      <c r="H362" s="1" t="s">
        <v>41</v>
      </c>
      <c r="I362" s="1" t="s">
        <v>739</v>
      </c>
      <c r="J362" s="1" t="s">
        <v>50</v>
      </c>
      <c r="K362" s="1">
        <v>361</v>
      </c>
      <c r="L362" s="1" t="s">
        <v>43</v>
      </c>
      <c r="M362" s="1" t="s">
        <v>54</v>
      </c>
      <c r="N362" s="1" t="s">
        <v>35</v>
      </c>
      <c r="O362" s="1"/>
      <c r="P362" s="1"/>
      <c r="Q362" s="1" t="b">
        <f t="shared" si="49"/>
        <v>0</v>
      </c>
      <c r="R362" s="2">
        <f>SUM(Cocina!E362*Cocina!G362)</f>
        <v>51</v>
      </c>
      <c r="S362" s="6">
        <f t="shared" si="50"/>
        <v>45020</v>
      </c>
      <c r="T362" s="7">
        <f t="shared" si="51"/>
        <v>0.14930555555474712</v>
      </c>
      <c r="U362" s="2">
        <f t="shared" si="55"/>
        <v>215</v>
      </c>
      <c r="V362" s="9" t="str">
        <f t="shared" si="54"/>
        <v>No Suma</v>
      </c>
      <c r="W362" s="5">
        <f>(Cocina!H362 *Cocina!G362)/60</f>
        <v>1.45</v>
      </c>
      <c r="X362" s="2">
        <f t="shared" si="52"/>
        <v>87</v>
      </c>
      <c r="Y362" s="11">
        <f t="shared" si="53"/>
        <v>8.8888888888888892E-2</v>
      </c>
      <c r="Z362" s="2" t="s">
        <v>37</v>
      </c>
      <c r="AC362" s="2">
        <f t="shared" si="56"/>
        <v>3</v>
      </c>
      <c r="AD362" s="2">
        <f t="shared" si="48"/>
        <v>35</v>
      </c>
    </row>
    <row r="363" spans="1:30">
      <c r="A363" s="1">
        <v>15</v>
      </c>
      <c r="B363" s="1" t="s">
        <v>415</v>
      </c>
      <c r="C363" s="1">
        <v>2</v>
      </c>
      <c r="D363" s="3">
        <v>45020.085416666669</v>
      </c>
      <c r="E363" s="3">
        <v>45020.249305555553</v>
      </c>
      <c r="F363" s="1" t="s">
        <v>39</v>
      </c>
      <c r="G363" s="1" t="s">
        <v>30</v>
      </c>
      <c r="H363" s="1" t="s">
        <v>48</v>
      </c>
      <c r="I363" s="1" t="s">
        <v>740</v>
      </c>
      <c r="J363" s="1" t="s">
        <v>50</v>
      </c>
      <c r="K363" s="1">
        <v>362</v>
      </c>
      <c r="L363" s="1" t="s">
        <v>83</v>
      </c>
      <c r="M363" s="1" t="s">
        <v>93</v>
      </c>
      <c r="N363" s="1" t="s">
        <v>35</v>
      </c>
      <c r="O363" s="1" t="s">
        <v>103</v>
      </c>
      <c r="P363" s="1"/>
      <c r="Q363" s="1" t="b">
        <f t="shared" si="49"/>
        <v>0</v>
      </c>
      <c r="R363" s="2">
        <f>SUM(Cocina!E363*Cocina!G363)</f>
        <v>50</v>
      </c>
      <c r="S363" s="6">
        <f t="shared" si="50"/>
        <v>45020</v>
      </c>
      <c r="T363" s="7">
        <f t="shared" si="51"/>
        <v>0.163888888884685</v>
      </c>
      <c r="U363" s="2">
        <f t="shared" si="55"/>
        <v>236</v>
      </c>
      <c r="V363" s="9" t="str">
        <f t="shared" si="54"/>
        <v>No Suma</v>
      </c>
      <c r="W363" s="5">
        <f>(Cocina!H363 *Cocina!G363)/60</f>
        <v>0.43333333333333335</v>
      </c>
      <c r="X363" s="2">
        <f t="shared" si="52"/>
        <v>26</v>
      </c>
      <c r="Y363" s="11">
        <f t="shared" si="53"/>
        <v>0.14583333333333334</v>
      </c>
      <c r="Z363" s="2" t="s">
        <v>37</v>
      </c>
      <c r="AC363" s="2">
        <f t="shared" si="56"/>
        <v>3</v>
      </c>
      <c r="AD363" s="2">
        <f t="shared" si="48"/>
        <v>56</v>
      </c>
    </row>
    <row r="364" spans="1:30">
      <c r="A364" s="1">
        <v>5</v>
      </c>
      <c r="B364" s="1" t="s">
        <v>741</v>
      </c>
      <c r="C364" s="1">
        <v>2</v>
      </c>
      <c r="D364" s="3">
        <v>45020.073611111111</v>
      </c>
      <c r="E364" s="3">
        <v>45020.145138888889</v>
      </c>
      <c r="F364" s="1" t="s">
        <v>29</v>
      </c>
      <c r="G364" s="1" t="s">
        <v>30</v>
      </c>
      <c r="H364" s="1" t="s">
        <v>48</v>
      </c>
      <c r="I364" s="1" t="s">
        <v>742</v>
      </c>
      <c r="J364" s="1" t="s">
        <v>72</v>
      </c>
      <c r="K364" s="1">
        <v>363</v>
      </c>
      <c r="L364" s="1" t="s">
        <v>51</v>
      </c>
      <c r="M364" s="1" t="s">
        <v>36</v>
      </c>
      <c r="N364" s="1" t="s">
        <v>35</v>
      </c>
      <c r="O364" s="1" t="s">
        <v>53</v>
      </c>
      <c r="P364" s="1" t="s">
        <v>59</v>
      </c>
      <c r="Q364" s="1" t="b">
        <f t="shared" si="49"/>
        <v>0</v>
      </c>
      <c r="R364" s="2">
        <f>SUM(Cocina!E364*Cocina!G364)</f>
        <v>39</v>
      </c>
      <c r="S364" s="6">
        <f t="shared" si="50"/>
        <v>45020</v>
      </c>
      <c r="T364" s="7">
        <f t="shared" si="51"/>
        <v>7.1527777778101154E-2</v>
      </c>
      <c r="U364" s="2">
        <f t="shared" si="55"/>
        <v>103</v>
      </c>
      <c r="V364" s="9">
        <f t="shared" si="54"/>
        <v>8.1944444444767825E-2</v>
      </c>
      <c r="W364" s="5">
        <f>(Cocina!H364 *Cocina!G364)/60</f>
        <v>2.0499999999999998</v>
      </c>
      <c r="X364" s="2">
        <f t="shared" si="52"/>
        <v>122.99999999999999</v>
      </c>
      <c r="Y364" s="11">
        <f t="shared" si="53"/>
        <v>-1.3888888888888879E-2</v>
      </c>
      <c r="Z364" s="2" t="s">
        <v>37</v>
      </c>
      <c r="AC364" s="2">
        <f t="shared" si="56"/>
        <v>1</v>
      </c>
      <c r="AD364" s="2">
        <f t="shared" si="48"/>
        <v>43</v>
      </c>
    </row>
    <row r="365" spans="1:30">
      <c r="A365" s="1">
        <v>15</v>
      </c>
      <c r="B365" s="1" t="s">
        <v>743</v>
      </c>
      <c r="C365" s="1">
        <v>2</v>
      </c>
      <c r="D365" s="3">
        <v>45020.159722222219</v>
      </c>
      <c r="E365" s="3">
        <v>45020.298611111109</v>
      </c>
      <c r="F365" s="1" t="s">
        <v>56</v>
      </c>
      <c r="G365" s="1" t="s">
        <v>30</v>
      </c>
      <c r="H365" s="1" t="s">
        <v>31</v>
      </c>
      <c r="I365" s="1" t="s">
        <v>744</v>
      </c>
      <c r="J365" s="1" t="s">
        <v>33</v>
      </c>
      <c r="K365" s="1">
        <v>364</v>
      </c>
      <c r="L365" s="1" t="s">
        <v>51</v>
      </c>
      <c r="M365" s="1" t="s">
        <v>60</v>
      </c>
      <c r="N365" s="1" t="s">
        <v>77</v>
      </c>
      <c r="O365" s="1" t="s">
        <v>112</v>
      </c>
      <c r="P365" s="1" t="s">
        <v>54</v>
      </c>
      <c r="Q365" s="1" t="b">
        <f t="shared" si="49"/>
        <v>0</v>
      </c>
      <c r="R365" s="2">
        <f>SUM(Cocina!E365*Cocina!G365)</f>
        <v>38</v>
      </c>
      <c r="S365" s="6">
        <f t="shared" si="50"/>
        <v>45020</v>
      </c>
      <c r="T365" s="7">
        <f t="shared" si="51"/>
        <v>0.13888888889050577</v>
      </c>
      <c r="U365" s="2">
        <f t="shared" si="55"/>
        <v>200</v>
      </c>
      <c r="V365" s="9" t="str">
        <f t="shared" si="54"/>
        <v>No Suma</v>
      </c>
      <c r="W365" s="5">
        <f>(Cocina!H365 *Cocina!G365)/60</f>
        <v>1.3333333333333333</v>
      </c>
      <c r="X365" s="2">
        <f t="shared" si="52"/>
        <v>80</v>
      </c>
      <c r="Y365" s="11">
        <f t="shared" si="53"/>
        <v>8.3333333333333329E-2</v>
      </c>
      <c r="Z365" s="2" t="s">
        <v>37</v>
      </c>
      <c r="AC365" s="2">
        <f t="shared" si="56"/>
        <v>3</v>
      </c>
      <c r="AD365" s="2">
        <f t="shared" si="48"/>
        <v>20</v>
      </c>
    </row>
    <row r="366" spans="1:30">
      <c r="A366" s="1">
        <v>4</v>
      </c>
      <c r="B366" s="1" t="s">
        <v>745</v>
      </c>
      <c r="C366" s="1">
        <v>1</v>
      </c>
      <c r="D366" s="3">
        <v>45020.043749999997</v>
      </c>
      <c r="E366" s="3">
        <v>45020.189583333333</v>
      </c>
      <c r="F366" s="1" t="s">
        <v>29</v>
      </c>
      <c r="G366" s="1" t="s">
        <v>30</v>
      </c>
      <c r="H366" s="1" t="s">
        <v>41</v>
      </c>
      <c r="I366" s="1" t="s">
        <v>746</v>
      </c>
      <c r="J366" s="1" t="s">
        <v>72</v>
      </c>
      <c r="K366" s="1">
        <v>365</v>
      </c>
      <c r="L366" s="1" t="s">
        <v>109</v>
      </c>
      <c r="M366" s="1" t="s">
        <v>53</v>
      </c>
      <c r="N366" s="1"/>
      <c r="O366" s="1"/>
      <c r="P366" s="1"/>
      <c r="Q366" s="1" t="b">
        <f t="shared" si="49"/>
        <v>0</v>
      </c>
      <c r="R366" s="2">
        <f>SUM(Cocina!E366*Cocina!G366)</f>
        <v>22</v>
      </c>
      <c r="S366" s="6">
        <f t="shared" si="50"/>
        <v>45020</v>
      </c>
      <c r="T366" s="7">
        <f t="shared" si="51"/>
        <v>0.14583333333575865</v>
      </c>
      <c r="U366" s="2">
        <f t="shared" si="55"/>
        <v>210</v>
      </c>
      <c r="V366" s="9">
        <f t="shared" si="54"/>
        <v>0.15625000000242531</v>
      </c>
      <c r="W366" s="5">
        <f>(Cocina!H366 *Cocina!G366)/60</f>
        <v>0.2</v>
      </c>
      <c r="X366" s="2">
        <f t="shared" si="52"/>
        <v>12</v>
      </c>
      <c r="Y366" s="11">
        <f t="shared" si="53"/>
        <v>0.13749999999999998</v>
      </c>
      <c r="Z366" s="2" t="s">
        <v>37</v>
      </c>
      <c r="AC366" s="2">
        <f t="shared" si="56"/>
        <v>3</v>
      </c>
      <c r="AD366" s="2">
        <f t="shared" si="48"/>
        <v>30</v>
      </c>
    </row>
    <row r="367" spans="1:30">
      <c r="A367" s="1">
        <v>17</v>
      </c>
      <c r="B367" s="1" t="s">
        <v>747</v>
      </c>
      <c r="C367" s="1">
        <v>5</v>
      </c>
      <c r="D367" s="3">
        <v>45020.064583333333</v>
      </c>
      <c r="E367" s="3">
        <v>45020.198611111111</v>
      </c>
      <c r="F367" s="1" t="s">
        <v>29</v>
      </c>
      <c r="G367" s="1" t="s">
        <v>30</v>
      </c>
      <c r="H367" s="1" t="s">
        <v>41</v>
      </c>
      <c r="I367" s="1" t="s">
        <v>748</v>
      </c>
      <c r="J367" s="1" t="s">
        <v>33</v>
      </c>
      <c r="K367" s="1">
        <v>366</v>
      </c>
      <c r="L367" s="1" t="s">
        <v>109</v>
      </c>
      <c r="M367" s="1" t="s">
        <v>45</v>
      </c>
      <c r="N367" s="1" t="s">
        <v>69</v>
      </c>
      <c r="O367" s="1" t="s">
        <v>52</v>
      </c>
      <c r="P367" s="1"/>
      <c r="Q367" s="1" t="b">
        <f t="shared" si="49"/>
        <v>0</v>
      </c>
      <c r="R367" s="2">
        <f>SUM(Cocina!E367*Cocina!G367)</f>
        <v>45</v>
      </c>
      <c r="S367" s="6">
        <f t="shared" si="50"/>
        <v>45020</v>
      </c>
      <c r="T367" s="7">
        <f t="shared" si="51"/>
        <v>0.13402777777810115</v>
      </c>
      <c r="U367" s="2">
        <f t="shared" si="55"/>
        <v>193</v>
      </c>
      <c r="V367" s="9" t="str">
        <f t="shared" si="54"/>
        <v>No Suma</v>
      </c>
      <c r="W367" s="5">
        <f>(Cocina!H367 *Cocina!G367)/60</f>
        <v>0.35</v>
      </c>
      <c r="X367" s="2">
        <f t="shared" si="52"/>
        <v>21</v>
      </c>
      <c r="Y367" s="11">
        <f t="shared" si="53"/>
        <v>0.11944444444444445</v>
      </c>
      <c r="Z367" s="2" t="s">
        <v>37</v>
      </c>
      <c r="AC367" s="2">
        <f t="shared" si="56"/>
        <v>3</v>
      </c>
      <c r="AD367" s="2">
        <f t="shared" si="48"/>
        <v>13</v>
      </c>
    </row>
    <row r="368" spans="1:30">
      <c r="A368" s="1">
        <v>12</v>
      </c>
      <c r="B368" s="1" t="s">
        <v>749</v>
      </c>
      <c r="C368" s="1">
        <v>2</v>
      </c>
      <c r="D368" s="3">
        <v>45020.036805555559</v>
      </c>
      <c r="E368" s="3">
        <v>45020.15625</v>
      </c>
      <c r="F368" s="1" t="s">
        <v>29</v>
      </c>
      <c r="G368" s="1" t="s">
        <v>67</v>
      </c>
      <c r="H368" s="1" t="s">
        <v>48</v>
      </c>
      <c r="I368" s="1" t="s">
        <v>750</v>
      </c>
      <c r="J368" s="1" t="s">
        <v>50</v>
      </c>
      <c r="K368" s="1">
        <v>367</v>
      </c>
      <c r="L368" s="1" t="s">
        <v>109</v>
      </c>
      <c r="M368" s="1" t="s">
        <v>106</v>
      </c>
      <c r="N368" s="1" t="s">
        <v>54</v>
      </c>
      <c r="O368" s="1" t="s">
        <v>93</v>
      </c>
      <c r="P368" s="1"/>
      <c r="Q368" s="1" t="b">
        <f t="shared" si="49"/>
        <v>0</v>
      </c>
      <c r="R368" s="2">
        <f>SUM(Cocina!E368*Cocina!G368)</f>
        <v>36</v>
      </c>
      <c r="S368" s="6">
        <f t="shared" si="50"/>
        <v>45020</v>
      </c>
      <c r="T368" s="7">
        <f t="shared" si="51"/>
        <v>0.11944444444088731</v>
      </c>
      <c r="U368" s="2">
        <f t="shared" si="55"/>
        <v>172</v>
      </c>
      <c r="V368" s="9" t="str">
        <f t="shared" si="54"/>
        <v>No Suma</v>
      </c>
      <c r="W368" s="5">
        <f>(Cocina!H368 *Cocina!G368)/60</f>
        <v>1.4666666666666666</v>
      </c>
      <c r="X368" s="2">
        <f t="shared" si="52"/>
        <v>88</v>
      </c>
      <c r="Y368" s="11">
        <f t="shared" si="53"/>
        <v>5.8333333333333327E-2</v>
      </c>
      <c r="Z368" s="2" t="s">
        <v>37</v>
      </c>
      <c r="AC368" s="2">
        <f t="shared" si="56"/>
        <v>2</v>
      </c>
      <c r="AD368" s="2">
        <f t="shared" si="48"/>
        <v>52</v>
      </c>
    </row>
    <row r="369" spans="1:30">
      <c r="A369" s="1">
        <v>13</v>
      </c>
      <c r="B369" s="1" t="s">
        <v>751</v>
      </c>
      <c r="C369" s="1">
        <v>1</v>
      </c>
      <c r="D369" s="3">
        <v>45020.14166666667</v>
      </c>
      <c r="E369" s="3">
        <v>45020.231249999997</v>
      </c>
      <c r="F369" s="1" t="s">
        <v>39</v>
      </c>
      <c r="G369" s="1" t="s">
        <v>40</v>
      </c>
      <c r="H369" s="1" t="s">
        <v>31</v>
      </c>
      <c r="I369" s="1" t="s">
        <v>752</v>
      </c>
      <c r="J369" s="1" t="s">
        <v>72</v>
      </c>
      <c r="K369" s="1">
        <v>368</v>
      </c>
      <c r="L369" s="1" t="s">
        <v>43</v>
      </c>
      <c r="M369" s="1" t="s">
        <v>59</v>
      </c>
      <c r="N369" s="1" t="s">
        <v>35</v>
      </c>
      <c r="O369" s="1"/>
      <c r="P369" s="1"/>
      <c r="Q369" s="1" t="b">
        <f t="shared" si="49"/>
        <v>0</v>
      </c>
      <c r="R369" s="2">
        <f>SUM(Cocina!E369*Cocina!G369)</f>
        <v>21</v>
      </c>
      <c r="S369" s="6">
        <f t="shared" si="50"/>
        <v>45020</v>
      </c>
      <c r="T369" s="7">
        <f t="shared" si="51"/>
        <v>8.9583333327027503E-2</v>
      </c>
      <c r="U369" s="2">
        <f t="shared" si="55"/>
        <v>129</v>
      </c>
      <c r="V369" s="9">
        <f t="shared" si="54"/>
        <v>9.9999999993694175E-2</v>
      </c>
      <c r="W369" s="5">
        <f>(Cocina!H369 *Cocina!G369)/60</f>
        <v>0.43333333333333335</v>
      </c>
      <c r="X369" s="2">
        <f t="shared" si="52"/>
        <v>26</v>
      </c>
      <c r="Y369" s="11">
        <f t="shared" si="53"/>
        <v>7.1527777777777773E-2</v>
      </c>
      <c r="Z369" s="2" t="s">
        <v>37</v>
      </c>
      <c r="AC369" s="2">
        <f t="shared" si="56"/>
        <v>2</v>
      </c>
      <c r="AD369" s="2">
        <f t="shared" si="48"/>
        <v>9</v>
      </c>
    </row>
    <row r="370" spans="1:30">
      <c r="A370" s="1">
        <v>20</v>
      </c>
      <c r="B370" s="1" t="s">
        <v>753</v>
      </c>
      <c r="C370" s="1">
        <v>2</v>
      </c>
      <c r="D370" s="3">
        <v>45020.09097222222</v>
      </c>
      <c r="E370" s="3">
        <v>45020.245833333334</v>
      </c>
      <c r="F370" s="1" t="s">
        <v>56</v>
      </c>
      <c r="G370" s="1" t="s">
        <v>30</v>
      </c>
      <c r="H370" s="1" t="s">
        <v>48</v>
      </c>
      <c r="I370" s="1" t="s">
        <v>754</v>
      </c>
      <c r="J370" s="1" t="s">
        <v>50</v>
      </c>
      <c r="K370" s="1">
        <v>369</v>
      </c>
      <c r="L370" s="1" t="s">
        <v>83</v>
      </c>
      <c r="M370" s="1" t="s">
        <v>44</v>
      </c>
      <c r="N370" s="1" t="s">
        <v>94</v>
      </c>
      <c r="O370" s="1" t="s">
        <v>60</v>
      </c>
      <c r="P370" s="1" t="s">
        <v>106</v>
      </c>
      <c r="Q370" s="1" t="b">
        <f t="shared" si="49"/>
        <v>0</v>
      </c>
      <c r="R370" s="2">
        <f>SUM(Cocina!E370*Cocina!G370)</f>
        <v>30</v>
      </c>
      <c r="S370" s="6">
        <f t="shared" si="50"/>
        <v>45020</v>
      </c>
      <c r="T370" s="7">
        <f t="shared" si="51"/>
        <v>0.15486111111385981</v>
      </c>
      <c r="U370" s="2">
        <f t="shared" si="55"/>
        <v>223</v>
      </c>
      <c r="V370" s="9" t="str">
        <f t="shared" si="54"/>
        <v>No Suma</v>
      </c>
      <c r="W370" s="5">
        <f>(Cocina!H370 *Cocina!G370)/60</f>
        <v>1.1666666666666667</v>
      </c>
      <c r="X370" s="2">
        <f t="shared" si="52"/>
        <v>70</v>
      </c>
      <c r="Y370" s="11">
        <f t="shared" si="53"/>
        <v>0.10625</v>
      </c>
      <c r="Z370" s="2" t="s">
        <v>37</v>
      </c>
      <c r="AC370" s="2">
        <f t="shared" si="56"/>
        <v>3</v>
      </c>
      <c r="AD370" s="2">
        <f t="shared" si="48"/>
        <v>43</v>
      </c>
    </row>
    <row r="371" spans="1:30">
      <c r="A371" s="1">
        <v>13</v>
      </c>
      <c r="B371" s="1" t="s">
        <v>755</v>
      </c>
      <c r="C371" s="1">
        <v>6</v>
      </c>
      <c r="D371" s="3">
        <v>45020.097222222219</v>
      </c>
      <c r="E371" s="3">
        <v>45020.140972222223</v>
      </c>
      <c r="F371" s="1" t="s">
        <v>29</v>
      </c>
      <c r="G371" s="1" t="s">
        <v>30</v>
      </c>
      <c r="H371" s="1" t="s">
        <v>48</v>
      </c>
      <c r="I371" s="1" t="s">
        <v>756</v>
      </c>
      <c r="J371" s="1" t="s">
        <v>50</v>
      </c>
      <c r="K371" s="1">
        <v>370</v>
      </c>
      <c r="L371" s="1" t="s">
        <v>83</v>
      </c>
      <c r="M371" s="1" t="s">
        <v>53</v>
      </c>
      <c r="N371" s="1"/>
      <c r="O371" s="1"/>
      <c r="P371" s="1"/>
      <c r="Q371" s="1" t="b">
        <f t="shared" si="49"/>
        <v>0</v>
      </c>
      <c r="R371" s="2">
        <f>SUM(Cocina!E371*Cocina!G371)</f>
        <v>63</v>
      </c>
      <c r="S371" s="6">
        <f t="shared" si="50"/>
        <v>45020</v>
      </c>
      <c r="T371" s="7">
        <f t="shared" si="51"/>
        <v>4.3750000004365575E-2</v>
      </c>
      <c r="U371" s="2">
        <f t="shared" si="55"/>
        <v>63</v>
      </c>
      <c r="V371" s="9" t="str">
        <f t="shared" si="54"/>
        <v>No Suma</v>
      </c>
      <c r="W371" s="5">
        <f>(Cocina!H371 *Cocina!G371)/60</f>
        <v>1.75</v>
      </c>
      <c r="X371" s="2">
        <f t="shared" si="52"/>
        <v>105</v>
      </c>
      <c r="Y371" s="11">
        <f t="shared" si="53"/>
        <v>-2.9166666666666664E-2</v>
      </c>
      <c r="Z371" s="2" t="s">
        <v>37</v>
      </c>
      <c r="AC371" s="2">
        <f t="shared" si="56"/>
        <v>1</v>
      </c>
      <c r="AD371" s="2">
        <f t="shared" si="48"/>
        <v>3</v>
      </c>
    </row>
    <row r="372" spans="1:30">
      <c r="A372" s="1">
        <v>4</v>
      </c>
      <c r="B372" s="1" t="s">
        <v>757</v>
      </c>
      <c r="C372" s="1">
        <v>3</v>
      </c>
      <c r="D372" s="3">
        <v>45020.052777777775</v>
      </c>
      <c r="E372" s="3">
        <v>45020.188194444447</v>
      </c>
      <c r="F372" s="1" t="s">
        <v>62</v>
      </c>
      <c r="G372" s="1" t="s">
        <v>67</v>
      </c>
      <c r="H372" s="1" t="s">
        <v>48</v>
      </c>
      <c r="I372" s="1" t="s">
        <v>758</v>
      </c>
      <c r="J372" s="1" t="s">
        <v>72</v>
      </c>
      <c r="K372" s="1">
        <v>371</v>
      </c>
      <c r="L372" s="1" t="s">
        <v>102</v>
      </c>
      <c r="M372" s="1" t="s">
        <v>44</v>
      </c>
      <c r="N372" s="1" t="s">
        <v>53</v>
      </c>
      <c r="O372" s="1" t="s">
        <v>60</v>
      </c>
      <c r="P372" s="1" t="s">
        <v>94</v>
      </c>
      <c r="Q372" s="1" t="b">
        <f t="shared" si="49"/>
        <v>0</v>
      </c>
      <c r="R372" s="2">
        <f>SUM(Cocina!E372*Cocina!G372)</f>
        <v>20</v>
      </c>
      <c r="S372" s="6">
        <f t="shared" si="50"/>
        <v>45020</v>
      </c>
      <c r="T372" s="7">
        <f t="shared" si="51"/>
        <v>0.13541666667151731</v>
      </c>
      <c r="U372" s="2">
        <f t="shared" si="55"/>
        <v>195</v>
      </c>
      <c r="V372" s="9">
        <f t="shared" si="54"/>
        <v>0.14583333333818396</v>
      </c>
      <c r="W372" s="5">
        <f>(Cocina!H372 *Cocina!G372)/60</f>
        <v>1.6</v>
      </c>
      <c r="X372" s="2">
        <f t="shared" si="52"/>
        <v>96</v>
      </c>
      <c r="Y372" s="11">
        <f t="shared" si="53"/>
        <v>6.8749999999999992E-2</v>
      </c>
      <c r="Z372" s="2" t="s">
        <v>37</v>
      </c>
      <c r="AC372" s="2">
        <f t="shared" si="56"/>
        <v>3</v>
      </c>
      <c r="AD372" s="2">
        <f t="shared" si="48"/>
        <v>15</v>
      </c>
    </row>
    <row r="373" spans="1:30">
      <c r="A373" s="1">
        <v>14</v>
      </c>
      <c r="B373" s="1" t="s">
        <v>759</v>
      </c>
      <c r="C373" s="1">
        <v>5</v>
      </c>
      <c r="D373" s="3">
        <v>45020.115277777775</v>
      </c>
      <c r="E373" s="3">
        <v>45020.259722222225</v>
      </c>
      <c r="F373" s="1" t="s">
        <v>47</v>
      </c>
      <c r="G373" s="1" t="s">
        <v>30</v>
      </c>
      <c r="H373" s="1" t="s">
        <v>48</v>
      </c>
      <c r="I373" s="1" t="s">
        <v>760</v>
      </c>
      <c r="J373" s="1" t="s">
        <v>33</v>
      </c>
      <c r="K373" s="1">
        <v>372</v>
      </c>
      <c r="L373" s="1" t="s">
        <v>51</v>
      </c>
      <c r="M373" s="1" t="s">
        <v>103</v>
      </c>
      <c r="N373" s="1"/>
      <c r="O373" s="1"/>
      <c r="P373" s="1"/>
      <c r="Q373" s="1" t="b">
        <f t="shared" si="49"/>
        <v>0</v>
      </c>
      <c r="R373" s="2">
        <f>SUM(Cocina!E373*Cocina!G373)</f>
        <v>13</v>
      </c>
      <c r="S373" s="6">
        <f t="shared" si="50"/>
        <v>45020</v>
      </c>
      <c r="T373" s="7">
        <f t="shared" si="51"/>
        <v>0.14444444444961846</v>
      </c>
      <c r="U373" s="2">
        <f t="shared" si="55"/>
        <v>208</v>
      </c>
      <c r="V373" s="9" t="str">
        <f t="shared" si="54"/>
        <v>No Suma</v>
      </c>
      <c r="W373" s="5">
        <f>(Cocina!H373 *Cocina!G373)/60</f>
        <v>0.46666666666666667</v>
      </c>
      <c r="X373" s="2">
        <f t="shared" si="52"/>
        <v>28</v>
      </c>
      <c r="Y373" s="11">
        <f t="shared" si="53"/>
        <v>0.125</v>
      </c>
      <c r="Z373" s="2" t="s">
        <v>37</v>
      </c>
      <c r="AC373" s="2">
        <f t="shared" si="56"/>
        <v>3</v>
      </c>
      <c r="AD373" s="2">
        <f t="shared" si="48"/>
        <v>28</v>
      </c>
    </row>
    <row r="374" spans="1:30">
      <c r="A374" s="1">
        <v>19</v>
      </c>
      <c r="B374" s="1" t="s">
        <v>761</v>
      </c>
      <c r="C374" s="1">
        <v>2</v>
      </c>
      <c r="D374" s="3">
        <v>45020.025694444441</v>
      </c>
      <c r="E374" s="3">
        <v>45020.132638888892</v>
      </c>
      <c r="F374" s="1" t="s">
        <v>56</v>
      </c>
      <c r="G374" s="1" t="s">
        <v>40</v>
      </c>
      <c r="H374" s="1" t="s">
        <v>31</v>
      </c>
      <c r="I374" s="1" t="s">
        <v>762</v>
      </c>
      <c r="J374" s="1" t="s">
        <v>72</v>
      </c>
      <c r="K374" s="1">
        <v>373</v>
      </c>
      <c r="L374" s="1" t="s">
        <v>129</v>
      </c>
      <c r="M374" s="1" t="s">
        <v>97</v>
      </c>
      <c r="N374" s="1" t="s">
        <v>69</v>
      </c>
      <c r="O374" s="1" t="s">
        <v>77</v>
      </c>
      <c r="P374" s="1" t="s">
        <v>93</v>
      </c>
      <c r="Q374" s="1" t="b">
        <f t="shared" si="49"/>
        <v>0</v>
      </c>
      <c r="R374" s="2">
        <f>SUM(Cocina!E374*Cocina!G374)</f>
        <v>42</v>
      </c>
      <c r="S374" s="6">
        <f t="shared" si="50"/>
        <v>45020</v>
      </c>
      <c r="T374" s="7">
        <f t="shared" si="51"/>
        <v>0.10694444445107365</v>
      </c>
      <c r="U374" s="2">
        <f t="shared" si="55"/>
        <v>154</v>
      </c>
      <c r="V374" s="9">
        <f t="shared" si="54"/>
        <v>0.11736111111774032</v>
      </c>
      <c r="W374" s="5">
        <f>(Cocina!H374 *Cocina!G374)/60</f>
        <v>1.85</v>
      </c>
      <c r="X374" s="2">
        <f t="shared" si="52"/>
        <v>111</v>
      </c>
      <c r="Y374" s="11">
        <f t="shared" si="53"/>
        <v>2.9861111111111113E-2</v>
      </c>
      <c r="Z374" s="2" t="s">
        <v>37</v>
      </c>
      <c r="AC374" s="2">
        <f t="shared" si="56"/>
        <v>2</v>
      </c>
      <c r="AD374" s="2">
        <f t="shared" si="48"/>
        <v>34</v>
      </c>
    </row>
    <row r="375" spans="1:30">
      <c r="A375" s="1">
        <v>18</v>
      </c>
      <c r="B375" s="1" t="s">
        <v>763</v>
      </c>
      <c r="C375" s="1">
        <v>3</v>
      </c>
      <c r="D375" s="3">
        <v>45020.138194444444</v>
      </c>
      <c r="E375" s="3">
        <v>45020.183333333334</v>
      </c>
      <c r="F375" s="1" t="s">
        <v>47</v>
      </c>
      <c r="G375" s="1" t="s">
        <v>30</v>
      </c>
      <c r="H375" s="1" t="s">
        <v>48</v>
      </c>
      <c r="I375" s="1" t="s">
        <v>764</v>
      </c>
      <c r="J375" s="1" t="s">
        <v>50</v>
      </c>
      <c r="K375" s="1">
        <v>374</v>
      </c>
      <c r="L375" s="1" t="s">
        <v>58</v>
      </c>
      <c r="M375" s="1" t="s">
        <v>69</v>
      </c>
      <c r="N375" s="1"/>
      <c r="O375" s="1"/>
      <c r="P375" s="1"/>
      <c r="Q375" s="1" t="b">
        <f t="shared" si="49"/>
        <v>0</v>
      </c>
      <c r="R375" s="2">
        <f>SUM(Cocina!E375*Cocina!G375)</f>
        <v>42</v>
      </c>
      <c r="S375" s="6">
        <f t="shared" si="50"/>
        <v>45020</v>
      </c>
      <c r="T375" s="7">
        <f t="shared" si="51"/>
        <v>4.5138888890505768E-2</v>
      </c>
      <c r="U375" s="2">
        <f t="shared" si="55"/>
        <v>65</v>
      </c>
      <c r="V375" s="9" t="str">
        <f t="shared" si="54"/>
        <v>No Suma</v>
      </c>
      <c r="W375" s="5">
        <f>(Cocina!H375 *Cocina!G375)/60</f>
        <v>0.55000000000000004</v>
      </c>
      <c r="X375" s="2">
        <f t="shared" si="52"/>
        <v>33.000000000000007</v>
      </c>
      <c r="Y375" s="11">
        <f t="shared" si="53"/>
        <v>2.2222222222222216E-2</v>
      </c>
      <c r="Z375" s="2" t="s">
        <v>37</v>
      </c>
      <c r="AC375" s="2">
        <f t="shared" si="56"/>
        <v>1</v>
      </c>
      <c r="AD375" s="2">
        <f t="shared" si="48"/>
        <v>5</v>
      </c>
    </row>
    <row r="376" spans="1:30">
      <c r="A376" s="1">
        <v>18</v>
      </c>
      <c r="B376" s="1" t="s">
        <v>765</v>
      </c>
      <c r="C376" s="1">
        <v>1</v>
      </c>
      <c r="D376" s="3">
        <v>45020.011805555558</v>
      </c>
      <c r="E376" s="3">
        <v>45020.131249999999</v>
      </c>
      <c r="F376" s="1" t="s">
        <v>29</v>
      </c>
      <c r="G376" s="1" t="s">
        <v>30</v>
      </c>
      <c r="H376" s="1" t="s">
        <v>48</v>
      </c>
      <c r="I376" s="1" t="s">
        <v>766</v>
      </c>
      <c r="J376" s="1" t="s">
        <v>33</v>
      </c>
      <c r="K376" s="1">
        <v>375</v>
      </c>
      <c r="L376" s="1" t="s">
        <v>34</v>
      </c>
      <c r="M376" s="1" t="s">
        <v>44</v>
      </c>
      <c r="N376" s="1"/>
      <c r="O376" s="1"/>
      <c r="P376" s="1"/>
      <c r="Q376" s="1" t="b">
        <f t="shared" si="49"/>
        <v>0</v>
      </c>
      <c r="R376" s="2">
        <f>SUM(Cocina!E376*Cocina!G376)</f>
        <v>25</v>
      </c>
      <c r="S376" s="6">
        <f t="shared" si="50"/>
        <v>45020</v>
      </c>
      <c r="T376" s="7">
        <f t="shared" si="51"/>
        <v>0.11944444444088731</v>
      </c>
      <c r="U376" s="2">
        <f t="shared" si="55"/>
        <v>172</v>
      </c>
      <c r="V376" s="9" t="str">
        <f t="shared" si="54"/>
        <v>No Suma</v>
      </c>
      <c r="W376" s="5">
        <f>(Cocina!H376 *Cocina!G376)/60</f>
        <v>0.36666666666666664</v>
      </c>
      <c r="X376" s="2">
        <f t="shared" si="52"/>
        <v>22</v>
      </c>
      <c r="Y376" s="11">
        <f t="shared" si="53"/>
        <v>0.10416666666666667</v>
      </c>
      <c r="Z376" s="2" t="s">
        <v>37</v>
      </c>
      <c r="AC376" s="2">
        <f t="shared" si="56"/>
        <v>2</v>
      </c>
      <c r="AD376" s="2">
        <f t="shared" si="48"/>
        <v>52</v>
      </c>
    </row>
    <row r="377" spans="1:30">
      <c r="A377" s="1">
        <v>16</v>
      </c>
      <c r="B377" s="1" t="s">
        <v>738</v>
      </c>
      <c r="C377" s="1">
        <v>4</v>
      </c>
      <c r="D377" s="3">
        <v>45020.120138888888</v>
      </c>
      <c r="E377" s="3">
        <v>45020.216666666667</v>
      </c>
      <c r="F377" s="1" t="s">
        <v>39</v>
      </c>
      <c r="G377" s="1" t="s">
        <v>30</v>
      </c>
      <c r="H377" s="1" t="s">
        <v>41</v>
      </c>
      <c r="I377" s="1" t="s">
        <v>767</v>
      </c>
      <c r="J377" s="1" t="s">
        <v>72</v>
      </c>
      <c r="K377" s="1">
        <v>376</v>
      </c>
      <c r="L377" s="1" t="s">
        <v>102</v>
      </c>
      <c r="M377" s="1" t="s">
        <v>94</v>
      </c>
      <c r="N377" s="1"/>
      <c r="O377" s="1"/>
      <c r="P377" s="1"/>
      <c r="Q377" s="1" t="b">
        <f t="shared" si="49"/>
        <v>0</v>
      </c>
      <c r="R377" s="2">
        <f>SUM(Cocina!E377*Cocina!G377)</f>
        <v>30</v>
      </c>
      <c r="S377" s="6">
        <f t="shared" si="50"/>
        <v>45020</v>
      </c>
      <c r="T377" s="7">
        <f t="shared" si="51"/>
        <v>9.6527777779556345E-2</v>
      </c>
      <c r="U377" s="2">
        <f t="shared" si="55"/>
        <v>139</v>
      </c>
      <c r="V377" s="9">
        <f t="shared" si="54"/>
        <v>0.10694444444622302</v>
      </c>
      <c r="W377" s="5">
        <f>(Cocina!H377 *Cocina!G377)/60</f>
        <v>0.53333333333333333</v>
      </c>
      <c r="X377" s="2">
        <f t="shared" si="52"/>
        <v>32</v>
      </c>
      <c r="Y377" s="11">
        <f t="shared" si="53"/>
        <v>7.4305555555555555E-2</v>
      </c>
      <c r="Z377" s="2" t="s">
        <v>37</v>
      </c>
      <c r="AC377" s="2">
        <f t="shared" si="56"/>
        <v>2</v>
      </c>
      <c r="AD377" s="2">
        <f t="shared" si="48"/>
        <v>19</v>
      </c>
    </row>
    <row r="378" spans="1:30">
      <c r="A378" s="1">
        <v>5</v>
      </c>
      <c r="B378" s="1" t="s">
        <v>768</v>
      </c>
      <c r="C378" s="1">
        <v>1</v>
      </c>
      <c r="D378" s="3">
        <v>45020.054166666669</v>
      </c>
      <c r="E378" s="3">
        <v>45020.198611111111</v>
      </c>
      <c r="F378" s="1" t="s">
        <v>62</v>
      </c>
      <c r="G378" s="1" t="s">
        <v>30</v>
      </c>
      <c r="H378" s="1" t="s">
        <v>48</v>
      </c>
      <c r="I378" s="1" t="s">
        <v>769</v>
      </c>
      <c r="J378" s="1" t="s">
        <v>50</v>
      </c>
      <c r="K378" s="1">
        <v>377</v>
      </c>
      <c r="L378" s="1" t="s">
        <v>58</v>
      </c>
      <c r="M378" s="1" t="s">
        <v>84</v>
      </c>
      <c r="N378" s="1" t="s">
        <v>74</v>
      </c>
      <c r="O378" s="1"/>
      <c r="P378" s="1"/>
      <c r="Q378" s="1" t="b">
        <f t="shared" si="49"/>
        <v>0</v>
      </c>
      <c r="R378" s="2">
        <f>SUM(Cocina!E378*Cocina!G378)</f>
        <v>22</v>
      </c>
      <c r="S378" s="6">
        <f t="shared" si="50"/>
        <v>45020</v>
      </c>
      <c r="T378" s="7">
        <f t="shared" si="51"/>
        <v>0.1444444444423425</v>
      </c>
      <c r="U378" s="2">
        <f t="shared" si="55"/>
        <v>208</v>
      </c>
      <c r="V378" s="9" t="str">
        <f t="shared" si="54"/>
        <v>No Suma</v>
      </c>
      <c r="W378" s="5">
        <f>(Cocina!H378 *Cocina!G378)/60</f>
        <v>0.45</v>
      </c>
      <c r="X378" s="2">
        <f t="shared" si="52"/>
        <v>27</v>
      </c>
      <c r="Y378" s="11">
        <f t="shared" si="53"/>
        <v>0.12569444444444444</v>
      </c>
      <c r="Z378" s="2" t="s">
        <v>37</v>
      </c>
      <c r="AC378" s="2">
        <f t="shared" si="56"/>
        <v>3</v>
      </c>
      <c r="AD378" s="2">
        <f t="shared" si="48"/>
        <v>28</v>
      </c>
    </row>
    <row r="379" spans="1:30">
      <c r="A379" s="1">
        <v>3</v>
      </c>
      <c r="B379" s="1" t="s">
        <v>770</v>
      </c>
      <c r="C379" s="1">
        <v>1</v>
      </c>
      <c r="D379" s="3">
        <v>45020.163194444445</v>
      </c>
      <c r="E379" s="3">
        <v>45020.220833333333</v>
      </c>
      <c r="F379" s="1" t="s">
        <v>39</v>
      </c>
      <c r="G379" s="1" t="s">
        <v>30</v>
      </c>
      <c r="H379" s="1" t="s">
        <v>41</v>
      </c>
      <c r="I379" s="1" t="s">
        <v>771</v>
      </c>
      <c r="J379" s="1" t="s">
        <v>50</v>
      </c>
      <c r="K379" s="1">
        <v>378</v>
      </c>
      <c r="L379" s="1" t="s">
        <v>64</v>
      </c>
      <c r="M379" s="1" t="s">
        <v>36</v>
      </c>
      <c r="N379" s="1" t="s">
        <v>65</v>
      </c>
      <c r="O379" s="1"/>
      <c r="P379" s="1"/>
      <c r="Q379" s="1" t="b">
        <f t="shared" si="49"/>
        <v>0</v>
      </c>
      <c r="R379" s="2">
        <f>SUM(Cocina!E379*Cocina!G379)</f>
        <v>33</v>
      </c>
      <c r="S379" s="6">
        <f t="shared" si="50"/>
        <v>45020</v>
      </c>
      <c r="T379" s="7">
        <f t="shared" si="51"/>
        <v>5.7638888887595385E-2</v>
      </c>
      <c r="U379" s="2">
        <f t="shared" si="55"/>
        <v>83</v>
      </c>
      <c r="V379" s="9" t="str">
        <f t="shared" si="54"/>
        <v>No Suma</v>
      </c>
      <c r="W379" s="5">
        <f>(Cocina!H379 *Cocina!G379)/60</f>
        <v>2.5499999999999998</v>
      </c>
      <c r="X379" s="2">
        <f t="shared" si="52"/>
        <v>153</v>
      </c>
      <c r="Y379" s="11">
        <f t="shared" si="53"/>
        <v>-4.8611111111111112E-2</v>
      </c>
      <c r="Z379" s="2" t="s">
        <v>37</v>
      </c>
      <c r="AC379" s="2">
        <f t="shared" si="56"/>
        <v>1</v>
      </c>
      <c r="AD379" s="2">
        <f t="shared" si="48"/>
        <v>23</v>
      </c>
    </row>
    <row r="380" spans="1:30">
      <c r="A380" s="1">
        <v>4</v>
      </c>
      <c r="B380" s="1" t="s">
        <v>430</v>
      </c>
      <c r="C380" s="1">
        <v>2</v>
      </c>
      <c r="D380" s="3">
        <v>45020.063194444447</v>
      </c>
      <c r="E380" s="3">
        <v>45020.164583333331</v>
      </c>
      <c r="F380" s="1" t="s">
        <v>29</v>
      </c>
      <c r="G380" s="1" t="s">
        <v>40</v>
      </c>
      <c r="H380" s="1" t="s">
        <v>48</v>
      </c>
      <c r="I380" s="1" t="s">
        <v>772</v>
      </c>
      <c r="J380" s="1" t="s">
        <v>72</v>
      </c>
      <c r="K380" s="1">
        <v>379</v>
      </c>
      <c r="L380" s="1" t="s">
        <v>109</v>
      </c>
      <c r="M380" s="1" t="s">
        <v>69</v>
      </c>
      <c r="N380" s="1"/>
      <c r="O380" s="1"/>
      <c r="P380" s="1"/>
      <c r="Q380" s="1" t="b">
        <f t="shared" si="49"/>
        <v>0</v>
      </c>
      <c r="R380" s="2">
        <f>SUM(Cocina!E380*Cocina!G380)</f>
        <v>34</v>
      </c>
      <c r="S380" s="6">
        <f t="shared" si="50"/>
        <v>45020</v>
      </c>
      <c r="T380" s="7">
        <f t="shared" si="51"/>
        <v>0.101388888884685</v>
      </c>
      <c r="U380" s="2">
        <f t="shared" si="55"/>
        <v>146</v>
      </c>
      <c r="V380" s="9">
        <f t="shared" si="54"/>
        <v>0.11180555555135167</v>
      </c>
      <c r="W380" s="5">
        <f>(Cocina!H380 *Cocina!G380)/60</f>
        <v>1.2666666666666666</v>
      </c>
      <c r="X380" s="2">
        <f t="shared" si="52"/>
        <v>76</v>
      </c>
      <c r="Y380" s="11">
        <f t="shared" si="53"/>
        <v>4.8611111111111112E-2</v>
      </c>
      <c r="Z380" s="2" t="s">
        <v>37</v>
      </c>
      <c r="AC380" s="2">
        <f t="shared" si="56"/>
        <v>2</v>
      </c>
      <c r="AD380" s="2">
        <f t="shared" si="48"/>
        <v>26</v>
      </c>
    </row>
    <row r="381" spans="1:30">
      <c r="A381" s="1">
        <v>5</v>
      </c>
      <c r="B381" s="1" t="s">
        <v>369</v>
      </c>
      <c r="C381" s="1">
        <v>1</v>
      </c>
      <c r="D381" s="3">
        <v>45020.040277777778</v>
      </c>
      <c r="E381" s="3">
        <v>45020.189583333333</v>
      </c>
      <c r="F381" s="1" t="s">
        <v>29</v>
      </c>
      <c r="G381" s="1" t="s">
        <v>67</v>
      </c>
      <c r="H381" s="1" t="s">
        <v>31</v>
      </c>
      <c r="I381" s="1" t="s">
        <v>773</v>
      </c>
      <c r="J381" s="1" t="s">
        <v>50</v>
      </c>
      <c r="K381" s="1">
        <v>380</v>
      </c>
      <c r="L381" s="1" t="s">
        <v>129</v>
      </c>
      <c r="M381" s="1" t="s">
        <v>59</v>
      </c>
      <c r="N381" s="1" t="s">
        <v>65</v>
      </c>
      <c r="O381" s="1"/>
      <c r="P381" s="1"/>
      <c r="Q381" s="1" t="b">
        <f t="shared" si="49"/>
        <v>0</v>
      </c>
      <c r="R381" s="2">
        <f>SUM(Cocina!E381*Cocina!G381)</f>
        <v>20</v>
      </c>
      <c r="S381" s="6">
        <f t="shared" si="50"/>
        <v>45020</v>
      </c>
      <c r="T381" s="7">
        <f t="shared" si="51"/>
        <v>0.14930555555474712</v>
      </c>
      <c r="U381" s="2">
        <f t="shared" si="55"/>
        <v>215</v>
      </c>
      <c r="V381" s="9" t="str">
        <f t="shared" si="54"/>
        <v>No Suma</v>
      </c>
      <c r="W381" s="5">
        <f>(Cocina!H381 *Cocina!G381)/60</f>
        <v>0.56666666666666665</v>
      </c>
      <c r="X381" s="2">
        <f t="shared" si="52"/>
        <v>34</v>
      </c>
      <c r="Y381" s="11">
        <f t="shared" si="53"/>
        <v>0.12569444444444444</v>
      </c>
      <c r="Z381" s="2" t="s">
        <v>37</v>
      </c>
      <c r="AC381" s="2">
        <f t="shared" si="56"/>
        <v>3</v>
      </c>
      <c r="AD381" s="2">
        <f t="shared" si="48"/>
        <v>35</v>
      </c>
    </row>
    <row r="382" spans="1:30">
      <c r="A382" s="1">
        <v>4</v>
      </c>
      <c r="B382" s="1" t="s">
        <v>774</v>
      </c>
      <c r="C382" s="1">
        <v>1</v>
      </c>
      <c r="D382" s="3">
        <v>45020.039583333331</v>
      </c>
      <c r="E382" s="3">
        <v>45020.188888888886</v>
      </c>
      <c r="F382" s="1" t="s">
        <v>39</v>
      </c>
      <c r="G382" s="1" t="s">
        <v>40</v>
      </c>
      <c r="H382" s="1" t="s">
        <v>31</v>
      </c>
      <c r="I382" s="1" t="s">
        <v>775</v>
      </c>
      <c r="J382" s="1" t="s">
        <v>50</v>
      </c>
      <c r="K382" s="1">
        <v>381</v>
      </c>
      <c r="L382" s="1" t="s">
        <v>83</v>
      </c>
      <c r="M382" s="1" t="s">
        <v>106</v>
      </c>
      <c r="N382" s="1" t="s">
        <v>59</v>
      </c>
      <c r="O382" s="1"/>
      <c r="P382" s="1"/>
      <c r="Q382" s="1" t="b">
        <f t="shared" si="49"/>
        <v>0</v>
      </c>
      <c r="R382" s="2">
        <f>SUM(Cocina!E382*Cocina!G382)</f>
        <v>39</v>
      </c>
      <c r="S382" s="6">
        <f t="shared" si="50"/>
        <v>45020</v>
      </c>
      <c r="T382" s="7">
        <f t="shared" si="51"/>
        <v>0.14930555555474712</v>
      </c>
      <c r="U382" s="2">
        <f t="shared" si="55"/>
        <v>215</v>
      </c>
      <c r="V382" s="9" t="str">
        <f t="shared" si="54"/>
        <v>No Suma</v>
      </c>
      <c r="W382" s="5">
        <f>(Cocina!H382 *Cocina!G382)/60</f>
        <v>2.95</v>
      </c>
      <c r="X382" s="2">
        <f t="shared" si="52"/>
        <v>177</v>
      </c>
      <c r="Y382" s="11">
        <f t="shared" si="53"/>
        <v>2.6388888888888889E-2</v>
      </c>
      <c r="Z382" s="2" t="s">
        <v>37</v>
      </c>
      <c r="AC382" s="2">
        <f t="shared" si="56"/>
        <v>3</v>
      </c>
      <c r="AD382" s="2">
        <f t="shared" si="48"/>
        <v>35</v>
      </c>
    </row>
    <row r="383" spans="1:30">
      <c r="A383" s="1">
        <v>20</v>
      </c>
      <c r="B383" s="1" t="s">
        <v>215</v>
      </c>
      <c r="C383" s="1">
        <v>6</v>
      </c>
      <c r="D383" s="3">
        <v>45020.131249999999</v>
      </c>
      <c r="E383" s="3">
        <v>45020.268750000003</v>
      </c>
      <c r="F383" s="1" t="s">
        <v>47</v>
      </c>
      <c r="G383" s="1" t="s">
        <v>67</v>
      </c>
      <c r="H383" s="1" t="s">
        <v>31</v>
      </c>
      <c r="I383" s="1" t="s">
        <v>776</v>
      </c>
      <c r="J383" s="1" t="s">
        <v>33</v>
      </c>
      <c r="K383" s="1">
        <v>382</v>
      </c>
      <c r="L383" s="1" t="s">
        <v>102</v>
      </c>
      <c r="M383" s="1" t="s">
        <v>54</v>
      </c>
      <c r="N383" s="1"/>
      <c r="O383" s="1"/>
      <c r="P383" s="1"/>
      <c r="Q383" s="1" t="b">
        <f t="shared" si="49"/>
        <v>0</v>
      </c>
      <c r="R383" s="2">
        <f>SUM(Cocina!E383*Cocina!G383)</f>
        <v>36</v>
      </c>
      <c r="S383" s="6">
        <f t="shared" si="50"/>
        <v>45020</v>
      </c>
      <c r="T383" s="7">
        <f t="shared" si="51"/>
        <v>0.13750000000436557</v>
      </c>
      <c r="U383" s="2">
        <f t="shared" si="55"/>
        <v>198</v>
      </c>
      <c r="V383" s="9" t="str">
        <f t="shared" si="54"/>
        <v>No Suma</v>
      </c>
      <c r="W383" s="5">
        <f>(Cocina!H383 *Cocina!G383)/60</f>
        <v>1.5666666666666667</v>
      </c>
      <c r="X383" s="2">
        <f t="shared" si="52"/>
        <v>94</v>
      </c>
      <c r="Y383" s="11">
        <f t="shared" si="53"/>
        <v>7.2222222222222229E-2</v>
      </c>
      <c r="Z383" s="2" t="s">
        <v>37</v>
      </c>
      <c r="AC383" s="2">
        <f t="shared" si="56"/>
        <v>3</v>
      </c>
      <c r="AD383" s="2">
        <f t="shared" si="48"/>
        <v>18</v>
      </c>
    </row>
    <row r="384" spans="1:30">
      <c r="A384" s="1">
        <v>6</v>
      </c>
      <c r="B384" s="1" t="s">
        <v>777</v>
      </c>
      <c r="C384" s="1">
        <v>6</v>
      </c>
      <c r="D384" s="3">
        <v>45020.145138888889</v>
      </c>
      <c r="E384" s="3">
        <v>45020.272916666669</v>
      </c>
      <c r="F384" s="1" t="s">
        <v>62</v>
      </c>
      <c r="G384" s="1" t="s">
        <v>30</v>
      </c>
      <c r="H384" s="1" t="s">
        <v>48</v>
      </c>
      <c r="I384" s="1" t="s">
        <v>778</v>
      </c>
      <c r="J384" s="1" t="s">
        <v>50</v>
      </c>
      <c r="K384" s="1">
        <v>383</v>
      </c>
      <c r="L384" s="1" t="s">
        <v>109</v>
      </c>
      <c r="M384" s="1" t="s">
        <v>53</v>
      </c>
      <c r="N384" s="1"/>
      <c r="O384" s="1"/>
      <c r="P384" s="1"/>
      <c r="Q384" s="1" t="b">
        <f t="shared" si="49"/>
        <v>0</v>
      </c>
      <c r="R384" s="2">
        <f>SUM(Cocina!E384*Cocina!G384)</f>
        <v>38</v>
      </c>
      <c r="S384" s="6">
        <f t="shared" si="50"/>
        <v>45020</v>
      </c>
      <c r="T384" s="7">
        <f t="shared" si="51"/>
        <v>0.12777777777955635</v>
      </c>
      <c r="U384" s="2">
        <f t="shared" si="55"/>
        <v>184</v>
      </c>
      <c r="V384" s="9" t="str">
        <f t="shared" si="54"/>
        <v>No Suma</v>
      </c>
      <c r="W384" s="5">
        <f>(Cocina!H384 *Cocina!G384)/60</f>
        <v>1.5666666666666667</v>
      </c>
      <c r="X384" s="2">
        <f t="shared" si="52"/>
        <v>94</v>
      </c>
      <c r="Y384" s="11">
        <f t="shared" si="53"/>
        <v>6.25E-2</v>
      </c>
      <c r="Z384" s="2" t="s">
        <v>37</v>
      </c>
      <c r="AC384" s="2">
        <f t="shared" si="56"/>
        <v>3</v>
      </c>
      <c r="AD384" s="2">
        <f t="shared" si="48"/>
        <v>4</v>
      </c>
    </row>
    <row r="385" spans="1:30">
      <c r="A385" s="1">
        <v>1</v>
      </c>
      <c r="B385" s="1" t="s">
        <v>779</v>
      </c>
      <c r="C385" s="1">
        <v>5</v>
      </c>
      <c r="D385" s="3">
        <v>45020.007638888892</v>
      </c>
      <c r="E385" s="3">
        <v>45020.106249999997</v>
      </c>
      <c r="F385" s="1" t="s">
        <v>39</v>
      </c>
      <c r="G385" s="1" t="s">
        <v>40</v>
      </c>
      <c r="H385" s="1" t="s">
        <v>31</v>
      </c>
      <c r="I385" s="1" t="s">
        <v>780</v>
      </c>
      <c r="J385" s="1" t="s">
        <v>33</v>
      </c>
      <c r="K385" s="1">
        <v>384</v>
      </c>
      <c r="L385" s="1" t="s">
        <v>73</v>
      </c>
      <c r="M385" s="1" t="s">
        <v>103</v>
      </c>
      <c r="N385" s="1" t="s">
        <v>65</v>
      </c>
      <c r="O385" s="1" t="s">
        <v>45</v>
      </c>
      <c r="P385" s="1"/>
      <c r="Q385" s="1" t="b">
        <f t="shared" si="49"/>
        <v>0</v>
      </c>
      <c r="R385" s="2">
        <f>SUM(Cocina!E385*Cocina!G385)</f>
        <v>25</v>
      </c>
      <c r="S385" s="6">
        <f t="shared" si="50"/>
        <v>45020</v>
      </c>
      <c r="T385" s="7">
        <f t="shared" si="51"/>
        <v>9.8611111105128657E-2</v>
      </c>
      <c r="U385" s="2">
        <f t="shared" si="55"/>
        <v>142</v>
      </c>
      <c r="V385" s="9" t="str">
        <f t="shared" si="54"/>
        <v>No Suma</v>
      </c>
      <c r="W385" s="5">
        <f>(Cocina!H385 *Cocina!G385)/60</f>
        <v>0.21666666666666667</v>
      </c>
      <c r="X385" s="2">
        <f t="shared" si="52"/>
        <v>13</v>
      </c>
      <c r="Y385" s="11">
        <f t="shared" si="53"/>
        <v>8.9583333333333334E-2</v>
      </c>
      <c r="Z385" s="2" t="s">
        <v>37</v>
      </c>
      <c r="AC385" s="2">
        <f t="shared" si="56"/>
        <v>2</v>
      </c>
      <c r="AD385" s="2">
        <f t="shared" si="48"/>
        <v>22</v>
      </c>
    </row>
    <row r="386" spans="1:30">
      <c r="A386" s="1">
        <v>6</v>
      </c>
      <c r="B386" s="1" t="s">
        <v>781</v>
      </c>
      <c r="C386" s="1">
        <v>6</v>
      </c>
      <c r="D386" s="3">
        <v>45021.150694444441</v>
      </c>
      <c r="E386" s="3">
        <v>45021.279861111114</v>
      </c>
      <c r="F386" s="1" t="s">
        <v>29</v>
      </c>
      <c r="G386" s="1" t="s">
        <v>40</v>
      </c>
      <c r="H386" s="1" t="s">
        <v>48</v>
      </c>
      <c r="I386" s="1" t="s">
        <v>782</v>
      </c>
      <c r="J386" s="1" t="s">
        <v>72</v>
      </c>
      <c r="K386" s="1">
        <v>385</v>
      </c>
      <c r="L386" s="1" t="s">
        <v>34</v>
      </c>
      <c r="M386" s="1" t="s">
        <v>36</v>
      </c>
      <c r="N386" s="1"/>
      <c r="O386" s="1"/>
      <c r="P386" s="1"/>
      <c r="Q386" s="1" t="b">
        <f t="shared" si="49"/>
        <v>0</v>
      </c>
      <c r="R386" s="2">
        <f>SUM(Cocina!E386*Cocina!G386)</f>
        <v>26</v>
      </c>
      <c r="S386" s="6">
        <f t="shared" si="50"/>
        <v>45021</v>
      </c>
      <c r="T386" s="7">
        <f t="shared" si="51"/>
        <v>0.1291666666729725</v>
      </c>
      <c r="U386" s="2">
        <f t="shared" si="55"/>
        <v>186</v>
      </c>
      <c r="V386" s="9">
        <f t="shared" si="54"/>
        <v>0.13958333333963915</v>
      </c>
      <c r="W386" s="5">
        <f>(Cocina!H386 *Cocina!G386)/60</f>
        <v>0.66666666666666663</v>
      </c>
      <c r="X386" s="2">
        <f t="shared" si="52"/>
        <v>40</v>
      </c>
      <c r="Y386" s="11">
        <f t="shared" si="53"/>
        <v>0.10138888888888888</v>
      </c>
      <c r="Z386" s="2" t="s">
        <v>37</v>
      </c>
      <c r="AC386" s="2">
        <f t="shared" si="56"/>
        <v>3</v>
      </c>
      <c r="AD386" s="2">
        <f t="shared" ref="AD386:AD449" si="57">MINUTE(T386)</f>
        <v>6</v>
      </c>
    </row>
    <row r="387" spans="1:30">
      <c r="A387" s="1">
        <v>5</v>
      </c>
      <c r="B387" s="1" t="s">
        <v>682</v>
      </c>
      <c r="C387" s="1">
        <v>2</v>
      </c>
      <c r="D387" s="3">
        <v>45021.022916666669</v>
      </c>
      <c r="E387" s="3">
        <v>45021.123611111114</v>
      </c>
      <c r="F387" s="1" t="s">
        <v>62</v>
      </c>
      <c r="G387" s="1" t="s">
        <v>30</v>
      </c>
      <c r="H387" s="1" t="s">
        <v>31</v>
      </c>
      <c r="I387" s="1" t="s">
        <v>783</v>
      </c>
      <c r="J387" s="1" t="s">
        <v>72</v>
      </c>
      <c r="K387" s="1">
        <v>386</v>
      </c>
      <c r="L387" s="1" t="s">
        <v>73</v>
      </c>
      <c r="M387" s="1" t="s">
        <v>59</v>
      </c>
      <c r="N387" s="1"/>
      <c r="O387" s="1"/>
      <c r="P387" s="1"/>
      <c r="Q387" s="1" t="b">
        <f t="shared" ref="Q387:Q450" si="58">I387 &lt;= 0</f>
        <v>0</v>
      </c>
      <c r="R387" s="2">
        <f>SUM(Cocina!E387*Cocina!G387)</f>
        <v>34</v>
      </c>
      <c r="S387" s="6">
        <f t="shared" ref="S387:S450" si="59">DATE(YEAR(D387),MONTH(D387),DAY(D387))</f>
        <v>45021</v>
      </c>
      <c r="T387" s="7">
        <f t="shared" ref="T387:T450" si="60">E387-D387</f>
        <v>0.10069444444525288</v>
      </c>
      <c r="U387" s="2">
        <f t="shared" si="55"/>
        <v>145</v>
      </c>
      <c r="V387" s="9">
        <f t="shared" si="54"/>
        <v>0.11111111111191956</v>
      </c>
      <c r="W387" s="5">
        <f>(Cocina!H387 *Cocina!G387)/60</f>
        <v>1.0333333333333334</v>
      </c>
      <c r="X387" s="2">
        <f t="shared" ref="X387:X450" si="61">CONVERT(W387,"hr","mn")</f>
        <v>62.000000000000007</v>
      </c>
      <c r="Y387" s="11">
        <f t="shared" ref="Y387:Y450" si="62">((U387-X387)/60)/24</f>
        <v>5.7638888888888885E-2</v>
      </c>
      <c r="Z387" s="2" t="s">
        <v>37</v>
      </c>
      <c r="AC387" s="2">
        <f t="shared" si="56"/>
        <v>2</v>
      </c>
      <c r="AD387" s="2">
        <f t="shared" si="57"/>
        <v>25</v>
      </c>
    </row>
    <row r="388" spans="1:30">
      <c r="A388" s="1">
        <v>6</v>
      </c>
      <c r="B388" s="1" t="s">
        <v>784</v>
      </c>
      <c r="C388" s="1">
        <v>5</v>
      </c>
      <c r="D388" s="3">
        <v>45021.131249999999</v>
      </c>
      <c r="E388" s="3">
        <v>45021.256944444445</v>
      </c>
      <c r="F388" s="1" t="s">
        <v>56</v>
      </c>
      <c r="G388" s="1" t="s">
        <v>30</v>
      </c>
      <c r="H388" s="1" t="s">
        <v>41</v>
      </c>
      <c r="I388" s="1" t="s">
        <v>785</v>
      </c>
      <c r="J388" s="1" t="s">
        <v>72</v>
      </c>
      <c r="K388" s="1">
        <v>387</v>
      </c>
      <c r="L388" s="1" t="s">
        <v>73</v>
      </c>
      <c r="M388" s="1" t="s">
        <v>44</v>
      </c>
      <c r="N388" s="1"/>
      <c r="O388" s="1"/>
      <c r="P388" s="1"/>
      <c r="Q388" s="1" t="b">
        <f t="shared" si="58"/>
        <v>0</v>
      </c>
      <c r="R388" s="2">
        <f>SUM(Cocina!E388*Cocina!G388)</f>
        <v>40</v>
      </c>
      <c r="S388" s="6">
        <f t="shared" si="59"/>
        <v>45021</v>
      </c>
      <c r="T388" s="7">
        <f t="shared" si="60"/>
        <v>0.12569444444670808</v>
      </c>
      <c r="U388" s="2">
        <f t="shared" si="55"/>
        <v>181</v>
      </c>
      <c r="V388" s="9">
        <f t="shared" si="54"/>
        <v>0.13611111111337473</v>
      </c>
      <c r="W388" s="5">
        <f>(Cocina!H388 *Cocina!G388)/60</f>
        <v>1.9</v>
      </c>
      <c r="X388" s="2">
        <f t="shared" si="61"/>
        <v>114</v>
      </c>
      <c r="Y388" s="11">
        <f t="shared" si="62"/>
        <v>4.6527777777777779E-2</v>
      </c>
      <c r="Z388" s="2" t="s">
        <v>37</v>
      </c>
      <c r="AC388" s="2">
        <f t="shared" si="56"/>
        <v>3</v>
      </c>
      <c r="AD388" s="2">
        <f t="shared" si="57"/>
        <v>1</v>
      </c>
    </row>
    <row r="389" spans="1:30">
      <c r="A389" s="1">
        <v>18</v>
      </c>
      <c r="B389" s="1" t="s">
        <v>393</v>
      </c>
      <c r="C389" s="1">
        <v>2</v>
      </c>
      <c r="D389" s="3">
        <v>45021.022916666669</v>
      </c>
      <c r="E389" s="3">
        <v>45021.149305555555</v>
      </c>
      <c r="F389" s="1" t="s">
        <v>47</v>
      </c>
      <c r="G389" s="1" t="s">
        <v>30</v>
      </c>
      <c r="H389" s="1" t="s">
        <v>48</v>
      </c>
      <c r="I389" s="1" t="s">
        <v>786</v>
      </c>
      <c r="J389" s="1" t="s">
        <v>50</v>
      </c>
      <c r="K389" s="1">
        <v>388</v>
      </c>
      <c r="L389" s="1" t="s">
        <v>34</v>
      </c>
      <c r="M389" s="1" t="s">
        <v>44</v>
      </c>
      <c r="N389" s="1" t="s">
        <v>53</v>
      </c>
      <c r="O389" s="1" t="s">
        <v>54</v>
      </c>
      <c r="P389" s="1" t="s">
        <v>59</v>
      </c>
      <c r="Q389" s="1" t="b">
        <f t="shared" si="58"/>
        <v>0</v>
      </c>
      <c r="R389" s="2">
        <f>SUM(Cocina!E389*Cocina!G389)</f>
        <v>36</v>
      </c>
      <c r="S389" s="6">
        <f t="shared" si="59"/>
        <v>45021</v>
      </c>
      <c r="T389" s="7">
        <f t="shared" si="60"/>
        <v>0.12638888888614019</v>
      </c>
      <c r="U389" s="2">
        <f t="shared" si="55"/>
        <v>182</v>
      </c>
      <c r="V389" s="9" t="str">
        <f t="shared" si="54"/>
        <v>No Suma</v>
      </c>
      <c r="W389" s="5">
        <f>(Cocina!H389 *Cocina!G389)/60</f>
        <v>2.2999999999999998</v>
      </c>
      <c r="X389" s="2">
        <f t="shared" si="61"/>
        <v>138</v>
      </c>
      <c r="Y389" s="11">
        <f t="shared" si="62"/>
        <v>3.0555555555555555E-2</v>
      </c>
      <c r="Z389" s="2" t="s">
        <v>37</v>
      </c>
      <c r="AC389" s="2">
        <f t="shared" si="56"/>
        <v>3</v>
      </c>
      <c r="AD389" s="2">
        <f t="shared" si="57"/>
        <v>2</v>
      </c>
    </row>
    <row r="390" spans="1:30">
      <c r="A390" s="1">
        <v>19</v>
      </c>
      <c r="B390" s="1" t="s">
        <v>787</v>
      </c>
      <c r="C390" s="1">
        <v>5</v>
      </c>
      <c r="D390" s="3">
        <v>45021.001388888886</v>
      </c>
      <c r="E390" s="3">
        <v>45021.09375</v>
      </c>
      <c r="F390" s="1" t="s">
        <v>29</v>
      </c>
      <c r="G390" s="1" t="s">
        <v>30</v>
      </c>
      <c r="H390" s="1" t="s">
        <v>48</v>
      </c>
      <c r="I390" s="1" t="s">
        <v>788</v>
      </c>
      <c r="J390" s="1" t="s">
        <v>33</v>
      </c>
      <c r="K390" s="1">
        <v>389</v>
      </c>
      <c r="L390" s="1" t="s">
        <v>73</v>
      </c>
      <c r="M390" s="1" t="s">
        <v>59</v>
      </c>
      <c r="N390" s="1"/>
      <c r="O390" s="1"/>
      <c r="P390" s="1"/>
      <c r="Q390" s="1" t="b">
        <f t="shared" si="58"/>
        <v>0</v>
      </c>
      <c r="R390" s="2">
        <f>SUM(Cocina!E390*Cocina!G390)</f>
        <v>15</v>
      </c>
      <c r="S390" s="6">
        <f t="shared" si="59"/>
        <v>45021</v>
      </c>
      <c r="T390" s="7">
        <f t="shared" si="60"/>
        <v>9.2361111113859806E-2</v>
      </c>
      <c r="U390" s="2">
        <f t="shared" si="55"/>
        <v>133</v>
      </c>
      <c r="V390" s="9" t="str">
        <f t="shared" si="54"/>
        <v>No Suma</v>
      </c>
      <c r="W390" s="5">
        <f>(Cocina!H390 *Cocina!G390)/60</f>
        <v>0.41666666666666669</v>
      </c>
      <c r="X390" s="2">
        <f t="shared" si="61"/>
        <v>25</v>
      </c>
      <c r="Y390" s="11">
        <f t="shared" si="62"/>
        <v>7.4999999999999997E-2</v>
      </c>
      <c r="Z390" s="2" t="s">
        <v>37</v>
      </c>
      <c r="AC390" s="2">
        <f t="shared" si="56"/>
        <v>2</v>
      </c>
      <c r="AD390" s="2">
        <f t="shared" si="57"/>
        <v>13</v>
      </c>
    </row>
    <row r="391" spans="1:30">
      <c r="A391" s="1">
        <v>9</v>
      </c>
      <c r="B391" s="1" t="s">
        <v>144</v>
      </c>
      <c r="C391" s="1">
        <v>2</v>
      </c>
      <c r="D391" s="3">
        <v>45021.124305555553</v>
      </c>
      <c r="E391" s="3">
        <v>45021.22152777778</v>
      </c>
      <c r="F391" s="1" t="s">
        <v>29</v>
      </c>
      <c r="G391" s="1" t="s">
        <v>30</v>
      </c>
      <c r="H391" s="1" t="s">
        <v>48</v>
      </c>
      <c r="I391" s="1" t="s">
        <v>789</v>
      </c>
      <c r="J391" s="1" t="s">
        <v>33</v>
      </c>
      <c r="K391" s="1">
        <v>390</v>
      </c>
      <c r="L391" s="1" t="s">
        <v>109</v>
      </c>
      <c r="M391" s="1" t="s">
        <v>77</v>
      </c>
      <c r="N391" s="1" t="s">
        <v>106</v>
      </c>
      <c r="O391" s="1" t="s">
        <v>97</v>
      </c>
      <c r="P391" s="1"/>
      <c r="Q391" s="1" t="b">
        <f t="shared" si="58"/>
        <v>0</v>
      </c>
      <c r="R391" s="2">
        <f>SUM(Cocina!E391*Cocina!G391)</f>
        <v>60</v>
      </c>
      <c r="S391" s="6">
        <f t="shared" si="59"/>
        <v>45021</v>
      </c>
      <c r="T391" s="7">
        <f t="shared" si="60"/>
        <v>9.7222222226264421E-2</v>
      </c>
      <c r="U391" s="2">
        <f t="shared" si="55"/>
        <v>140</v>
      </c>
      <c r="V391" s="9" t="str">
        <f t="shared" si="54"/>
        <v>No Suma</v>
      </c>
      <c r="W391" s="5">
        <f>(Cocina!H391 *Cocina!G391)/60</f>
        <v>1.4</v>
      </c>
      <c r="X391" s="2">
        <f t="shared" si="61"/>
        <v>84</v>
      </c>
      <c r="Y391" s="11">
        <f t="shared" si="62"/>
        <v>3.888888888888889E-2</v>
      </c>
      <c r="Z391" s="2" t="s">
        <v>37</v>
      </c>
      <c r="AC391" s="2">
        <f t="shared" si="56"/>
        <v>2</v>
      </c>
      <c r="AD391" s="2">
        <f t="shared" si="57"/>
        <v>20</v>
      </c>
    </row>
    <row r="392" spans="1:30">
      <c r="A392" s="1">
        <v>15</v>
      </c>
      <c r="B392" s="1" t="s">
        <v>790</v>
      </c>
      <c r="C392" s="1">
        <v>1</v>
      </c>
      <c r="D392" s="3">
        <v>45021.086805555555</v>
      </c>
      <c r="E392" s="3">
        <v>45021.17291666667</v>
      </c>
      <c r="F392" s="1" t="s">
        <v>29</v>
      </c>
      <c r="G392" s="1" t="s">
        <v>30</v>
      </c>
      <c r="H392" s="1" t="s">
        <v>48</v>
      </c>
      <c r="I392" s="1" t="s">
        <v>791</v>
      </c>
      <c r="J392" s="1" t="s">
        <v>33</v>
      </c>
      <c r="K392" s="1">
        <v>391</v>
      </c>
      <c r="L392" s="1" t="s">
        <v>102</v>
      </c>
      <c r="M392" s="1" t="s">
        <v>77</v>
      </c>
      <c r="N392" s="1"/>
      <c r="O392" s="1"/>
      <c r="P392" s="1"/>
      <c r="Q392" s="1" t="b">
        <f t="shared" si="58"/>
        <v>0</v>
      </c>
      <c r="R392" s="2">
        <f>SUM(Cocina!E392*Cocina!G392)</f>
        <v>18</v>
      </c>
      <c r="S392" s="6">
        <f t="shared" si="59"/>
        <v>45021</v>
      </c>
      <c r="T392" s="7">
        <f t="shared" si="60"/>
        <v>8.6111111115314998E-2</v>
      </c>
      <c r="U392" s="2">
        <f t="shared" si="55"/>
        <v>124</v>
      </c>
      <c r="V392" s="9" t="str">
        <f t="shared" si="54"/>
        <v>No Suma</v>
      </c>
      <c r="W392" s="5">
        <f>(Cocina!H392 *Cocina!G392)/60</f>
        <v>0.6333333333333333</v>
      </c>
      <c r="X392" s="2">
        <f t="shared" si="61"/>
        <v>38</v>
      </c>
      <c r="Y392" s="11">
        <f t="shared" si="62"/>
        <v>5.9722222222222225E-2</v>
      </c>
      <c r="Z392" s="2" t="s">
        <v>37</v>
      </c>
      <c r="AC392" s="2">
        <f t="shared" si="56"/>
        <v>2</v>
      </c>
      <c r="AD392" s="2">
        <f t="shared" si="57"/>
        <v>4</v>
      </c>
    </row>
    <row r="393" spans="1:30">
      <c r="A393" s="1">
        <v>14</v>
      </c>
      <c r="B393" s="1" t="s">
        <v>792</v>
      </c>
      <c r="C393" s="1">
        <v>3</v>
      </c>
      <c r="D393" s="3">
        <v>45021.022916666669</v>
      </c>
      <c r="E393" s="3">
        <v>45021.172222222223</v>
      </c>
      <c r="F393" s="1" t="s">
        <v>47</v>
      </c>
      <c r="G393" s="1" t="s">
        <v>30</v>
      </c>
      <c r="H393" s="1" t="s">
        <v>48</v>
      </c>
      <c r="I393" s="1" t="s">
        <v>793</v>
      </c>
      <c r="J393" s="1" t="s">
        <v>72</v>
      </c>
      <c r="K393" s="1">
        <v>392</v>
      </c>
      <c r="L393" s="1" t="s">
        <v>80</v>
      </c>
      <c r="M393" s="1" t="s">
        <v>74</v>
      </c>
      <c r="N393" s="1" t="s">
        <v>35</v>
      </c>
      <c r="O393" s="1"/>
      <c r="P393" s="1"/>
      <c r="Q393" s="1" t="b">
        <f t="shared" si="58"/>
        <v>0</v>
      </c>
      <c r="R393" s="2">
        <f>SUM(Cocina!E393*Cocina!G393)</f>
        <v>20</v>
      </c>
      <c r="S393" s="6">
        <f t="shared" si="59"/>
        <v>45021</v>
      </c>
      <c r="T393" s="7">
        <f t="shared" si="60"/>
        <v>0.14930555555474712</v>
      </c>
      <c r="U393" s="2">
        <f t="shared" si="55"/>
        <v>215</v>
      </c>
      <c r="V393" s="9">
        <f t="shared" si="54"/>
        <v>0.15972222222141377</v>
      </c>
      <c r="W393" s="5">
        <f>(Cocina!H393 *Cocina!G393)/60</f>
        <v>0.83333333333333337</v>
      </c>
      <c r="X393" s="2">
        <f t="shared" si="61"/>
        <v>50</v>
      </c>
      <c r="Y393" s="11">
        <f t="shared" si="62"/>
        <v>0.11458333333333333</v>
      </c>
      <c r="Z393" s="2" t="s">
        <v>37</v>
      </c>
      <c r="AC393" s="2">
        <f t="shared" si="56"/>
        <v>3</v>
      </c>
      <c r="AD393" s="2">
        <f t="shared" si="57"/>
        <v>35</v>
      </c>
    </row>
    <row r="394" spans="1:30">
      <c r="A394" s="1">
        <v>13</v>
      </c>
      <c r="B394" s="1" t="s">
        <v>794</v>
      </c>
      <c r="C394" s="1">
        <v>3</v>
      </c>
      <c r="D394" s="3">
        <v>45021.106249999997</v>
      </c>
      <c r="E394" s="3">
        <v>45021.220138888886</v>
      </c>
      <c r="F394" s="1" t="s">
        <v>62</v>
      </c>
      <c r="G394" s="1" t="s">
        <v>30</v>
      </c>
      <c r="H394" s="1" t="s">
        <v>48</v>
      </c>
      <c r="I394" s="1" t="s">
        <v>795</v>
      </c>
      <c r="J394" s="1" t="s">
        <v>72</v>
      </c>
      <c r="K394" s="1">
        <v>393</v>
      </c>
      <c r="L394" s="1" t="s">
        <v>43</v>
      </c>
      <c r="M394" s="1" t="s">
        <v>65</v>
      </c>
      <c r="N394" s="1" t="s">
        <v>69</v>
      </c>
      <c r="O394" s="1" t="s">
        <v>97</v>
      </c>
      <c r="P394" s="1" t="s">
        <v>77</v>
      </c>
      <c r="Q394" s="1" t="b">
        <f t="shared" si="58"/>
        <v>0</v>
      </c>
      <c r="R394" s="2">
        <f>SUM(Cocina!E394*Cocina!G394)</f>
        <v>34</v>
      </c>
      <c r="S394" s="6">
        <f t="shared" si="59"/>
        <v>45021</v>
      </c>
      <c r="T394" s="7">
        <f t="shared" si="60"/>
        <v>0.11388888888905058</v>
      </c>
      <c r="U394" s="2">
        <f t="shared" si="55"/>
        <v>164</v>
      </c>
      <c r="V394" s="9">
        <f t="shared" ref="V394:V457" si="63">IF(J394="Ocupada",T394+$AB$8,"No Suma")</f>
        <v>0.12430555555571725</v>
      </c>
      <c r="W394" s="5">
        <f>(Cocina!H394 *Cocina!G394)/60</f>
        <v>1.6</v>
      </c>
      <c r="X394" s="2">
        <f t="shared" si="61"/>
        <v>96</v>
      </c>
      <c r="Y394" s="11">
        <f t="shared" si="62"/>
        <v>4.7222222222222221E-2</v>
      </c>
      <c r="Z394" s="2" t="s">
        <v>37</v>
      </c>
      <c r="AC394" s="2">
        <f t="shared" si="56"/>
        <v>2</v>
      </c>
      <c r="AD394" s="2">
        <f t="shared" si="57"/>
        <v>44</v>
      </c>
    </row>
    <row r="395" spans="1:30">
      <c r="A395" s="1">
        <v>17</v>
      </c>
      <c r="B395" s="1" t="s">
        <v>78</v>
      </c>
      <c r="C395" s="1">
        <v>1</v>
      </c>
      <c r="D395" s="3">
        <v>45021.143055555556</v>
      </c>
      <c r="E395" s="3">
        <v>45021.293055555558</v>
      </c>
      <c r="F395" s="1" t="s">
        <v>29</v>
      </c>
      <c r="G395" s="1" t="s">
        <v>30</v>
      </c>
      <c r="H395" s="1" t="s">
        <v>48</v>
      </c>
      <c r="I395" s="1" t="s">
        <v>796</v>
      </c>
      <c r="J395" s="1" t="s">
        <v>72</v>
      </c>
      <c r="K395" s="1">
        <v>394</v>
      </c>
      <c r="L395" s="1" t="s">
        <v>51</v>
      </c>
      <c r="M395" s="1" t="s">
        <v>35</v>
      </c>
      <c r="N395" s="1" t="s">
        <v>54</v>
      </c>
      <c r="O395" s="1"/>
      <c r="P395" s="1"/>
      <c r="Q395" s="1" t="b">
        <f t="shared" si="58"/>
        <v>0</v>
      </c>
      <c r="R395" s="2">
        <f>SUM(Cocina!E395*Cocina!G395)</f>
        <v>26</v>
      </c>
      <c r="S395" s="6">
        <f t="shared" si="59"/>
        <v>45021</v>
      </c>
      <c r="T395" s="7">
        <f t="shared" si="60"/>
        <v>0.15000000000145519</v>
      </c>
      <c r="U395" s="2">
        <f t="shared" si="55"/>
        <v>216</v>
      </c>
      <c r="V395" s="9">
        <f t="shared" si="63"/>
        <v>0.16041666666812185</v>
      </c>
      <c r="W395" s="5">
        <f>(Cocina!H395 *Cocina!G395)/60</f>
        <v>0.6333333333333333</v>
      </c>
      <c r="X395" s="2">
        <f t="shared" si="61"/>
        <v>38</v>
      </c>
      <c r="Y395" s="11">
        <f t="shared" si="62"/>
        <v>0.12361111111111112</v>
      </c>
      <c r="Z395" s="2" t="s">
        <v>37</v>
      </c>
      <c r="AC395" s="2">
        <f t="shared" si="56"/>
        <v>3</v>
      </c>
      <c r="AD395" s="2">
        <f t="shared" si="57"/>
        <v>36</v>
      </c>
    </row>
    <row r="396" spans="1:30">
      <c r="A396" s="1">
        <v>2</v>
      </c>
      <c r="B396" s="1" t="s">
        <v>797</v>
      </c>
      <c r="C396" s="1">
        <v>1</v>
      </c>
      <c r="D396" s="3">
        <v>45021.067361111112</v>
      </c>
      <c r="E396" s="3">
        <v>45021.231944444444</v>
      </c>
      <c r="F396" s="1" t="s">
        <v>47</v>
      </c>
      <c r="G396" s="1" t="s">
        <v>30</v>
      </c>
      <c r="H396" s="1" t="s">
        <v>31</v>
      </c>
      <c r="I396" s="1" t="s">
        <v>798</v>
      </c>
      <c r="J396" s="1" t="s">
        <v>50</v>
      </c>
      <c r="K396" s="1">
        <v>395</v>
      </c>
      <c r="L396" s="1" t="s">
        <v>102</v>
      </c>
      <c r="M396" s="1" t="s">
        <v>65</v>
      </c>
      <c r="N396" s="1"/>
      <c r="O396" s="1"/>
      <c r="P396" s="1"/>
      <c r="Q396" s="1" t="b">
        <f t="shared" si="58"/>
        <v>0</v>
      </c>
      <c r="R396" s="2">
        <f>SUM(Cocina!E396*Cocina!G396)</f>
        <v>40</v>
      </c>
      <c r="S396" s="6">
        <f t="shared" si="59"/>
        <v>45021</v>
      </c>
      <c r="T396" s="7">
        <f t="shared" si="60"/>
        <v>0.16458333333139308</v>
      </c>
      <c r="U396" s="2">
        <f t="shared" si="55"/>
        <v>237</v>
      </c>
      <c r="V396" s="9" t="str">
        <f t="shared" si="63"/>
        <v>No Suma</v>
      </c>
      <c r="W396" s="5">
        <f>(Cocina!H396 *Cocina!G396)/60</f>
        <v>1.9</v>
      </c>
      <c r="X396" s="2">
        <f t="shared" si="61"/>
        <v>114</v>
      </c>
      <c r="Y396" s="11">
        <f t="shared" si="62"/>
        <v>8.5416666666666655E-2</v>
      </c>
      <c r="Z396" s="2" t="s">
        <v>37</v>
      </c>
      <c r="AC396" s="2">
        <f t="shared" si="56"/>
        <v>3</v>
      </c>
      <c r="AD396" s="2">
        <f t="shared" si="57"/>
        <v>57</v>
      </c>
    </row>
    <row r="397" spans="1:30">
      <c r="A397" s="1">
        <v>11</v>
      </c>
      <c r="B397" s="1" t="s">
        <v>799</v>
      </c>
      <c r="C397" s="1">
        <v>1</v>
      </c>
      <c r="D397" s="3">
        <v>45021.022222222222</v>
      </c>
      <c r="E397" s="3">
        <v>45021.15</v>
      </c>
      <c r="F397" s="1" t="s">
        <v>47</v>
      </c>
      <c r="G397" s="1" t="s">
        <v>67</v>
      </c>
      <c r="H397" s="1" t="s">
        <v>41</v>
      </c>
      <c r="I397" s="1" t="s">
        <v>800</v>
      </c>
      <c r="J397" s="1" t="s">
        <v>50</v>
      </c>
      <c r="K397" s="1">
        <v>396</v>
      </c>
      <c r="L397" s="1" t="s">
        <v>64</v>
      </c>
      <c r="M397" s="1" t="s">
        <v>93</v>
      </c>
      <c r="N397" s="1" t="s">
        <v>97</v>
      </c>
      <c r="O397" s="1"/>
      <c r="P397" s="1"/>
      <c r="Q397" s="1" t="b">
        <f t="shared" si="58"/>
        <v>0</v>
      </c>
      <c r="R397" s="2">
        <f>SUM(Cocina!E397*Cocina!G397)</f>
        <v>24</v>
      </c>
      <c r="S397" s="6">
        <f t="shared" si="59"/>
        <v>45021</v>
      </c>
      <c r="T397" s="7">
        <f t="shared" si="60"/>
        <v>0.12777777777955635</v>
      </c>
      <c r="U397" s="2">
        <f t="shared" si="55"/>
        <v>184</v>
      </c>
      <c r="V397" s="9" t="str">
        <f t="shared" si="63"/>
        <v>No Suma</v>
      </c>
      <c r="W397" s="5">
        <f>(Cocina!H397 *Cocina!G397)/60</f>
        <v>1</v>
      </c>
      <c r="X397" s="2">
        <f t="shared" si="61"/>
        <v>60</v>
      </c>
      <c r="Y397" s="11">
        <f t="shared" si="62"/>
        <v>8.6111111111111124E-2</v>
      </c>
      <c r="Z397" s="2" t="s">
        <v>37</v>
      </c>
      <c r="AC397" s="2">
        <f t="shared" si="56"/>
        <v>3</v>
      </c>
      <c r="AD397" s="2">
        <f t="shared" si="57"/>
        <v>4</v>
      </c>
    </row>
    <row r="398" spans="1:30">
      <c r="A398" s="1">
        <v>4</v>
      </c>
      <c r="B398" s="1" t="s">
        <v>713</v>
      </c>
      <c r="C398" s="1">
        <v>2</v>
      </c>
      <c r="D398" s="3">
        <v>45021.013888888891</v>
      </c>
      <c r="E398" s="3">
        <v>45021.06527777778</v>
      </c>
      <c r="F398" s="1" t="s">
        <v>62</v>
      </c>
      <c r="G398" s="1" t="s">
        <v>40</v>
      </c>
      <c r="H398" s="1" t="s">
        <v>31</v>
      </c>
      <c r="I398" s="1" t="s">
        <v>801</v>
      </c>
      <c r="J398" s="1" t="s">
        <v>50</v>
      </c>
      <c r="K398" s="1">
        <v>397</v>
      </c>
      <c r="L398" s="1" t="s">
        <v>109</v>
      </c>
      <c r="M398" s="1" t="s">
        <v>45</v>
      </c>
      <c r="N398" s="1" t="s">
        <v>44</v>
      </c>
      <c r="O398" s="1"/>
      <c r="P398" s="1"/>
      <c r="Q398" s="1" t="b">
        <f t="shared" si="58"/>
        <v>0</v>
      </c>
      <c r="R398" s="2">
        <f>SUM(Cocina!E398*Cocina!G398)</f>
        <v>42</v>
      </c>
      <c r="S398" s="6">
        <f t="shared" si="59"/>
        <v>45021</v>
      </c>
      <c r="T398" s="7">
        <f t="shared" si="60"/>
        <v>5.1388888889050577E-2</v>
      </c>
      <c r="U398" s="2">
        <f t="shared" si="55"/>
        <v>74</v>
      </c>
      <c r="V398" s="9" t="str">
        <f t="shared" si="63"/>
        <v>No Suma</v>
      </c>
      <c r="W398" s="5">
        <f>(Cocina!H398 *Cocina!G398)/60</f>
        <v>0.65</v>
      </c>
      <c r="X398" s="2">
        <f t="shared" si="61"/>
        <v>39</v>
      </c>
      <c r="Y398" s="11">
        <f t="shared" si="62"/>
        <v>2.4305555555555556E-2</v>
      </c>
      <c r="Z398" s="2" t="s">
        <v>37</v>
      </c>
      <c r="AC398" s="2">
        <f t="shared" si="56"/>
        <v>1</v>
      </c>
      <c r="AD398" s="2">
        <f t="shared" si="57"/>
        <v>14</v>
      </c>
    </row>
    <row r="399" spans="1:30">
      <c r="A399" s="1">
        <v>9</v>
      </c>
      <c r="B399" s="1" t="s">
        <v>802</v>
      </c>
      <c r="C399" s="1">
        <v>5</v>
      </c>
      <c r="D399" s="3">
        <v>45021.131944444445</v>
      </c>
      <c r="E399" s="3">
        <v>45021.295138888891</v>
      </c>
      <c r="F399" s="1" t="s">
        <v>39</v>
      </c>
      <c r="G399" s="1" t="s">
        <v>40</v>
      </c>
      <c r="H399" s="1" t="s">
        <v>48</v>
      </c>
      <c r="I399" s="1" t="s">
        <v>803</v>
      </c>
      <c r="J399" s="1" t="s">
        <v>50</v>
      </c>
      <c r="K399" s="1">
        <v>398</v>
      </c>
      <c r="L399" s="1" t="s">
        <v>64</v>
      </c>
      <c r="M399" s="1" t="s">
        <v>60</v>
      </c>
      <c r="N399" s="1" t="s">
        <v>59</v>
      </c>
      <c r="O399" s="1"/>
      <c r="P399" s="1"/>
      <c r="Q399" s="1" t="b">
        <f t="shared" si="58"/>
        <v>0</v>
      </c>
      <c r="R399" s="2">
        <f>SUM(Cocina!E399*Cocina!G399)</f>
        <v>39</v>
      </c>
      <c r="S399" s="6">
        <f t="shared" si="59"/>
        <v>45021</v>
      </c>
      <c r="T399" s="7">
        <f t="shared" si="60"/>
        <v>0.16319444444525288</v>
      </c>
      <c r="U399" s="2">
        <f t="shared" si="55"/>
        <v>235</v>
      </c>
      <c r="V399" s="9" t="str">
        <f t="shared" si="63"/>
        <v>No Suma</v>
      </c>
      <c r="W399" s="5">
        <f>(Cocina!H399 *Cocina!G399)/60</f>
        <v>0.3</v>
      </c>
      <c r="X399" s="2">
        <f t="shared" si="61"/>
        <v>18</v>
      </c>
      <c r="Y399" s="11">
        <f t="shared" si="62"/>
        <v>0.15069444444444444</v>
      </c>
      <c r="Z399" s="2" t="s">
        <v>37</v>
      </c>
      <c r="AC399" s="2">
        <f t="shared" si="56"/>
        <v>3</v>
      </c>
      <c r="AD399" s="2">
        <f t="shared" si="57"/>
        <v>55</v>
      </c>
    </row>
    <row r="400" spans="1:30">
      <c r="A400" s="1">
        <v>7</v>
      </c>
      <c r="B400" s="1" t="s">
        <v>804</v>
      </c>
      <c r="C400" s="1">
        <v>6</v>
      </c>
      <c r="D400" s="3">
        <v>45021.116666666669</v>
      </c>
      <c r="E400" s="3">
        <v>45021.236111111109</v>
      </c>
      <c r="F400" s="1" t="s">
        <v>56</v>
      </c>
      <c r="G400" s="1" t="s">
        <v>30</v>
      </c>
      <c r="H400" s="1" t="s">
        <v>48</v>
      </c>
      <c r="I400" s="1" t="s">
        <v>805</v>
      </c>
      <c r="J400" s="1" t="s">
        <v>50</v>
      </c>
      <c r="K400" s="1">
        <v>399</v>
      </c>
      <c r="L400" s="1" t="s">
        <v>34</v>
      </c>
      <c r="M400" s="1" t="s">
        <v>59</v>
      </c>
      <c r="N400" s="1" t="s">
        <v>53</v>
      </c>
      <c r="O400" s="1"/>
      <c r="P400" s="1"/>
      <c r="Q400" s="1" t="b">
        <f t="shared" si="58"/>
        <v>0</v>
      </c>
      <c r="R400" s="2">
        <f>SUM(Cocina!E400*Cocina!G400)</f>
        <v>32</v>
      </c>
      <c r="S400" s="6">
        <f t="shared" si="59"/>
        <v>45021</v>
      </c>
      <c r="T400" s="7">
        <f t="shared" si="60"/>
        <v>0.11944444444088731</v>
      </c>
      <c r="U400" s="2">
        <f t="shared" ref="U400:U463" si="64">(AC400*60)+AD400</f>
        <v>172</v>
      </c>
      <c r="V400" s="9" t="str">
        <f t="shared" si="63"/>
        <v>No Suma</v>
      </c>
      <c r="W400" s="5">
        <f>(Cocina!H400 *Cocina!G400)/60</f>
        <v>0.4</v>
      </c>
      <c r="X400" s="2">
        <f t="shared" si="61"/>
        <v>24</v>
      </c>
      <c r="Y400" s="11">
        <f t="shared" si="62"/>
        <v>0.10277777777777779</v>
      </c>
      <c r="Z400" s="2" t="s">
        <v>37</v>
      </c>
      <c r="AC400" s="2">
        <f t="shared" ref="AC400:AC463" si="65">HOUR(T400)</f>
        <v>2</v>
      </c>
      <c r="AD400" s="2">
        <f t="shared" si="57"/>
        <v>52</v>
      </c>
    </row>
    <row r="401" spans="1:30">
      <c r="A401" s="1">
        <v>9</v>
      </c>
      <c r="B401" s="1" t="s">
        <v>806</v>
      </c>
      <c r="C401" s="1">
        <v>4</v>
      </c>
      <c r="D401" s="3">
        <v>45021.09097222222</v>
      </c>
      <c r="E401" s="3">
        <v>45021.176388888889</v>
      </c>
      <c r="F401" s="1" t="s">
        <v>62</v>
      </c>
      <c r="G401" s="1" t="s">
        <v>30</v>
      </c>
      <c r="H401" s="1" t="s">
        <v>48</v>
      </c>
      <c r="I401" s="1" t="s">
        <v>568</v>
      </c>
      <c r="J401" s="1" t="s">
        <v>33</v>
      </c>
      <c r="K401" s="1">
        <v>400</v>
      </c>
      <c r="L401" s="1" t="s">
        <v>51</v>
      </c>
      <c r="M401" s="1" t="s">
        <v>52</v>
      </c>
      <c r="N401" s="1" t="s">
        <v>60</v>
      </c>
      <c r="O401" s="1" t="s">
        <v>44</v>
      </c>
      <c r="P401" s="1"/>
      <c r="Q401" s="1" t="b">
        <f t="shared" si="58"/>
        <v>0</v>
      </c>
      <c r="R401" s="2">
        <f>SUM(Cocina!E401*Cocina!G401)</f>
        <v>60</v>
      </c>
      <c r="S401" s="6">
        <f t="shared" si="59"/>
        <v>45021</v>
      </c>
      <c r="T401" s="7">
        <f t="shared" si="60"/>
        <v>8.5416666668606922E-2</v>
      </c>
      <c r="U401" s="2">
        <f t="shared" si="64"/>
        <v>123</v>
      </c>
      <c r="V401" s="9" t="str">
        <f t="shared" si="63"/>
        <v>No Suma</v>
      </c>
      <c r="W401" s="5">
        <f>(Cocina!H401 *Cocina!G401)/60</f>
        <v>0.5</v>
      </c>
      <c r="X401" s="2">
        <f t="shared" si="61"/>
        <v>30</v>
      </c>
      <c r="Y401" s="11">
        <f t="shared" si="62"/>
        <v>6.458333333333334E-2</v>
      </c>
      <c r="Z401" s="2" t="s">
        <v>37</v>
      </c>
      <c r="AC401" s="2">
        <f t="shared" si="65"/>
        <v>2</v>
      </c>
      <c r="AD401" s="2">
        <f t="shared" si="57"/>
        <v>3</v>
      </c>
    </row>
    <row r="402" spans="1:30">
      <c r="A402" s="1">
        <v>16</v>
      </c>
      <c r="B402" s="1" t="s">
        <v>663</v>
      </c>
      <c r="C402" s="1">
        <v>2</v>
      </c>
      <c r="D402" s="3">
        <v>45021.160416666666</v>
      </c>
      <c r="E402" s="3">
        <v>45021.289583333331</v>
      </c>
      <c r="F402" s="1" t="s">
        <v>47</v>
      </c>
      <c r="G402" s="1" t="s">
        <v>30</v>
      </c>
      <c r="H402" s="1" t="s">
        <v>48</v>
      </c>
      <c r="I402" s="1" t="s">
        <v>807</v>
      </c>
      <c r="J402" s="1" t="s">
        <v>72</v>
      </c>
      <c r="K402" s="1">
        <v>401</v>
      </c>
      <c r="L402" s="1" t="s">
        <v>58</v>
      </c>
      <c r="M402" s="1" t="s">
        <v>97</v>
      </c>
      <c r="N402" s="1"/>
      <c r="O402" s="1"/>
      <c r="P402" s="1"/>
      <c r="Q402" s="1" t="b">
        <f t="shared" si="58"/>
        <v>0</v>
      </c>
      <c r="R402" s="2">
        <f>SUM(Cocina!E402*Cocina!G402)</f>
        <v>14</v>
      </c>
      <c r="S402" s="6">
        <f t="shared" si="59"/>
        <v>45021</v>
      </c>
      <c r="T402" s="7">
        <f t="shared" si="60"/>
        <v>0.12916666666569654</v>
      </c>
      <c r="U402" s="2">
        <f t="shared" si="64"/>
        <v>186</v>
      </c>
      <c r="V402" s="9">
        <f t="shared" si="63"/>
        <v>0.1395833333323632</v>
      </c>
      <c r="W402" s="5">
        <f>(Cocina!H402 *Cocina!G402)/60</f>
        <v>0.8833333333333333</v>
      </c>
      <c r="X402" s="2">
        <f t="shared" si="61"/>
        <v>53</v>
      </c>
      <c r="Y402" s="11">
        <f t="shared" si="62"/>
        <v>9.2361111111111116E-2</v>
      </c>
      <c r="Z402" s="2" t="s">
        <v>37</v>
      </c>
      <c r="AC402" s="2">
        <f t="shared" si="65"/>
        <v>3</v>
      </c>
      <c r="AD402" s="2">
        <f t="shared" si="57"/>
        <v>6</v>
      </c>
    </row>
    <row r="403" spans="1:30">
      <c r="A403" s="1">
        <v>18</v>
      </c>
      <c r="B403" s="1" t="s">
        <v>808</v>
      </c>
      <c r="C403" s="1">
        <v>1</v>
      </c>
      <c r="D403" s="3">
        <v>45021.111805555556</v>
      </c>
      <c r="E403" s="3">
        <v>45021.213888888888</v>
      </c>
      <c r="F403" s="1" t="s">
        <v>29</v>
      </c>
      <c r="G403" s="1" t="s">
        <v>30</v>
      </c>
      <c r="H403" s="1" t="s">
        <v>48</v>
      </c>
      <c r="I403" s="1" t="s">
        <v>809</v>
      </c>
      <c r="J403" s="1" t="s">
        <v>33</v>
      </c>
      <c r="K403" s="1">
        <v>402</v>
      </c>
      <c r="L403" s="1" t="s">
        <v>43</v>
      </c>
      <c r="M403" s="1" t="s">
        <v>112</v>
      </c>
      <c r="N403" s="1" t="s">
        <v>65</v>
      </c>
      <c r="O403" s="1" t="s">
        <v>77</v>
      </c>
      <c r="P403" s="1"/>
      <c r="Q403" s="1" t="b">
        <f t="shared" si="58"/>
        <v>0</v>
      </c>
      <c r="R403" s="2">
        <f>SUM(Cocina!E403*Cocina!G403)</f>
        <v>50</v>
      </c>
      <c r="S403" s="6">
        <f t="shared" si="59"/>
        <v>45021</v>
      </c>
      <c r="T403" s="7">
        <f t="shared" si="60"/>
        <v>0.10208333333139308</v>
      </c>
      <c r="U403" s="2">
        <f t="shared" si="64"/>
        <v>147</v>
      </c>
      <c r="V403" s="9" t="str">
        <f t="shared" si="63"/>
        <v>No Suma</v>
      </c>
      <c r="W403" s="5">
        <f>(Cocina!H403 *Cocina!G403)/60</f>
        <v>0.8666666666666667</v>
      </c>
      <c r="X403" s="2">
        <f t="shared" si="61"/>
        <v>52</v>
      </c>
      <c r="Y403" s="11">
        <f t="shared" si="62"/>
        <v>6.5972222222222224E-2</v>
      </c>
      <c r="Z403" s="2" t="s">
        <v>37</v>
      </c>
      <c r="AC403" s="2">
        <f t="shared" si="65"/>
        <v>2</v>
      </c>
      <c r="AD403" s="2">
        <f t="shared" si="57"/>
        <v>27</v>
      </c>
    </row>
    <row r="404" spans="1:30">
      <c r="A404" s="1">
        <v>14</v>
      </c>
      <c r="B404" s="1" t="s">
        <v>810</v>
      </c>
      <c r="C404" s="1">
        <v>5</v>
      </c>
      <c r="D404" s="3">
        <v>45021.09375</v>
      </c>
      <c r="E404" s="3">
        <v>45021.21875</v>
      </c>
      <c r="F404" s="1" t="s">
        <v>39</v>
      </c>
      <c r="G404" s="1" t="s">
        <v>30</v>
      </c>
      <c r="H404" s="1" t="s">
        <v>48</v>
      </c>
      <c r="I404" s="1" t="s">
        <v>811</v>
      </c>
      <c r="J404" s="1" t="s">
        <v>50</v>
      </c>
      <c r="K404" s="1">
        <v>403</v>
      </c>
      <c r="L404" s="1" t="s">
        <v>109</v>
      </c>
      <c r="M404" s="1" t="s">
        <v>77</v>
      </c>
      <c r="N404" s="1" t="s">
        <v>103</v>
      </c>
      <c r="O404" s="1" t="s">
        <v>74</v>
      </c>
      <c r="P404" s="1" t="s">
        <v>35</v>
      </c>
      <c r="Q404" s="1" t="b">
        <f t="shared" si="58"/>
        <v>0</v>
      </c>
      <c r="R404" s="2">
        <f>SUM(Cocina!E404*Cocina!G404)</f>
        <v>66</v>
      </c>
      <c r="S404" s="6">
        <f t="shared" si="59"/>
        <v>45021</v>
      </c>
      <c r="T404" s="7">
        <f t="shared" si="60"/>
        <v>0.125</v>
      </c>
      <c r="U404" s="2">
        <f t="shared" si="64"/>
        <v>180</v>
      </c>
      <c r="V404" s="9" t="str">
        <f t="shared" si="63"/>
        <v>No Suma</v>
      </c>
      <c r="W404" s="5">
        <f>(Cocina!H404 *Cocina!G404)/60</f>
        <v>2.6</v>
      </c>
      <c r="X404" s="2">
        <f t="shared" si="61"/>
        <v>156</v>
      </c>
      <c r="Y404" s="11">
        <f t="shared" si="62"/>
        <v>1.6666666666666666E-2</v>
      </c>
      <c r="Z404" s="2" t="s">
        <v>37</v>
      </c>
      <c r="AC404" s="2">
        <f t="shared" si="65"/>
        <v>3</v>
      </c>
      <c r="AD404" s="2">
        <f t="shared" si="57"/>
        <v>0</v>
      </c>
    </row>
    <row r="405" spans="1:30">
      <c r="A405" s="1">
        <v>17</v>
      </c>
      <c r="B405" s="1" t="s">
        <v>705</v>
      </c>
      <c r="C405" s="1">
        <v>2</v>
      </c>
      <c r="D405" s="3">
        <v>45021.026388888888</v>
      </c>
      <c r="E405" s="3">
        <v>45021.186805555553</v>
      </c>
      <c r="F405" s="1" t="s">
        <v>56</v>
      </c>
      <c r="G405" s="1" t="s">
        <v>30</v>
      </c>
      <c r="H405" s="1" t="s">
        <v>48</v>
      </c>
      <c r="I405" s="1" t="s">
        <v>812</v>
      </c>
      <c r="J405" s="1" t="s">
        <v>50</v>
      </c>
      <c r="K405" s="1">
        <v>404</v>
      </c>
      <c r="L405" s="1" t="s">
        <v>34</v>
      </c>
      <c r="M405" s="1" t="s">
        <v>97</v>
      </c>
      <c r="N405" s="1" t="s">
        <v>93</v>
      </c>
      <c r="O405" s="1" t="s">
        <v>52</v>
      </c>
      <c r="P405" s="1"/>
      <c r="Q405" s="1" t="b">
        <f t="shared" si="58"/>
        <v>0</v>
      </c>
      <c r="R405" s="2">
        <f>SUM(Cocina!E405*Cocina!G405)</f>
        <v>20</v>
      </c>
      <c r="S405" s="6">
        <f t="shared" si="59"/>
        <v>45021</v>
      </c>
      <c r="T405" s="7">
        <f t="shared" si="60"/>
        <v>0.16041666666569654</v>
      </c>
      <c r="U405" s="2">
        <f t="shared" si="64"/>
        <v>231</v>
      </c>
      <c r="V405" s="9" t="str">
        <f t="shared" si="63"/>
        <v>No Suma</v>
      </c>
      <c r="W405" s="5">
        <f>(Cocina!H405 *Cocina!G405)/60</f>
        <v>1</v>
      </c>
      <c r="X405" s="2">
        <f t="shared" si="61"/>
        <v>60</v>
      </c>
      <c r="Y405" s="11">
        <f t="shared" si="62"/>
        <v>0.11875000000000001</v>
      </c>
      <c r="Z405" s="2" t="s">
        <v>37</v>
      </c>
      <c r="AC405" s="2">
        <f t="shared" si="65"/>
        <v>3</v>
      </c>
      <c r="AD405" s="2">
        <f t="shared" si="57"/>
        <v>51</v>
      </c>
    </row>
    <row r="406" spans="1:30">
      <c r="A406" s="1">
        <v>5</v>
      </c>
      <c r="B406" s="1" t="s">
        <v>813</v>
      </c>
      <c r="C406" s="1">
        <v>6</v>
      </c>
      <c r="D406" s="3">
        <v>45021.11041666667</v>
      </c>
      <c r="E406" s="3">
        <v>45021.207638888889</v>
      </c>
      <c r="F406" s="1" t="s">
        <v>47</v>
      </c>
      <c r="G406" s="1" t="s">
        <v>67</v>
      </c>
      <c r="H406" s="1" t="s">
        <v>48</v>
      </c>
      <c r="I406" s="1" t="s">
        <v>814</v>
      </c>
      <c r="J406" s="1" t="s">
        <v>33</v>
      </c>
      <c r="K406" s="1">
        <v>405</v>
      </c>
      <c r="L406" s="1" t="s">
        <v>129</v>
      </c>
      <c r="M406" s="1" t="s">
        <v>106</v>
      </c>
      <c r="N406" s="1" t="s">
        <v>52</v>
      </c>
      <c r="O406" s="1" t="s">
        <v>93</v>
      </c>
      <c r="P406" s="1"/>
      <c r="Q406" s="1" t="b">
        <f t="shared" si="58"/>
        <v>0</v>
      </c>
      <c r="R406" s="2">
        <f>SUM(Cocina!E406*Cocina!G406)</f>
        <v>32</v>
      </c>
      <c r="S406" s="6">
        <f t="shared" si="59"/>
        <v>45021</v>
      </c>
      <c r="T406" s="7">
        <f t="shared" si="60"/>
        <v>9.7222222218988463E-2</v>
      </c>
      <c r="U406" s="2">
        <f t="shared" si="64"/>
        <v>140</v>
      </c>
      <c r="V406" s="9" t="str">
        <f t="shared" si="63"/>
        <v>No Suma</v>
      </c>
      <c r="W406" s="5">
        <f>(Cocina!H406 *Cocina!G406)/60</f>
        <v>0.8</v>
      </c>
      <c r="X406" s="2">
        <f t="shared" si="61"/>
        <v>48</v>
      </c>
      <c r="Y406" s="11">
        <f t="shared" si="62"/>
        <v>6.3888888888888898E-2</v>
      </c>
      <c r="Z406" s="2" t="s">
        <v>37</v>
      </c>
      <c r="AC406" s="2">
        <f t="shared" si="65"/>
        <v>2</v>
      </c>
      <c r="AD406" s="2">
        <f t="shared" si="57"/>
        <v>20</v>
      </c>
    </row>
    <row r="407" spans="1:30">
      <c r="A407" s="1">
        <v>14</v>
      </c>
      <c r="B407" s="1" t="s">
        <v>541</v>
      </c>
      <c r="C407" s="1">
        <v>5</v>
      </c>
      <c r="D407" s="3">
        <v>45021.020138888889</v>
      </c>
      <c r="E407" s="3">
        <v>45021.109027777777</v>
      </c>
      <c r="F407" s="1" t="s">
        <v>47</v>
      </c>
      <c r="G407" s="1" t="s">
        <v>67</v>
      </c>
      <c r="H407" s="1" t="s">
        <v>41</v>
      </c>
      <c r="I407" s="1" t="s">
        <v>815</v>
      </c>
      <c r="J407" s="1" t="s">
        <v>72</v>
      </c>
      <c r="K407" s="1">
        <v>406</v>
      </c>
      <c r="L407" s="1" t="s">
        <v>34</v>
      </c>
      <c r="M407" s="1" t="s">
        <v>93</v>
      </c>
      <c r="N407" s="1" t="s">
        <v>69</v>
      </c>
      <c r="O407" s="1" t="s">
        <v>112</v>
      </c>
      <c r="P407" s="1"/>
      <c r="Q407" s="1" t="b">
        <f t="shared" si="58"/>
        <v>0</v>
      </c>
      <c r="R407" s="2">
        <f>SUM(Cocina!E407*Cocina!G407)</f>
        <v>38</v>
      </c>
      <c r="S407" s="6">
        <f t="shared" si="59"/>
        <v>45021</v>
      </c>
      <c r="T407" s="7">
        <f t="shared" si="60"/>
        <v>8.8888888887595385E-2</v>
      </c>
      <c r="U407" s="2">
        <f t="shared" si="64"/>
        <v>128</v>
      </c>
      <c r="V407" s="9">
        <f t="shared" si="63"/>
        <v>9.9305555554262057E-2</v>
      </c>
      <c r="W407" s="5">
        <f>(Cocina!H407 *Cocina!G407)/60</f>
        <v>1.4333333333333333</v>
      </c>
      <c r="X407" s="2">
        <f t="shared" si="61"/>
        <v>86</v>
      </c>
      <c r="Y407" s="11">
        <f t="shared" si="62"/>
        <v>2.9166666666666664E-2</v>
      </c>
      <c r="Z407" s="2" t="s">
        <v>37</v>
      </c>
      <c r="AC407" s="2">
        <f t="shared" si="65"/>
        <v>2</v>
      </c>
      <c r="AD407" s="2">
        <f t="shared" si="57"/>
        <v>8</v>
      </c>
    </row>
    <row r="408" spans="1:30">
      <c r="A408" s="1">
        <v>4</v>
      </c>
      <c r="B408" s="1" t="s">
        <v>816</v>
      </c>
      <c r="C408" s="1">
        <v>1</v>
      </c>
      <c r="D408" s="3">
        <v>45021.092361111114</v>
      </c>
      <c r="E408" s="3">
        <v>45021.20208333333</v>
      </c>
      <c r="F408" s="1" t="s">
        <v>62</v>
      </c>
      <c r="G408" s="1" t="s">
        <v>40</v>
      </c>
      <c r="H408" s="1" t="s">
        <v>31</v>
      </c>
      <c r="I408" s="1" t="s">
        <v>817</v>
      </c>
      <c r="J408" s="1" t="s">
        <v>33</v>
      </c>
      <c r="K408" s="1">
        <v>407</v>
      </c>
      <c r="L408" s="1" t="s">
        <v>102</v>
      </c>
      <c r="M408" s="1" t="s">
        <v>93</v>
      </c>
      <c r="N408" s="1" t="s">
        <v>69</v>
      </c>
      <c r="O408" s="1"/>
      <c r="P408" s="1"/>
      <c r="Q408" s="1" t="b">
        <f t="shared" si="58"/>
        <v>0</v>
      </c>
      <c r="R408" s="2">
        <f>SUM(Cocina!E408*Cocina!G408)</f>
        <v>12</v>
      </c>
      <c r="S408" s="6">
        <f t="shared" si="59"/>
        <v>45021</v>
      </c>
      <c r="T408" s="7">
        <f t="shared" si="60"/>
        <v>0.10972222221607808</v>
      </c>
      <c r="U408" s="2">
        <f t="shared" si="64"/>
        <v>158</v>
      </c>
      <c r="V408" s="9" t="str">
        <f t="shared" si="63"/>
        <v>No Suma</v>
      </c>
      <c r="W408" s="5">
        <f>(Cocina!H408 *Cocina!G408)/60</f>
        <v>0.55000000000000004</v>
      </c>
      <c r="X408" s="2">
        <f t="shared" si="61"/>
        <v>33.000000000000007</v>
      </c>
      <c r="Y408" s="11">
        <f t="shared" si="62"/>
        <v>8.6805555555555566E-2</v>
      </c>
      <c r="Z408" s="2" t="s">
        <v>37</v>
      </c>
      <c r="AC408" s="2">
        <f t="shared" si="65"/>
        <v>2</v>
      </c>
      <c r="AD408" s="2">
        <f t="shared" si="57"/>
        <v>38</v>
      </c>
    </row>
    <row r="409" spans="1:30">
      <c r="A409" s="1">
        <v>17</v>
      </c>
      <c r="B409" s="1" t="s">
        <v>626</v>
      </c>
      <c r="C409" s="1">
        <v>3</v>
      </c>
      <c r="D409" s="3">
        <v>45021.038888888892</v>
      </c>
      <c r="E409" s="3">
        <v>45021.170138888891</v>
      </c>
      <c r="F409" s="1" t="s">
        <v>47</v>
      </c>
      <c r="G409" s="1" t="s">
        <v>30</v>
      </c>
      <c r="H409" s="1" t="s">
        <v>48</v>
      </c>
      <c r="I409" s="1" t="s">
        <v>818</v>
      </c>
      <c r="J409" s="1" t="s">
        <v>72</v>
      </c>
      <c r="K409" s="1">
        <v>408</v>
      </c>
      <c r="L409" s="1" t="s">
        <v>109</v>
      </c>
      <c r="M409" s="1" t="s">
        <v>112</v>
      </c>
      <c r="N409" s="1" t="s">
        <v>35</v>
      </c>
      <c r="O409" s="1" t="s">
        <v>84</v>
      </c>
      <c r="P409" s="1"/>
      <c r="Q409" s="1" t="b">
        <f t="shared" si="58"/>
        <v>0</v>
      </c>
      <c r="R409" s="2">
        <f>SUM(Cocina!E409*Cocina!G409)</f>
        <v>32</v>
      </c>
      <c r="S409" s="6">
        <f t="shared" si="59"/>
        <v>45021</v>
      </c>
      <c r="T409" s="7">
        <f t="shared" si="60"/>
        <v>0.13124999999854481</v>
      </c>
      <c r="U409" s="2">
        <f t="shared" si="64"/>
        <v>189</v>
      </c>
      <c r="V409" s="9">
        <f t="shared" si="63"/>
        <v>0.14166666666521147</v>
      </c>
      <c r="W409" s="5">
        <f>(Cocina!H409 *Cocina!G409)/60</f>
        <v>0.2</v>
      </c>
      <c r="X409" s="2">
        <f t="shared" si="61"/>
        <v>12</v>
      </c>
      <c r="Y409" s="11">
        <f t="shared" si="62"/>
        <v>0.12291666666666667</v>
      </c>
      <c r="Z409" s="2" t="s">
        <v>37</v>
      </c>
      <c r="AC409" s="2">
        <f t="shared" si="65"/>
        <v>3</v>
      </c>
      <c r="AD409" s="2">
        <f t="shared" si="57"/>
        <v>9</v>
      </c>
    </row>
    <row r="410" spans="1:30">
      <c r="A410" s="1">
        <v>15</v>
      </c>
      <c r="B410" s="1" t="s">
        <v>819</v>
      </c>
      <c r="C410" s="1">
        <v>5</v>
      </c>
      <c r="D410" s="3">
        <v>45021.079861111109</v>
      </c>
      <c r="E410" s="3">
        <v>45021.125694444447</v>
      </c>
      <c r="F410" s="1" t="s">
        <v>39</v>
      </c>
      <c r="G410" s="1" t="s">
        <v>30</v>
      </c>
      <c r="H410" s="1" t="s">
        <v>48</v>
      </c>
      <c r="I410" s="1" t="s">
        <v>820</v>
      </c>
      <c r="J410" s="1" t="s">
        <v>33</v>
      </c>
      <c r="K410" s="1">
        <v>409</v>
      </c>
      <c r="L410" s="1" t="s">
        <v>109</v>
      </c>
      <c r="M410" s="1" t="s">
        <v>97</v>
      </c>
      <c r="N410" s="1" t="s">
        <v>52</v>
      </c>
      <c r="O410" s="1" t="s">
        <v>60</v>
      </c>
      <c r="P410" s="1" t="s">
        <v>35</v>
      </c>
      <c r="Q410" s="1" t="b">
        <f t="shared" si="58"/>
        <v>0</v>
      </c>
      <c r="R410" s="2">
        <f>SUM(Cocina!E410*Cocina!G410)</f>
        <v>45</v>
      </c>
      <c r="S410" s="6">
        <f t="shared" si="59"/>
        <v>45021</v>
      </c>
      <c r="T410" s="7">
        <f t="shared" si="60"/>
        <v>4.5833333337213844E-2</v>
      </c>
      <c r="U410" s="2">
        <f t="shared" si="64"/>
        <v>66</v>
      </c>
      <c r="V410" s="9" t="str">
        <f t="shared" si="63"/>
        <v>No Suma</v>
      </c>
      <c r="W410" s="5">
        <f>(Cocina!H410 *Cocina!G410)/60</f>
        <v>2.4</v>
      </c>
      <c r="X410" s="2">
        <f t="shared" si="61"/>
        <v>144</v>
      </c>
      <c r="Y410" s="11">
        <f t="shared" si="62"/>
        <v>-5.4166666666666669E-2</v>
      </c>
      <c r="Z410" s="2" t="s">
        <v>37</v>
      </c>
      <c r="AC410" s="2">
        <f t="shared" si="65"/>
        <v>1</v>
      </c>
      <c r="AD410" s="2">
        <f t="shared" si="57"/>
        <v>6</v>
      </c>
    </row>
    <row r="411" spans="1:30">
      <c r="A411" s="1">
        <v>1</v>
      </c>
      <c r="B411" s="1" t="s">
        <v>821</v>
      </c>
      <c r="C411" s="1">
        <v>3</v>
      </c>
      <c r="D411" s="3">
        <v>45021.115972222222</v>
      </c>
      <c r="E411" s="3">
        <v>45021.224305555559</v>
      </c>
      <c r="F411" s="1" t="s">
        <v>62</v>
      </c>
      <c r="G411" s="1" t="s">
        <v>67</v>
      </c>
      <c r="H411" s="1" t="s">
        <v>48</v>
      </c>
      <c r="I411" s="1" t="s">
        <v>822</v>
      </c>
      <c r="J411" s="1" t="s">
        <v>33</v>
      </c>
      <c r="K411" s="1">
        <v>410</v>
      </c>
      <c r="L411" s="1" t="s">
        <v>64</v>
      </c>
      <c r="M411" s="1" t="s">
        <v>93</v>
      </c>
      <c r="N411" s="1" t="s">
        <v>53</v>
      </c>
      <c r="O411" s="1"/>
      <c r="P411" s="1"/>
      <c r="Q411" s="1" t="b">
        <f t="shared" si="58"/>
        <v>0</v>
      </c>
      <c r="R411" s="2">
        <f>SUM(Cocina!E411*Cocina!G411)</f>
        <v>16</v>
      </c>
      <c r="S411" s="6">
        <f t="shared" si="59"/>
        <v>45021</v>
      </c>
      <c r="T411" s="7">
        <f t="shared" si="60"/>
        <v>0.10833333333721384</v>
      </c>
      <c r="U411" s="2">
        <f t="shared" si="64"/>
        <v>156</v>
      </c>
      <c r="V411" s="9" t="str">
        <f t="shared" si="63"/>
        <v>No Suma</v>
      </c>
      <c r="W411" s="5">
        <f>(Cocina!H411 *Cocina!G411)/60</f>
        <v>0.9</v>
      </c>
      <c r="X411" s="2">
        <f t="shared" si="61"/>
        <v>54</v>
      </c>
      <c r="Y411" s="11">
        <f t="shared" si="62"/>
        <v>7.0833333333333331E-2</v>
      </c>
      <c r="Z411" s="2" t="s">
        <v>37</v>
      </c>
      <c r="AC411" s="2">
        <f t="shared" si="65"/>
        <v>2</v>
      </c>
      <c r="AD411" s="2">
        <f t="shared" si="57"/>
        <v>36</v>
      </c>
    </row>
    <row r="412" spans="1:30">
      <c r="A412" s="1">
        <v>3</v>
      </c>
      <c r="B412" s="1" t="s">
        <v>476</v>
      </c>
      <c r="C412" s="1">
        <v>3</v>
      </c>
      <c r="D412" s="3">
        <v>45021.09097222222</v>
      </c>
      <c r="E412" s="3">
        <v>45021.211111111108</v>
      </c>
      <c r="F412" s="1" t="s">
        <v>39</v>
      </c>
      <c r="G412" s="1" t="s">
        <v>30</v>
      </c>
      <c r="H412" s="1" t="s">
        <v>31</v>
      </c>
      <c r="I412" s="1" t="s">
        <v>823</v>
      </c>
      <c r="J412" s="1" t="s">
        <v>72</v>
      </c>
      <c r="K412" s="1">
        <v>411</v>
      </c>
      <c r="L412" s="1" t="s">
        <v>43</v>
      </c>
      <c r="M412" s="1" t="s">
        <v>52</v>
      </c>
      <c r="N412" s="1" t="s">
        <v>103</v>
      </c>
      <c r="O412" s="1" t="s">
        <v>45</v>
      </c>
      <c r="P412" s="1"/>
      <c r="Q412" s="1" t="b">
        <f t="shared" si="58"/>
        <v>0</v>
      </c>
      <c r="R412" s="2">
        <f>SUM(Cocina!E412*Cocina!G412)</f>
        <v>36</v>
      </c>
      <c r="S412" s="6">
        <f t="shared" si="59"/>
        <v>45021</v>
      </c>
      <c r="T412" s="7">
        <f t="shared" si="60"/>
        <v>0.12013888888759539</v>
      </c>
      <c r="U412" s="2">
        <f t="shared" si="64"/>
        <v>173</v>
      </c>
      <c r="V412" s="9">
        <f t="shared" si="63"/>
        <v>0.13055555555426204</v>
      </c>
      <c r="W412" s="5">
        <f>(Cocina!H412 *Cocina!G412)/60</f>
        <v>0.9</v>
      </c>
      <c r="X412" s="2">
        <f t="shared" si="61"/>
        <v>54</v>
      </c>
      <c r="Y412" s="11">
        <f t="shared" si="62"/>
        <v>8.2638888888888887E-2</v>
      </c>
      <c r="Z412" s="2" t="s">
        <v>37</v>
      </c>
      <c r="AC412" s="2">
        <f t="shared" si="65"/>
        <v>2</v>
      </c>
      <c r="AD412" s="2">
        <f t="shared" si="57"/>
        <v>53</v>
      </c>
    </row>
    <row r="413" spans="1:30">
      <c r="A413" s="1">
        <v>11</v>
      </c>
      <c r="B413" s="1" t="s">
        <v>824</v>
      </c>
      <c r="C413" s="1">
        <v>4</v>
      </c>
      <c r="D413" s="3">
        <v>45021.015277777777</v>
      </c>
      <c r="E413" s="3">
        <v>45021.085416666669</v>
      </c>
      <c r="F413" s="1" t="s">
        <v>56</v>
      </c>
      <c r="G413" s="1" t="s">
        <v>67</v>
      </c>
      <c r="H413" s="1" t="s">
        <v>48</v>
      </c>
      <c r="I413" s="1" t="s">
        <v>825</v>
      </c>
      <c r="J413" s="1" t="s">
        <v>72</v>
      </c>
      <c r="K413" s="1">
        <v>412</v>
      </c>
      <c r="L413" s="1" t="s">
        <v>64</v>
      </c>
      <c r="M413" s="1" t="s">
        <v>44</v>
      </c>
      <c r="N413" s="1"/>
      <c r="O413" s="1"/>
      <c r="P413" s="1"/>
      <c r="Q413" s="1" t="b">
        <f t="shared" si="58"/>
        <v>0</v>
      </c>
      <c r="R413" s="2">
        <f>SUM(Cocina!E413*Cocina!G413)</f>
        <v>66</v>
      </c>
      <c r="S413" s="6">
        <f t="shared" si="59"/>
        <v>45021</v>
      </c>
      <c r="T413" s="7">
        <f t="shared" si="60"/>
        <v>7.013888889196096E-2</v>
      </c>
      <c r="U413" s="2">
        <f t="shared" si="64"/>
        <v>101</v>
      </c>
      <c r="V413" s="9">
        <f t="shared" si="63"/>
        <v>8.0555555558627631E-2</v>
      </c>
      <c r="W413" s="5">
        <f>(Cocina!H413 *Cocina!G413)/60</f>
        <v>1.05</v>
      </c>
      <c r="X413" s="2">
        <f t="shared" si="61"/>
        <v>63</v>
      </c>
      <c r="Y413" s="11">
        <f t="shared" si="62"/>
        <v>2.6388888888888889E-2</v>
      </c>
      <c r="Z413" s="2" t="s">
        <v>37</v>
      </c>
      <c r="AC413" s="2">
        <f t="shared" si="65"/>
        <v>1</v>
      </c>
      <c r="AD413" s="2">
        <f t="shared" si="57"/>
        <v>41</v>
      </c>
    </row>
    <row r="414" spans="1:30">
      <c r="A414" s="1">
        <v>13</v>
      </c>
      <c r="B414" s="1" t="s">
        <v>826</v>
      </c>
      <c r="C414" s="1">
        <v>3</v>
      </c>
      <c r="D414" s="3">
        <v>45021.10833333333</v>
      </c>
      <c r="E414" s="3">
        <v>45021.206944444442</v>
      </c>
      <c r="F414" s="1" t="s">
        <v>62</v>
      </c>
      <c r="G414" s="1" t="s">
        <v>67</v>
      </c>
      <c r="H414" s="1" t="s">
        <v>48</v>
      </c>
      <c r="I414" s="1" t="s">
        <v>708</v>
      </c>
      <c r="J414" s="1" t="s">
        <v>72</v>
      </c>
      <c r="K414" s="1">
        <v>413</v>
      </c>
      <c r="L414" s="1" t="s">
        <v>129</v>
      </c>
      <c r="M414" s="1" t="s">
        <v>69</v>
      </c>
      <c r="N414" s="1"/>
      <c r="O414" s="1"/>
      <c r="P414" s="1"/>
      <c r="Q414" s="1" t="b">
        <f t="shared" si="58"/>
        <v>0</v>
      </c>
      <c r="R414" s="2">
        <f>SUM(Cocina!E414*Cocina!G414)</f>
        <v>11</v>
      </c>
      <c r="S414" s="6">
        <f t="shared" si="59"/>
        <v>45021</v>
      </c>
      <c r="T414" s="7">
        <f t="shared" si="60"/>
        <v>9.8611111112404615E-2</v>
      </c>
      <c r="U414" s="2">
        <f t="shared" si="64"/>
        <v>142</v>
      </c>
      <c r="V414" s="9">
        <f t="shared" si="63"/>
        <v>0.10902777777907129</v>
      </c>
      <c r="W414" s="5">
        <f>(Cocina!H414 *Cocina!G414)/60</f>
        <v>0.95</v>
      </c>
      <c r="X414" s="2">
        <f t="shared" si="61"/>
        <v>57</v>
      </c>
      <c r="Y414" s="11">
        <f t="shared" si="62"/>
        <v>5.9027777777777783E-2</v>
      </c>
      <c r="Z414" s="2" t="s">
        <v>37</v>
      </c>
      <c r="AC414" s="2">
        <f t="shared" si="65"/>
        <v>2</v>
      </c>
      <c r="AD414" s="2">
        <f t="shared" si="57"/>
        <v>22</v>
      </c>
    </row>
    <row r="415" spans="1:30">
      <c r="A415" s="1">
        <v>14</v>
      </c>
      <c r="B415" s="1" t="s">
        <v>827</v>
      </c>
      <c r="C415" s="1">
        <v>6</v>
      </c>
      <c r="D415" s="3">
        <v>45021.154861111114</v>
      </c>
      <c r="E415" s="3">
        <v>45021.3</v>
      </c>
      <c r="F415" s="1" t="s">
        <v>56</v>
      </c>
      <c r="G415" s="1" t="s">
        <v>40</v>
      </c>
      <c r="H415" s="1" t="s">
        <v>48</v>
      </c>
      <c r="I415" s="1" t="s">
        <v>828</v>
      </c>
      <c r="J415" s="1" t="s">
        <v>33</v>
      </c>
      <c r="K415" s="1">
        <v>414</v>
      </c>
      <c r="L415" s="1" t="s">
        <v>34</v>
      </c>
      <c r="M415" s="1" t="s">
        <v>59</v>
      </c>
      <c r="N415" s="1"/>
      <c r="O415" s="1"/>
      <c r="P415" s="1"/>
      <c r="Q415" s="1" t="b">
        <f t="shared" si="58"/>
        <v>0</v>
      </c>
      <c r="R415" s="2">
        <f>SUM(Cocina!E415*Cocina!G415)</f>
        <v>45</v>
      </c>
      <c r="S415" s="6">
        <f t="shared" si="59"/>
        <v>45021</v>
      </c>
      <c r="T415" s="7">
        <f t="shared" si="60"/>
        <v>0.14513888888905058</v>
      </c>
      <c r="U415" s="2">
        <f t="shared" si="64"/>
        <v>209</v>
      </c>
      <c r="V415" s="9" t="str">
        <f t="shared" si="63"/>
        <v>No Suma</v>
      </c>
      <c r="W415" s="5">
        <f>(Cocina!H415 *Cocina!G415)/60</f>
        <v>2.75</v>
      </c>
      <c r="X415" s="2">
        <f t="shared" si="61"/>
        <v>165</v>
      </c>
      <c r="Y415" s="11">
        <f t="shared" si="62"/>
        <v>3.0555555555555555E-2</v>
      </c>
      <c r="Z415" s="2" t="s">
        <v>37</v>
      </c>
      <c r="AC415" s="2">
        <f t="shared" si="65"/>
        <v>3</v>
      </c>
      <c r="AD415" s="2">
        <f t="shared" si="57"/>
        <v>29</v>
      </c>
    </row>
    <row r="416" spans="1:30">
      <c r="A416" s="1">
        <v>14</v>
      </c>
      <c r="B416" s="1" t="s">
        <v>829</v>
      </c>
      <c r="C416" s="1">
        <v>4</v>
      </c>
      <c r="D416" s="3">
        <v>45021.027083333334</v>
      </c>
      <c r="E416" s="3">
        <v>45021.190972222219</v>
      </c>
      <c r="F416" s="1" t="s">
        <v>62</v>
      </c>
      <c r="G416" s="1" t="s">
        <v>67</v>
      </c>
      <c r="H416" s="1" t="s">
        <v>48</v>
      </c>
      <c r="I416" s="1" t="s">
        <v>830</v>
      </c>
      <c r="J416" s="1" t="s">
        <v>72</v>
      </c>
      <c r="K416" s="1">
        <v>415</v>
      </c>
      <c r="L416" s="1" t="s">
        <v>51</v>
      </c>
      <c r="M416" s="1" t="s">
        <v>45</v>
      </c>
      <c r="N416" s="1" t="s">
        <v>84</v>
      </c>
      <c r="O416" s="1" t="s">
        <v>53</v>
      </c>
      <c r="P416" s="1"/>
      <c r="Q416" s="1" t="b">
        <f t="shared" si="58"/>
        <v>0</v>
      </c>
      <c r="R416" s="2">
        <f>SUM(Cocina!E416*Cocina!G416)</f>
        <v>66</v>
      </c>
      <c r="S416" s="6">
        <f t="shared" si="59"/>
        <v>45021</v>
      </c>
      <c r="T416" s="7">
        <f t="shared" si="60"/>
        <v>0.163888888884685</v>
      </c>
      <c r="U416" s="2">
        <f t="shared" si="64"/>
        <v>236</v>
      </c>
      <c r="V416" s="9">
        <f t="shared" si="63"/>
        <v>0.17430555555135166</v>
      </c>
      <c r="W416" s="5">
        <f>(Cocina!H416 *Cocina!G416)/60</f>
        <v>0.35</v>
      </c>
      <c r="X416" s="2">
        <f t="shared" si="61"/>
        <v>21</v>
      </c>
      <c r="Y416" s="11">
        <f t="shared" si="62"/>
        <v>0.14930555555555555</v>
      </c>
      <c r="Z416" s="2" t="s">
        <v>37</v>
      </c>
      <c r="AC416" s="2">
        <f t="shared" si="65"/>
        <v>3</v>
      </c>
      <c r="AD416" s="2">
        <f t="shared" si="57"/>
        <v>56</v>
      </c>
    </row>
    <row r="417" spans="1:30">
      <c r="A417" s="1">
        <v>20</v>
      </c>
      <c r="B417" s="1" t="s">
        <v>831</v>
      </c>
      <c r="C417" s="1">
        <v>2</v>
      </c>
      <c r="D417" s="3">
        <v>45021.127083333333</v>
      </c>
      <c r="E417" s="3">
        <v>45021.275694444441</v>
      </c>
      <c r="F417" s="1" t="s">
        <v>39</v>
      </c>
      <c r="G417" s="1" t="s">
        <v>67</v>
      </c>
      <c r="H417" s="1" t="s">
        <v>48</v>
      </c>
      <c r="I417" s="1" t="s">
        <v>832</v>
      </c>
      <c r="J417" s="1" t="s">
        <v>33</v>
      </c>
      <c r="K417" s="1">
        <v>416</v>
      </c>
      <c r="L417" s="1" t="s">
        <v>83</v>
      </c>
      <c r="M417" s="1" t="s">
        <v>112</v>
      </c>
      <c r="N417" s="1"/>
      <c r="O417" s="1"/>
      <c r="P417" s="1"/>
      <c r="Q417" s="1" t="b">
        <f t="shared" si="58"/>
        <v>0</v>
      </c>
      <c r="R417" s="2">
        <f>SUM(Cocina!E417*Cocina!G417)</f>
        <v>63</v>
      </c>
      <c r="S417" s="6">
        <f t="shared" si="59"/>
        <v>45021</v>
      </c>
      <c r="T417" s="7">
        <f t="shared" si="60"/>
        <v>0.14861111110803904</v>
      </c>
      <c r="U417" s="2">
        <f t="shared" si="64"/>
        <v>214</v>
      </c>
      <c r="V417" s="9" t="str">
        <f t="shared" si="63"/>
        <v>No Suma</v>
      </c>
      <c r="W417" s="5">
        <f>(Cocina!H417 *Cocina!G417)/60</f>
        <v>0.8</v>
      </c>
      <c r="X417" s="2">
        <f t="shared" si="61"/>
        <v>48</v>
      </c>
      <c r="Y417" s="11">
        <f t="shared" si="62"/>
        <v>0.11527777777777777</v>
      </c>
      <c r="Z417" s="2" t="s">
        <v>37</v>
      </c>
      <c r="AC417" s="2">
        <f t="shared" si="65"/>
        <v>3</v>
      </c>
      <c r="AD417" s="2">
        <f t="shared" si="57"/>
        <v>34</v>
      </c>
    </row>
    <row r="418" spans="1:30">
      <c r="A418" s="1">
        <v>7</v>
      </c>
      <c r="B418" s="1" t="s">
        <v>833</v>
      </c>
      <c r="C418" s="1">
        <v>2</v>
      </c>
      <c r="D418" s="3">
        <v>45021.142361111109</v>
      </c>
      <c r="E418" s="3">
        <v>45021.189583333333</v>
      </c>
      <c r="F418" s="1" t="s">
        <v>47</v>
      </c>
      <c r="G418" s="1" t="s">
        <v>67</v>
      </c>
      <c r="H418" s="1" t="s">
        <v>48</v>
      </c>
      <c r="I418" s="1" t="s">
        <v>834</v>
      </c>
      <c r="J418" s="1" t="s">
        <v>50</v>
      </c>
      <c r="K418" s="1">
        <v>417</v>
      </c>
      <c r="L418" s="1" t="s">
        <v>73</v>
      </c>
      <c r="M418" s="1" t="s">
        <v>54</v>
      </c>
      <c r="N418" s="1" t="s">
        <v>52</v>
      </c>
      <c r="O418" s="1" t="s">
        <v>65</v>
      </c>
      <c r="P418" s="1" t="s">
        <v>45</v>
      </c>
      <c r="Q418" s="1" t="b">
        <f t="shared" si="58"/>
        <v>0</v>
      </c>
      <c r="R418" s="2">
        <f>SUM(Cocina!E418*Cocina!G418)</f>
        <v>51</v>
      </c>
      <c r="S418" s="6">
        <f t="shared" si="59"/>
        <v>45021</v>
      </c>
      <c r="T418" s="7">
        <f t="shared" si="60"/>
        <v>4.7222222223354038E-2</v>
      </c>
      <c r="U418" s="2">
        <f t="shared" si="64"/>
        <v>68</v>
      </c>
      <c r="V418" s="9" t="str">
        <f t="shared" si="63"/>
        <v>No Suma</v>
      </c>
      <c r="W418" s="5">
        <f>(Cocina!H418 *Cocina!G418)/60</f>
        <v>1.1499999999999999</v>
      </c>
      <c r="X418" s="2">
        <f t="shared" si="61"/>
        <v>69</v>
      </c>
      <c r="Y418" s="11">
        <f t="shared" si="62"/>
        <v>-6.9444444444444447E-4</v>
      </c>
      <c r="Z418" s="2" t="s">
        <v>37</v>
      </c>
      <c r="AC418" s="2">
        <f t="shared" si="65"/>
        <v>1</v>
      </c>
      <c r="AD418" s="2">
        <f t="shared" si="57"/>
        <v>8</v>
      </c>
    </row>
    <row r="419" spans="1:30">
      <c r="A419" s="1">
        <v>17</v>
      </c>
      <c r="B419" s="1" t="s">
        <v>835</v>
      </c>
      <c r="C419" s="1">
        <v>4</v>
      </c>
      <c r="D419" s="3">
        <v>45021.036111111112</v>
      </c>
      <c r="E419" s="3">
        <v>45021.146527777775</v>
      </c>
      <c r="F419" s="1" t="s">
        <v>29</v>
      </c>
      <c r="G419" s="1" t="s">
        <v>67</v>
      </c>
      <c r="H419" s="1" t="s">
        <v>48</v>
      </c>
      <c r="I419" s="1" t="s">
        <v>836</v>
      </c>
      <c r="J419" s="1" t="s">
        <v>33</v>
      </c>
      <c r="K419" s="1">
        <v>418</v>
      </c>
      <c r="L419" s="1" t="s">
        <v>34</v>
      </c>
      <c r="M419" s="1" t="s">
        <v>112</v>
      </c>
      <c r="N419" s="1" t="s">
        <v>44</v>
      </c>
      <c r="O419" s="1"/>
      <c r="P419" s="1"/>
      <c r="Q419" s="1" t="b">
        <f t="shared" si="58"/>
        <v>0</v>
      </c>
      <c r="R419" s="2">
        <f>SUM(Cocina!E419*Cocina!G419)</f>
        <v>19</v>
      </c>
      <c r="S419" s="6">
        <f t="shared" si="59"/>
        <v>45021</v>
      </c>
      <c r="T419" s="7">
        <f t="shared" si="60"/>
        <v>0.11041666666278616</v>
      </c>
      <c r="U419" s="2">
        <f t="shared" si="64"/>
        <v>159</v>
      </c>
      <c r="V419" s="9" t="str">
        <f t="shared" si="63"/>
        <v>No Suma</v>
      </c>
      <c r="W419" s="5">
        <f>(Cocina!H419 *Cocina!G419)/60</f>
        <v>8.3333333333333329E-2</v>
      </c>
      <c r="X419" s="2">
        <f t="shared" si="61"/>
        <v>5</v>
      </c>
      <c r="Y419" s="11">
        <f t="shared" si="62"/>
        <v>0.10694444444444445</v>
      </c>
      <c r="Z419" s="2" t="s">
        <v>37</v>
      </c>
      <c r="AC419" s="2">
        <f t="shared" si="65"/>
        <v>2</v>
      </c>
      <c r="AD419" s="2">
        <f t="shared" si="57"/>
        <v>39</v>
      </c>
    </row>
    <row r="420" spans="1:30">
      <c r="A420" s="1">
        <v>11</v>
      </c>
      <c r="B420" s="1" t="s">
        <v>837</v>
      </c>
      <c r="C420" s="1">
        <v>4</v>
      </c>
      <c r="D420" s="3">
        <v>45021.134722222225</v>
      </c>
      <c r="E420" s="3">
        <v>45021.238194444442</v>
      </c>
      <c r="F420" s="1" t="s">
        <v>56</v>
      </c>
      <c r="G420" s="1" t="s">
        <v>30</v>
      </c>
      <c r="H420" s="1" t="s">
        <v>48</v>
      </c>
      <c r="I420" s="1" t="s">
        <v>838</v>
      </c>
      <c r="J420" s="1" t="s">
        <v>72</v>
      </c>
      <c r="K420" s="1">
        <v>419</v>
      </c>
      <c r="L420" s="1" t="s">
        <v>129</v>
      </c>
      <c r="M420" s="1" t="s">
        <v>84</v>
      </c>
      <c r="N420" s="1" t="s">
        <v>59</v>
      </c>
      <c r="O420" s="1"/>
      <c r="P420" s="1"/>
      <c r="Q420" s="1" t="b">
        <f t="shared" si="58"/>
        <v>0</v>
      </c>
      <c r="R420" s="2">
        <f>SUM(Cocina!E420*Cocina!G420)</f>
        <v>20</v>
      </c>
      <c r="S420" s="6">
        <f t="shared" si="59"/>
        <v>45021</v>
      </c>
      <c r="T420" s="7">
        <f t="shared" si="60"/>
        <v>0.10347222221753327</v>
      </c>
      <c r="U420" s="2">
        <f t="shared" si="64"/>
        <v>149</v>
      </c>
      <c r="V420" s="9">
        <f t="shared" si="63"/>
        <v>0.11388888888419994</v>
      </c>
      <c r="W420" s="5">
        <f>(Cocina!H420 *Cocina!G420)/60</f>
        <v>0.2</v>
      </c>
      <c r="X420" s="2">
        <f t="shared" si="61"/>
        <v>12</v>
      </c>
      <c r="Y420" s="11">
        <f t="shared" si="62"/>
        <v>9.5138888888888884E-2</v>
      </c>
      <c r="Z420" s="2" t="s">
        <v>37</v>
      </c>
      <c r="AC420" s="2">
        <f t="shared" si="65"/>
        <v>2</v>
      </c>
      <c r="AD420" s="2">
        <f t="shared" si="57"/>
        <v>29</v>
      </c>
    </row>
    <row r="421" spans="1:30">
      <c r="A421" s="1">
        <v>18</v>
      </c>
      <c r="B421" s="1" t="s">
        <v>81</v>
      </c>
      <c r="C421" s="1">
        <v>6</v>
      </c>
      <c r="D421" s="3">
        <v>45021.095833333333</v>
      </c>
      <c r="E421" s="3">
        <v>45021.228472222225</v>
      </c>
      <c r="F421" s="1" t="s">
        <v>47</v>
      </c>
      <c r="G421" s="1" t="s">
        <v>30</v>
      </c>
      <c r="H421" s="1" t="s">
        <v>48</v>
      </c>
      <c r="I421" s="1" t="s">
        <v>208</v>
      </c>
      <c r="J421" s="1" t="s">
        <v>72</v>
      </c>
      <c r="K421" s="1">
        <v>420</v>
      </c>
      <c r="L421" s="1" t="s">
        <v>80</v>
      </c>
      <c r="M421" s="1" t="s">
        <v>84</v>
      </c>
      <c r="N421" s="1" t="s">
        <v>93</v>
      </c>
      <c r="O421" s="1" t="s">
        <v>112</v>
      </c>
      <c r="P421" s="1" t="s">
        <v>74</v>
      </c>
      <c r="Q421" s="1" t="b">
        <f t="shared" si="58"/>
        <v>0</v>
      </c>
      <c r="R421" s="2">
        <f>SUM(Cocina!E421*Cocina!G421)</f>
        <v>60</v>
      </c>
      <c r="S421" s="6">
        <f t="shared" si="59"/>
        <v>45021</v>
      </c>
      <c r="T421" s="7">
        <f t="shared" si="60"/>
        <v>0.13263888889196096</v>
      </c>
      <c r="U421" s="2">
        <f t="shared" si="64"/>
        <v>191</v>
      </c>
      <c r="V421" s="9">
        <f t="shared" si="63"/>
        <v>0.14305555555862762</v>
      </c>
      <c r="W421" s="5">
        <f>(Cocina!H421 *Cocina!G421)/60</f>
        <v>2</v>
      </c>
      <c r="X421" s="2">
        <f t="shared" si="61"/>
        <v>120</v>
      </c>
      <c r="Y421" s="11">
        <f t="shared" si="62"/>
        <v>4.9305555555555554E-2</v>
      </c>
      <c r="Z421" s="2" t="s">
        <v>37</v>
      </c>
      <c r="AC421" s="2">
        <f t="shared" si="65"/>
        <v>3</v>
      </c>
      <c r="AD421" s="2">
        <f t="shared" si="57"/>
        <v>11</v>
      </c>
    </row>
    <row r="422" spans="1:30">
      <c r="A422" s="1">
        <v>10</v>
      </c>
      <c r="B422" s="1" t="s">
        <v>839</v>
      </c>
      <c r="C422" s="1">
        <v>1</v>
      </c>
      <c r="D422" s="3">
        <v>45021.067361111112</v>
      </c>
      <c r="E422" s="3">
        <v>45021.171527777777</v>
      </c>
      <c r="F422" s="1" t="s">
        <v>39</v>
      </c>
      <c r="G422" s="1" t="s">
        <v>30</v>
      </c>
      <c r="H422" s="1" t="s">
        <v>48</v>
      </c>
      <c r="I422" s="1" t="s">
        <v>840</v>
      </c>
      <c r="J422" s="1" t="s">
        <v>72</v>
      </c>
      <c r="K422" s="1">
        <v>421</v>
      </c>
      <c r="L422" s="1" t="s">
        <v>109</v>
      </c>
      <c r="M422" s="1" t="s">
        <v>44</v>
      </c>
      <c r="N422" s="1" t="s">
        <v>103</v>
      </c>
      <c r="O422" s="1"/>
      <c r="P422" s="1"/>
      <c r="Q422" s="1" t="b">
        <f t="shared" si="58"/>
        <v>0</v>
      </c>
      <c r="R422" s="2">
        <f>SUM(Cocina!E422*Cocina!G422)</f>
        <v>66</v>
      </c>
      <c r="S422" s="6">
        <f t="shared" si="59"/>
        <v>45021</v>
      </c>
      <c r="T422" s="7">
        <f t="shared" si="60"/>
        <v>0.10416666666424135</v>
      </c>
      <c r="U422" s="2">
        <f t="shared" si="64"/>
        <v>150</v>
      </c>
      <c r="V422" s="9">
        <f t="shared" si="63"/>
        <v>0.11458333333090802</v>
      </c>
      <c r="W422" s="5">
        <f>(Cocina!H422 *Cocina!G422)/60</f>
        <v>1</v>
      </c>
      <c r="X422" s="2">
        <f t="shared" si="61"/>
        <v>60</v>
      </c>
      <c r="Y422" s="11">
        <f t="shared" si="62"/>
        <v>6.25E-2</v>
      </c>
      <c r="Z422" s="2" t="s">
        <v>37</v>
      </c>
      <c r="AC422" s="2">
        <f t="shared" si="65"/>
        <v>2</v>
      </c>
      <c r="AD422" s="2">
        <f t="shared" si="57"/>
        <v>30</v>
      </c>
    </row>
    <row r="423" spans="1:30">
      <c r="A423" s="1">
        <v>12</v>
      </c>
      <c r="B423" s="1" t="s">
        <v>841</v>
      </c>
      <c r="C423" s="1">
        <v>6</v>
      </c>
      <c r="D423" s="3">
        <v>45021.025000000001</v>
      </c>
      <c r="E423" s="3">
        <v>45021.131249999999</v>
      </c>
      <c r="F423" s="1" t="s">
        <v>47</v>
      </c>
      <c r="G423" s="1" t="s">
        <v>30</v>
      </c>
      <c r="H423" s="1" t="s">
        <v>48</v>
      </c>
      <c r="I423" s="1" t="s">
        <v>842</v>
      </c>
      <c r="J423" s="1" t="s">
        <v>33</v>
      </c>
      <c r="K423" s="1">
        <v>422</v>
      </c>
      <c r="L423" s="1" t="s">
        <v>34</v>
      </c>
      <c r="M423" s="1" t="s">
        <v>106</v>
      </c>
      <c r="N423" s="1" t="s">
        <v>53</v>
      </c>
      <c r="O423" s="1"/>
      <c r="P423" s="1"/>
      <c r="Q423" s="1" t="b">
        <f t="shared" si="58"/>
        <v>0</v>
      </c>
      <c r="R423" s="2">
        <f>SUM(Cocina!E423*Cocina!G423)</f>
        <v>28</v>
      </c>
      <c r="S423" s="6">
        <f t="shared" si="59"/>
        <v>45021</v>
      </c>
      <c r="T423" s="7">
        <f t="shared" si="60"/>
        <v>0.10624999999708962</v>
      </c>
      <c r="U423" s="2">
        <f t="shared" si="64"/>
        <v>153</v>
      </c>
      <c r="V423" s="9" t="str">
        <f t="shared" si="63"/>
        <v>No Suma</v>
      </c>
      <c r="W423" s="5">
        <f>(Cocina!H423 *Cocina!G423)/60</f>
        <v>1.5666666666666667</v>
      </c>
      <c r="X423" s="2">
        <f t="shared" si="61"/>
        <v>94</v>
      </c>
      <c r="Y423" s="11">
        <f t="shared" si="62"/>
        <v>4.0972222222222222E-2</v>
      </c>
      <c r="Z423" s="2" t="s">
        <v>37</v>
      </c>
      <c r="AC423" s="2">
        <f t="shared" si="65"/>
        <v>2</v>
      </c>
      <c r="AD423" s="2">
        <f t="shared" si="57"/>
        <v>33</v>
      </c>
    </row>
    <row r="424" spans="1:30">
      <c r="A424" s="1">
        <v>4</v>
      </c>
      <c r="B424" s="1" t="s">
        <v>444</v>
      </c>
      <c r="C424" s="1">
        <v>2</v>
      </c>
      <c r="D424" s="3">
        <v>45021.106944444444</v>
      </c>
      <c r="E424" s="3">
        <v>45021.206250000003</v>
      </c>
      <c r="F424" s="1" t="s">
        <v>39</v>
      </c>
      <c r="G424" s="1" t="s">
        <v>30</v>
      </c>
      <c r="H424" s="1" t="s">
        <v>41</v>
      </c>
      <c r="I424" s="1" t="s">
        <v>843</v>
      </c>
      <c r="J424" s="1" t="s">
        <v>50</v>
      </c>
      <c r="K424" s="1">
        <v>423</v>
      </c>
      <c r="L424" s="1" t="s">
        <v>102</v>
      </c>
      <c r="M424" s="1" t="s">
        <v>60</v>
      </c>
      <c r="N424" s="1" t="s">
        <v>74</v>
      </c>
      <c r="O424" s="1"/>
      <c r="P424" s="1"/>
      <c r="Q424" s="1" t="b">
        <f t="shared" si="58"/>
        <v>0</v>
      </c>
      <c r="R424" s="2">
        <f>SUM(Cocina!E424*Cocina!G424)</f>
        <v>48</v>
      </c>
      <c r="S424" s="6">
        <f t="shared" si="59"/>
        <v>45021</v>
      </c>
      <c r="T424" s="7">
        <f t="shared" si="60"/>
        <v>9.930555555911269E-2</v>
      </c>
      <c r="U424" s="2">
        <f t="shared" si="64"/>
        <v>143</v>
      </c>
      <c r="V424" s="9" t="str">
        <f t="shared" si="63"/>
        <v>No Suma</v>
      </c>
      <c r="W424" s="5">
        <f>(Cocina!H424 *Cocina!G424)/60</f>
        <v>2.85</v>
      </c>
      <c r="X424" s="2">
        <f t="shared" si="61"/>
        <v>171</v>
      </c>
      <c r="Y424" s="11">
        <f t="shared" si="62"/>
        <v>-1.9444444444444445E-2</v>
      </c>
      <c r="Z424" s="2" t="s">
        <v>37</v>
      </c>
      <c r="AC424" s="2">
        <f t="shared" si="65"/>
        <v>2</v>
      </c>
      <c r="AD424" s="2">
        <f t="shared" si="57"/>
        <v>23</v>
      </c>
    </row>
    <row r="425" spans="1:30">
      <c r="A425" s="1">
        <v>13</v>
      </c>
      <c r="B425" s="1" t="s">
        <v>844</v>
      </c>
      <c r="C425" s="1">
        <v>3</v>
      </c>
      <c r="D425" s="3">
        <v>45021.047222222223</v>
      </c>
      <c r="E425" s="3">
        <v>45021.136805555558</v>
      </c>
      <c r="F425" s="1" t="s">
        <v>47</v>
      </c>
      <c r="G425" s="1" t="s">
        <v>67</v>
      </c>
      <c r="H425" s="1" t="s">
        <v>41</v>
      </c>
      <c r="I425" s="1" t="s">
        <v>845</v>
      </c>
      <c r="J425" s="1" t="s">
        <v>33</v>
      </c>
      <c r="K425" s="1">
        <v>424</v>
      </c>
      <c r="L425" s="1" t="s">
        <v>43</v>
      </c>
      <c r="M425" s="1" t="s">
        <v>77</v>
      </c>
      <c r="N425" s="1" t="s">
        <v>45</v>
      </c>
      <c r="O425" s="1"/>
      <c r="P425" s="1"/>
      <c r="Q425" s="1" t="b">
        <f t="shared" si="58"/>
        <v>0</v>
      </c>
      <c r="R425" s="2">
        <f>SUM(Cocina!E425*Cocina!G425)</f>
        <v>42</v>
      </c>
      <c r="S425" s="6">
        <f t="shared" si="59"/>
        <v>45021</v>
      </c>
      <c r="T425" s="7">
        <f t="shared" si="60"/>
        <v>8.9583333334303461E-2</v>
      </c>
      <c r="U425" s="2">
        <f t="shared" si="64"/>
        <v>129</v>
      </c>
      <c r="V425" s="9" t="str">
        <f t="shared" si="63"/>
        <v>No Suma</v>
      </c>
      <c r="W425" s="5">
        <f>(Cocina!H425 *Cocina!G425)/60</f>
        <v>1.25</v>
      </c>
      <c r="X425" s="2">
        <f t="shared" si="61"/>
        <v>75</v>
      </c>
      <c r="Y425" s="11">
        <f t="shared" si="62"/>
        <v>3.7499999999999999E-2</v>
      </c>
      <c r="Z425" s="2" t="s">
        <v>37</v>
      </c>
      <c r="AC425" s="2">
        <f t="shared" si="65"/>
        <v>2</v>
      </c>
      <c r="AD425" s="2">
        <f t="shared" si="57"/>
        <v>9</v>
      </c>
    </row>
    <row r="426" spans="1:30">
      <c r="A426" s="1">
        <v>18</v>
      </c>
      <c r="B426" s="1" t="s">
        <v>846</v>
      </c>
      <c r="C426" s="1">
        <v>3</v>
      </c>
      <c r="D426" s="3">
        <v>45021.058333333334</v>
      </c>
      <c r="E426" s="3">
        <v>45021.15625</v>
      </c>
      <c r="F426" s="1" t="s">
        <v>47</v>
      </c>
      <c r="G426" s="1" t="s">
        <v>30</v>
      </c>
      <c r="H426" s="1" t="s">
        <v>48</v>
      </c>
      <c r="I426" s="1" t="s">
        <v>847</v>
      </c>
      <c r="J426" s="1" t="s">
        <v>33</v>
      </c>
      <c r="K426" s="1">
        <v>425</v>
      </c>
      <c r="L426" s="1" t="s">
        <v>64</v>
      </c>
      <c r="M426" s="1" t="s">
        <v>65</v>
      </c>
      <c r="N426" s="1"/>
      <c r="O426" s="1"/>
      <c r="P426" s="1"/>
      <c r="Q426" s="1" t="b">
        <f t="shared" si="58"/>
        <v>0</v>
      </c>
      <c r="R426" s="2">
        <f>SUM(Cocina!E426*Cocina!G426)</f>
        <v>57</v>
      </c>
      <c r="S426" s="6">
        <f t="shared" si="59"/>
        <v>45021</v>
      </c>
      <c r="T426" s="7">
        <f t="shared" si="60"/>
        <v>9.7916666665696539E-2</v>
      </c>
      <c r="U426" s="2">
        <f t="shared" si="64"/>
        <v>141</v>
      </c>
      <c r="V426" s="9" t="str">
        <f t="shared" si="63"/>
        <v>No Suma</v>
      </c>
      <c r="W426" s="5">
        <f>(Cocina!H426 *Cocina!G426)/60</f>
        <v>0.4</v>
      </c>
      <c r="X426" s="2">
        <f t="shared" si="61"/>
        <v>24</v>
      </c>
      <c r="Y426" s="11">
        <f t="shared" si="62"/>
        <v>8.1250000000000003E-2</v>
      </c>
      <c r="Z426" s="2" t="s">
        <v>37</v>
      </c>
      <c r="AC426" s="2">
        <f t="shared" si="65"/>
        <v>2</v>
      </c>
      <c r="AD426" s="2">
        <f t="shared" si="57"/>
        <v>21</v>
      </c>
    </row>
    <row r="427" spans="1:30">
      <c r="A427" s="1">
        <v>5</v>
      </c>
      <c r="B427" s="1" t="s">
        <v>848</v>
      </c>
      <c r="C427" s="1">
        <v>2</v>
      </c>
      <c r="D427" s="3">
        <v>45021.132638888892</v>
      </c>
      <c r="E427" s="3">
        <v>45021.209722222222</v>
      </c>
      <c r="F427" s="1" t="s">
        <v>62</v>
      </c>
      <c r="G427" s="1" t="s">
        <v>30</v>
      </c>
      <c r="H427" s="1" t="s">
        <v>48</v>
      </c>
      <c r="I427" s="1" t="s">
        <v>849</v>
      </c>
      <c r="J427" s="1" t="s">
        <v>33</v>
      </c>
      <c r="K427" s="1">
        <v>426</v>
      </c>
      <c r="L427" s="1" t="s">
        <v>51</v>
      </c>
      <c r="M427" s="1" t="s">
        <v>59</v>
      </c>
      <c r="N427" s="1" t="s">
        <v>60</v>
      </c>
      <c r="O427" s="1" t="s">
        <v>112</v>
      </c>
      <c r="P427" s="1" t="s">
        <v>53</v>
      </c>
      <c r="Q427" s="1" t="b">
        <f t="shared" si="58"/>
        <v>0</v>
      </c>
      <c r="R427" s="2">
        <f>SUM(Cocina!E427*Cocina!G427)</f>
        <v>54</v>
      </c>
      <c r="S427" s="6">
        <f t="shared" si="59"/>
        <v>45021</v>
      </c>
      <c r="T427" s="7">
        <f t="shared" si="60"/>
        <v>7.7083333329937886E-2</v>
      </c>
      <c r="U427" s="2">
        <f t="shared" si="64"/>
        <v>111</v>
      </c>
      <c r="V427" s="9" t="str">
        <f t="shared" si="63"/>
        <v>No Suma</v>
      </c>
      <c r="W427" s="5">
        <f>(Cocina!H427 *Cocina!G427)/60</f>
        <v>0.8</v>
      </c>
      <c r="X427" s="2">
        <f t="shared" si="61"/>
        <v>48</v>
      </c>
      <c r="Y427" s="11">
        <f t="shared" si="62"/>
        <v>4.3750000000000004E-2</v>
      </c>
      <c r="Z427" s="2" t="s">
        <v>37</v>
      </c>
      <c r="AC427" s="2">
        <f t="shared" si="65"/>
        <v>1</v>
      </c>
      <c r="AD427" s="2">
        <f t="shared" si="57"/>
        <v>51</v>
      </c>
    </row>
    <row r="428" spans="1:30">
      <c r="A428" s="1">
        <v>2</v>
      </c>
      <c r="B428" s="1" t="s">
        <v>364</v>
      </c>
      <c r="C428" s="1">
        <v>4</v>
      </c>
      <c r="D428" s="3">
        <v>45021.106944444444</v>
      </c>
      <c r="E428" s="3">
        <v>45021.154861111114</v>
      </c>
      <c r="F428" s="1" t="s">
        <v>47</v>
      </c>
      <c r="G428" s="1" t="s">
        <v>30</v>
      </c>
      <c r="H428" s="1" t="s">
        <v>41</v>
      </c>
      <c r="I428" s="1" t="s">
        <v>850</v>
      </c>
      <c r="J428" s="1" t="s">
        <v>50</v>
      </c>
      <c r="K428" s="1">
        <v>427</v>
      </c>
      <c r="L428" s="1" t="s">
        <v>80</v>
      </c>
      <c r="M428" s="1" t="s">
        <v>112</v>
      </c>
      <c r="N428" s="1" t="s">
        <v>69</v>
      </c>
      <c r="O428" s="1" t="s">
        <v>94</v>
      </c>
      <c r="P428" s="1" t="s">
        <v>65</v>
      </c>
      <c r="Q428" s="1" t="b">
        <f t="shared" si="58"/>
        <v>0</v>
      </c>
      <c r="R428" s="2">
        <f>SUM(Cocina!E428*Cocina!G428)</f>
        <v>40</v>
      </c>
      <c r="S428" s="6">
        <f t="shared" si="59"/>
        <v>45021</v>
      </c>
      <c r="T428" s="7">
        <f t="shared" si="60"/>
        <v>4.7916666670062114E-2</v>
      </c>
      <c r="U428" s="2">
        <f t="shared" si="64"/>
        <v>69</v>
      </c>
      <c r="V428" s="9" t="str">
        <f t="shared" si="63"/>
        <v>No Suma</v>
      </c>
      <c r="W428" s="5">
        <f>(Cocina!H428 *Cocina!G428)/60</f>
        <v>1.3333333333333333</v>
      </c>
      <c r="X428" s="2">
        <f t="shared" si="61"/>
        <v>80</v>
      </c>
      <c r="Y428" s="11">
        <f t="shared" si="62"/>
        <v>-7.6388888888888886E-3</v>
      </c>
      <c r="Z428" s="2" t="s">
        <v>37</v>
      </c>
      <c r="AC428" s="2">
        <f t="shared" si="65"/>
        <v>1</v>
      </c>
      <c r="AD428" s="2">
        <f t="shared" si="57"/>
        <v>9</v>
      </c>
    </row>
    <row r="429" spans="1:30">
      <c r="A429" s="1">
        <v>7</v>
      </c>
      <c r="B429" s="1" t="s">
        <v>851</v>
      </c>
      <c r="C429" s="1">
        <v>5</v>
      </c>
      <c r="D429" s="3">
        <v>45021.137499999997</v>
      </c>
      <c r="E429" s="3">
        <v>45021.252083333333</v>
      </c>
      <c r="F429" s="1" t="s">
        <v>62</v>
      </c>
      <c r="G429" s="1" t="s">
        <v>40</v>
      </c>
      <c r="H429" s="1" t="s">
        <v>48</v>
      </c>
      <c r="I429" s="1" t="s">
        <v>852</v>
      </c>
      <c r="J429" s="1" t="s">
        <v>33</v>
      </c>
      <c r="K429" s="1">
        <v>428</v>
      </c>
      <c r="L429" s="1" t="s">
        <v>102</v>
      </c>
      <c r="M429" s="1" t="s">
        <v>52</v>
      </c>
      <c r="N429" s="1" t="s">
        <v>94</v>
      </c>
      <c r="O429" s="1" t="s">
        <v>112</v>
      </c>
      <c r="P429" s="1" t="s">
        <v>44</v>
      </c>
      <c r="Q429" s="1" t="b">
        <f t="shared" si="58"/>
        <v>0</v>
      </c>
      <c r="R429" s="2">
        <f>SUM(Cocina!E429*Cocina!G429)</f>
        <v>13</v>
      </c>
      <c r="S429" s="6">
        <f t="shared" si="59"/>
        <v>45021</v>
      </c>
      <c r="T429" s="7">
        <f t="shared" si="60"/>
        <v>0.11458333333575865</v>
      </c>
      <c r="U429" s="2">
        <f t="shared" si="64"/>
        <v>165</v>
      </c>
      <c r="V429" s="9" t="str">
        <f t="shared" si="63"/>
        <v>No Suma</v>
      </c>
      <c r="W429" s="5">
        <f>(Cocina!H429 *Cocina!G429)/60</f>
        <v>0.11666666666666667</v>
      </c>
      <c r="X429" s="2">
        <f t="shared" si="61"/>
        <v>7</v>
      </c>
      <c r="Y429" s="11">
        <f t="shared" si="62"/>
        <v>0.10972222222222222</v>
      </c>
      <c r="Z429" s="2" t="s">
        <v>37</v>
      </c>
      <c r="AC429" s="2">
        <f t="shared" si="65"/>
        <v>2</v>
      </c>
      <c r="AD429" s="2">
        <f t="shared" si="57"/>
        <v>45</v>
      </c>
    </row>
    <row r="430" spans="1:30">
      <c r="A430" s="1">
        <v>8</v>
      </c>
      <c r="B430" s="1" t="s">
        <v>853</v>
      </c>
      <c r="C430" s="1">
        <v>1</v>
      </c>
      <c r="D430" s="3">
        <v>45021.006944444445</v>
      </c>
      <c r="E430" s="3">
        <v>45021.156944444447</v>
      </c>
      <c r="F430" s="1" t="s">
        <v>62</v>
      </c>
      <c r="G430" s="1" t="s">
        <v>30</v>
      </c>
      <c r="H430" s="1" t="s">
        <v>48</v>
      </c>
      <c r="I430" s="1" t="s">
        <v>854</v>
      </c>
      <c r="J430" s="1" t="s">
        <v>33</v>
      </c>
      <c r="K430" s="1">
        <v>429</v>
      </c>
      <c r="L430" s="1" t="s">
        <v>51</v>
      </c>
      <c r="M430" s="1" t="s">
        <v>106</v>
      </c>
      <c r="N430" s="1"/>
      <c r="O430" s="1"/>
      <c r="P430" s="1"/>
      <c r="Q430" s="1" t="b">
        <f t="shared" si="58"/>
        <v>0</v>
      </c>
      <c r="R430" s="2">
        <f>SUM(Cocina!E430*Cocina!G430)</f>
        <v>13</v>
      </c>
      <c r="S430" s="6">
        <f t="shared" si="59"/>
        <v>45021</v>
      </c>
      <c r="T430" s="7">
        <f t="shared" si="60"/>
        <v>0.15000000000145519</v>
      </c>
      <c r="U430" s="2">
        <f t="shared" si="64"/>
        <v>216</v>
      </c>
      <c r="V430" s="9" t="str">
        <f t="shared" si="63"/>
        <v>No Suma</v>
      </c>
      <c r="W430" s="5">
        <f>(Cocina!H430 *Cocina!G430)/60</f>
        <v>0.71666666666666667</v>
      </c>
      <c r="X430" s="2">
        <f t="shared" si="61"/>
        <v>43</v>
      </c>
      <c r="Y430" s="11">
        <f t="shared" si="62"/>
        <v>0.12013888888888889</v>
      </c>
      <c r="Z430" s="2" t="s">
        <v>37</v>
      </c>
      <c r="AC430" s="2">
        <f t="shared" si="65"/>
        <v>3</v>
      </c>
      <c r="AD430" s="2">
        <f t="shared" si="57"/>
        <v>36</v>
      </c>
    </row>
    <row r="431" spans="1:30">
      <c r="A431" s="1">
        <v>7</v>
      </c>
      <c r="B431" s="1" t="s">
        <v>855</v>
      </c>
      <c r="C431" s="1">
        <v>3</v>
      </c>
      <c r="D431" s="3">
        <v>45021.097916666666</v>
      </c>
      <c r="E431" s="3">
        <v>45021.165972222225</v>
      </c>
      <c r="F431" s="1" t="s">
        <v>62</v>
      </c>
      <c r="G431" s="1" t="s">
        <v>30</v>
      </c>
      <c r="H431" s="1" t="s">
        <v>31</v>
      </c>
      <c r="I431" s="1" t="s">
        <v>856</v>
      </c>
      <c r="J431" s="1" t="s">
        <v>33</v>
      </c>
      <c r="K431" s="1">
        <v>430</v>
      </c>
      <c r="L431" s="1" t="s">
        <v>73</v>
      </c>
      <c r="M431" s="1" t="s">
        <v>112</v>
      </c>
      <c r="N431" s="1"/>
      <c r="O431" s="1"/>
      <c r="P431" s="1"/>
      <c r="Q431" s="1" t="b">
        <f t="shared" si="58"/>
        <v>0</v>
      </c>
      <c r="R431" s="2">
        <f>SUM(Cocina!E431*Cocina!G431)</f>
        <v>22</v>
      </c>
      <c r="S431" s="6">
        <f t="shared" si="59"/>
        <v>45021</v>
      </c>
      <c r="T431" s="7">
        <f t="shared" si="60"/>
        <v>6.805555555911269E-2</v>
      </c>
      <c r="U431" s="2">
        <f t="shared" si="64"/>
        <v>98</v>
      </c>
      <c r="V431" s="9" t="str">
        <f t="shared" si="63"/>
        <v>No Suma</v>
      </c>
      <c r="W431" s="5">
        <f>(Cocina!H431 *Cocina!G431)/60</f>
        <v>0.11666666666666667</v>
      </c>
      <c r="X431" s="2">
        <f t="shared" si="61"/>
        <v>7</v>
      </c>
      <c r="Y431" s="11">
        <f t="shared" si="62"/>
        <v>6.3194444444444442E-2</v>
      </c>
      <c r="Z431" s="2" t="s">
        <v>37</v>
      </c>
      <c r="AC431" s="2">
        <f t="shared" si="65"/>
        <v>1</v>
      </c>
      <c r="AD431" s="2">
        <f t="shared" si="57"/>
        <v>38</v>
      </c>
    </row>
    <row r="432" spans="1:30">
      <c r="A432" s="1">
        <v>15</v>
      </c>
      <c r="B432" s="1" t="s">
        <v>592</v>
      </c>
      <c r="C432" s="1">
        <v>5</v>
      </c>
      <c r="D432" s="3">
        <v>45021.147916666669</v>
      </c>
      <c r="E432" s="3">
        <v>45021.309027777781</v>
      </c>
      <c r="F432" s="1" t="s">
        <v>56</v>
      </c>
      <c r="G432" s="1" t="s">
        <v>30</v>
      </c>
      <c r="H432" s="1" t="s">
        <v>48</v>
      </c>
      <c r="I432" s="1" t="s">
        <v>857</v>
      </c>
      <c r="J432" s="1" t="s">
        <v>50</v>
      </c>
      <c r="K432" s="1">
        <v>431</v>
      </c>
      <c r="L432" s="1" t="s">
        <v>129</v>
      </c>
      <c r="M432" s="1" t="s">
        <v>36</v>
      </c>
      <c r="N432" s="1"/>
      <c r="O432" s="1"/>
      <c r="P432" s="1"/>
      <c r="Q432" s="1" t="b">
        <f t="shared" si="58"/>
        <v>0</v>
      </c>
      <c r="R432" s="2">
        <f>SUM(Cocina!E432*Cocina!G432)</f>
        <v>38</v>
      </c>
      <c r="S432" s="6">
        <f t="shared" si="59"/>
        <v>45021</v>
      </c>
      <c r="T432" s="7">
        <f t="shared" si="60"/>
        <v>0.16111111111240461</v>
      </c>
      <c r="U432" s="2">
        <f t="shared" si="64"/>
        <v>232</v>
      </c>
      <c r="V432" s="9" t="str">
        <f t="shared" si="63"/>
        <v>No Suma</v>
      </c>
      <c r="W432" s="5">
        <f>(Cocina!H432 *Cocina!G432)/60</f>
        <v>0.66666666666666663</v>
      </c>
      <c r="X432" s="2">
        <f t="shared" si="61"/>
        <v>40</v>
      </c>
      <c r="Y432" s="11">
        <f t="shared" si="62"/>
        <v>0.13333333333333333</v>
      </c>
      <c r="Z432" s="2" t="s">
        <v>37</v>
      </c>
      <c r="AC432" s="2">
        <f t="shared" si="65"/>
        <v>3</v>
      </c>
      <c r="AD432" s="2">
        <f t="shared" si="57"/>
        <v>52</v>
      </c>
    </row>
    <row r="433" spans="1:30">
      <c r="A433" s="1">
        <v>10</v>
      </c>
      <c r="B433" s="1" t="s">
        <v>858</v>
      </c>
      <c r="C433" s="1">
        <v>2</v>
      </c>
      <c r="D433" s="3">
        <v>45021.146527777775</v>
      </c>
      <c r="E433" s="3">
        <v>45021.245833333334</v>
      </c>
      <c r="F433" s="1" t="s">
        <v>62</v>
      </c>
      <c r="G433" s="1" t="s">
        <v>67</v>
      </c>
      <c r="H433" s="1" t="s">
        <v>48</v>
      </c>
      <c r="I433" s="1" t="s">
        <v>859</v>
      </c>
      <c r="J433" s="1" t="s">
        <v>50</v>
      </c>
      <c r="K433" s="1">
        <v>432</v>
      </c>
      <c r="L433" s="1" t="s">
        <v>43</v>
      </c>
      <c r="M433" s="1" t="s">
        <v>93</v>
      </c>
      <c r="N433" s="1" t="s">
        <v>97</v>
      </c>
      <c r="O433" s="1" t="s">
        <v>60</v>
      </c>
      <c r="P433" s="1"/>
      <c r="Q433" s="1" t="b">
        <f t="shared" si="58"/>
        <v>0</v>
      </c>
      <c r="R433" s="2">
        <f>SUM(Cocina!E433*Cocina!G433)</f>
        <v>28</v>
      </c>
      <c r="S433" s="6">
        <f t="shared" si="59"/>
        <v>45021</v>
      </c>
      <c r="T433" s="7">
        <f t="shared" si="60"/>
        <v>9.930555555911269E-2</v>
      </c>
      <c r="U433" s="2">
        <f t="shared" si="64"/>
        <v>143</v>
      </c>
      <c r="V433" s="9" t="str">
        <f t="shared" si="63"/>
        <v>No Suma</v>
      </c>
      <c r="W433" s="5">
        <f>(Cocina!H433 *Cocina!G433)/60</f>
        <v>1.1666666666666667</v>
      </c>
      <c r="X433" s="2">
        <f t="shared" si="61"/>
        <v>70</v>
      </c>
      <c r="Y433" s="11">
        <f t="shared" si="62"/>
        <v>5.0694444444444438E-2</v>
      </c>
      <c r="Z433" s="2" t="s">
        <v>37</v>
      </c>
      <c r="AC433" s="2">
        <f t="shared" si="65"/>
        <v>2</v>
      </c>
      <c r="AD433" s="2">
        <f t="shared" si="57"/>
        <v>23</v>
      </c>
    </row>
    <row r="434" spans="1:30">
      <c r="A434" s="1">
        <v>10</v>
      </c>
      <c r="B434" s="1" t="s">
        <v>70</v>
      </c>
      <c r="C434" s="1">
        <v>4</v>
      </c>
      <c r="D434" s="3">
        <v>45021.051388888889</v>
      </c>
      <c r="E434" s="3">
        <v>45021.131249999999</v>
      </c>
      <c r="F434" s="1" t="s">
        <v>62</v>
      </c>
      <c r="G434" s="1" t="s">
        <v>30</v>
      </c>
      <c r="H434" s="1" t="s">
        <v>48</v>
      </c>
      <c r="I434" s="1" t="s">
        <v>860</v>
      </c>
      <c r="J434" s="1" t="s">
        <v>33</v>
      </c>
      <c r="K434" s="1">
        <v>433</v>
      </c>
      <c r="L434" s="1" t="s">
        <v>80</v>
      </c>
      <c r="M434" s="1" t="s">
        <v>36</v>
      </c>
      <c r="N434" s="1" t="s">
        <v>35</v>
      </c>
      <c r="O434" s="1"/>
      <c r="P434" s="1"/>
      <c r="Q434" s="1" t="b">
        <f t="shared" si="58"/>
        <v>0</v>
      </c>
      <c r="R434" s="2">
        <f>SUM(Cocina!E434*Cocina!G434)</f>
        <v>28</v>
      </c>
      <c r="S434" s="6">
        <f t="shared" si="59"/>
        <v>45021</v>
      </c>
      <c r="T434" s="7">
        <f t="shared" si="60"/>
        <v>7.9861111109494232E-2</v>
      </c>
      <c r="U434" s="2">
        <f t="shared" si="64"/>
        <v>115</v>
      </c>
      <c r="V434" s="9" t="str">
        <f t="shared" si="63"/>
        <v>No Suma</v>
      </c>
      <c r="W434" s="5">
        <f>(Cocina!H434 *Cocina!G434)/60</f>
        <v>0.5</v>
      </c>
      <c r="X434" s="2">
        <f t="shared" si="61"/>
        <v>30</v>
      </c>
      <c r="Y434" s="11">
        <f t="shared" si="62"/>
        <v>5.9027777777777783E-2</v>
      </c>
      <c r="Z434" s="2" t="s">
        <v>37</v>
      </c>
      <c r="AC434" s="2">
        <f t="shared" si="65"/>
        <v>1</v>
      </c>
      <c r="AD434" s="2">
        <f t="shared" si="57"/>
        <v>55</v>
      </c>
    </row>
    <row r="435" spans="1:30">
      <c r="A435" s="1">
        <v>15</v>
      </c>
      <c r="B435" s="1" t="s">
        <v>861</v>
      </c>
      <c r="C435" s="1">
        <v>4</v>
      </c>
      <c r="D435" s="3">
        <v>45021.010416666664</v>
      </c>
      <c r="E435" s="3">
        <v>45021.163194444445</v>
      </c>
      <c r="F435" s="1" t="s">
        <v>62</v>
      </c>
      <c r="G435" s="1" t="s">
        <v>30</v>
      </c>
      <c r="H435" s="1" t="s">
        <v>48</v>
      </c>
      <c r="I435" s="1" t="s">
        <v>862</v>
      </c>
      <c r="J435" s="1" t="s">
        <v>33</v>
      </c>
      <c r="K435" s="1">
        <v>434</v>
      </c>
      <c r="L435" s="1" t="s">
        <v>80</v>
      </c>
      <c r="M435" s="1" t="s">
        <v>106</v>
      </c>
      <c r="N435" s="1" t="s">
        <v>77</v>
      </c>
      <c r="O435" s="1"/>
      <c r="P435" s="1"/>
      <c r="Q435" s="1" t="b">
        <f t="shared" si="58"/>
        <v>0</v>
      </c>
      <c r="R435" s="2">
        <f>SUM(Cocina!E435*Cocina!G435)</f>
        <v>26</v>
      </c>
      <c r="S435" s="6">
        <f t="shared" si="59"/>
        <v>45021</v>
      </c>
      <c r="T435" s="7">
        <f t="shared" si="60"/>
        <v>0.15277777778101154</v>
      </c>
      <c r="U435" s="2">
        <f t="shared" si="64"/>
        <v>220</v>
      </c>
      <c r="V435" s="9" t="str">
        <f t="shared" si="63"/>
        <v>No Suma</v>
      </c>
      <c r="W435" s="5">
        <f>(Cocina!H435 *Cocina!G435)/60</f>
        <v>1.3666666666666667</v>
      </c>
      <c r="X435" s="2">
        <f t="shared" si="61"/>
        <v>82</v>
      </c>
      <c r="Y435" s="11">
        <f t="shared" si="62"/>
        <v>9.5833333333333326E-2</v>
      </c>
      <c r="Z435" s="2" t="s">
        <v>37</v>
      </c>
      <c r="AC435" s="2">
        <f t="shared" si="65"/>
        <v>3</v>
      </c>
      <c r="AD435" s="2">
        <f t="shared" si="57"/>
        <v>40</v>
      </c>
    </row>
    <row r="436" spans="1:30">
      <c r="A436" s="1">
        <v>17</v>
      </c>
      <c r="B436" s="1" t="s">
        <v>863</v>
      </c>
      <c r="C436" s="1">
        <v>6</v>
      </c>
      <c r="D436" s="3">
        <v>45021.161805555559</v>
      </c>
      <c r="E436" s="3">
        <v>45021.250694444447</v>
      </c>
      <c r="F436" s="1" t="s">
        <v>56</v>
      </c>
      <c r="G436" s="1" t="s">
        <v>30</v>
      </c>
      <c r="H436" s="1" t="s">
        <v>48</v>
      </c>
      <c r="I436" s="1" t="s">
        <v>864</v>
      </c>
      <c r="J436" s="1" t="s">
        <v>72</v>
      </c>
      <c r="K436" s="1">
        <v>435</v>
      </c>
      <c r="L436" s="1" t="s">
        <v>34</v>
      </c>
      <c r="M436" s="1" t="s">
        <v>106</v>
      </c>
      <c r="N436" s="1" t="s">
        <v>97</v>
      </c>
      <c r="O436" s="1" t="s">
        <v>36</v>
      </c>
      <c r="P436" s="1"/>
      <c r="Q436" s="1" t="b">
        <f t="shared" si="58"/>
        <v>0</v>
      </c>
      <c r="R436" s="2">
        <f>SUM(Cocina!E436*Cocina!G436)</f>
        <v>28</v>
      </c>
      <c r="S436" s="6">
        <f t="shared" si="59"/>
        <v>45021</v>
      </c>
      <c r="T436" s="7">
        <f t="shared" si="60"/>
        <v>8.8888888887595385E-2</v>
      </c>
      <c r="U436" s="2">
        <f t="shared" si="64"/>
        <v>128</v>
      </c>
      <c r="V436" s="9">
        <f t="shared" si="63"/>
        <v>9.9305555554262057E-2</v>
      </c>
      <c r="W436" s="5">
        <f>(Cocina!H436 *Cocina!G436)/60</f>
        <v>0.73333333333333328</v>
      </c>
      <c r="X436" s="2">
        <f t="shared" si="61"/>
        <v>44</v>
      </c>
      <c r="Y436" s="11">
        <f t="shared" si="62"/>
        <v>5.8333333333333327E-2</v>
      </c>
      <c r="Z436" s="2" t="s">
        <v>37</v>
      </c>
      <c r="AC436" s="2">
        <f t="shared" si="65"/>
        <v>2</v>
      </c>
      <c r="AD436" s="2">
        <f t="shared" si="57"/>
        <v>8</v>
      </c>
    </row>
    <row r="437" spans="1:30">
      <c r="A437" s="1">
        <v>10</v>
      </c>
      <c r="B437" s="1" t="s">
        <v>865</v>
      </c>
      <c r="C437" s="1">
        <v>3</v>
      </c>
      <c r="D437" s="3">
        <v>45021.008333333331</v>
      </c>
      <c r="E437" s="3">
        <v>45021.169444444444</v>
      </c>
      <c r="F437" s="1" t="s">
        <v>56</v>
      </c>
      <c r="G437" s="1" t="s">
        <v>30</v>
      </c>
      <c r="H437" s="1" t="s">
        <v>48</v>
      </c>
      <c r="I437" s="1" t="s">
        <v>818</v>
      </c>
      <c r="J437" s="1" t="s">
        <v>72</v>
      </c>
      <c r="K437" s="1">
        <v>436</v>
      </c>
      <c r="L437" s="1" t="s">
        <v>51</v>
      </c>
      <c r="M437" s="1" t="s">
        <v>60</v>
      </c>
      <c r="N437" s="1"/>
      <c r="O437" s="1"/>
      <c r="P437" s="1"/>
      <c r="Q437" s="1" t="b">
        <f t="shared" si="58"/>
        <v>0</v>
      </c>
      <c r="R437" s="2">
        <f>SUM(Cocina!E437*Cocina!G437)</f>
        <v>11</v>
      </c>
      <c r="S437" s="6">
        <f t="shared" si="59"/>
        <v>45021</v>
      </c>
      <c r="T437" s="7">
        <f t="shared" si="60"/>
        <v>0.16111111111240461</v>
      </c>
      <c r="U437" s="2">
        <f t="shared" si="64"/>
        <v>232</v>
      </c>
      <c r="V437" s="9">
        <f t="shared" si="63"/>
        <v>0.17152777777907127</v>
      </c>
      <c r="W437" s="5">
        <f>(Cocina!H437 *Cocina!G437)/60</f>
        <v>0.48333333333333334</v>
      </c>
      <c r="X437" s="2">
        <f t="shared" si="61"/>
        <v>29</v>
      </c>
      <c r="Y437" s="11">
        <f t="shared" si="62"/>
        <v>0.14097222222222222</v>
      </c>
      <c r="Z437" s="2" t="s">
        <v>37</v>
      </c>
      <c r="AC437" s="2">
        <f t="shared" si="65"/>
        <v>3</v>
      </c>
      <c r="AD437" s="2">
        <f t="shared" si="57"/>
        <v>52</v>
      </c>
    </row>
    <row r="438" spans="1:30">
      <c r="A438" s="1">
        <v>16</v>
      </c>
      <c r="B438" s="1" t="s">
        <v>656</v>
      </c>
      <c r="C438" s="1">
        <v>6</v>
      </c>
      <c r="D438" s="3">
        <v>45021.126388888886</v>
      </c>
      <c r="E438" s="3">
        <v>45021.225694444445</v>
      </c>
      <c r="F438" s="1" t="s">
        <v>29</v>
      </c>
      <c r="G438" s="1" t="s">
        <v>30</v>
      </c>
      <c r="H438" s="1" t="s">
        <v>48</v>
      </c>
      <c r="I438" s="1" t="s">
        <v>866</v>
      </c>
      <c r="J438" s="1" t="s">
        <v>33</v>
      </c>
      <c r="K438" s="1">
        <v>437</v>
      </c>
      <c r="L438" s="1" t="s">
        <v>58</v>
      </c>
      <c r="M438" s="1" t="s">
        <v>69</v>
      </c>
      <c r="N438" s="1"/>
      <c r="O438" s="1"/>
      <c r="P438" s="1"/>
      <c r="Q438" s="1" t="b">
        <f t="shared" si="58"/>
        <v>0</v>
      </c>
      <c r="R438" s="2">
        <f>SUM(Cocina!E438*Cocina!G438)</f>
        <v>60</v>
      </c>
      <c r="S438" s="6">
        <f t="shared" si="59"/>
        <v>45021</v>
      </c>
      <c r="T438" s="7">
        <f t="shared" si="60"/>
        <v>9.930555555911269E-2</v>
      </c>
      <c r="U438" s="2">
        <f t="shared" si="64"/>
        <v>143</v>
      </c>
      <c r="V438" s="9" t="str">
        <f t="shared" si="63"/>
        <v>No Suma</v>
      </c>
      <c r="W438" s="5">
        <f>(Cocina!H438 *Cocina!G438)/60</f>
        <v>0.55000000000000004</v>
      </c>
      <c r="X438" s="2">
        <f t="shared" si="61"/>
        <v>33.000000000000007</v>
      </c>
      <c r="Y438" s="11">
        <f t="shared" si="62"/>
        <v>7.6388888888888881E-2</v>
      </c>
      <c r="Z438" s="2" t="s">
        <v>37</v>
      </c>
      <c r="AC438" s="2">
        <f t="shared" si="65"/>
        <v>2</v>
      </c>
      <c r="AD438" s="2">
        <f t="shared" si="57"/>
        <v>23</v>
      </c>
    </row>
    <row r="439" spans="1:30">
      <c r="A439" s="1">
        <v>2</v>
      </c>
      <c r="B439" s="1" t="s">
        <v>867</v>
      </c>
      <c r="C439" s="1">
        <v>1</v>
      </c>
      <c r="D439" s="3">
        <v>45021.165277777778</v>
      </c>
      <c r="E439" s="3">
        <v>45021.314583333333</v>
      </c>
      <c r="F439" s="1" t="s">
        <v>39</v>
      </c>
      <c r="G439" s="1" t="s">
        <v>30</v>
      </c>
      <c r="H439" s="1" t="s">
        <v>48</v>
      </c>
      <c r="I439" s="1" t="s">
        <v>868</v>
      </c>
      <c r="J439" s="1" t="s">
        <v>50</v>
      </c>
      <c r="K439" s="1">
        <v>438</v>
      </c>
      <c r="L439" s="1" t="s">
        <v>129</v>
      </c>
      <c r="M439" s="1" t="s">
        <v>59</v>
      </c>
      <c r="N439" s="1"/>
      <c r="O439" s="1"/>
      <c r="P439" s="1"/>
      <c r="Q439" s="1" t="b">
        <f t="shared" si="58"/>
        <v>0</v>
      </c>
      <c r="R439" s="2">
        <f>SUM(Cocina!E439*Cocina!G439)</f>
        <v>19</v>
      </c>
      <c r="S439" s="6">
        <f t="shared" si="59"/>
        <v>45021</v>
      </c>
      <c r="T439" s="7">
        <f t="shared" si="60"/>
        <v>0.14930555555474712</v>
      </c>
      <c r="U439" s="2">
        <f t="shared" si="64"/>
        <v>215</v>
      </c>
      <c r="V439" s="9" t="str">
        <f t="shared" si="63"/>
        <v>No Suma</v>
      </c>
      <c r="W439" s="5">
        <f>(Cocina!H439 *Cocina!G439)/60</f>
        <v>0.6</v>
      </c>
      <c r="X439" s="2">
        <f t="shared" si="61"/>
        <v>36</v>
      </c>
      <c r="Y439" s="11">
        <f t="shared" si="62"/>
        <v>0.12430555555555556</v>
      </c>
      <c r="Z439" s="2" t="s">
        <v>37</v>
      </c>
      <c r="AC439" s="2">
        <f t="shared" si="65"/>
        <v>3</v>
      </c>
      <c r="AD439" s="2">
        <f t="shared" si="57"/>
        <v>35</v>
      </c>
    </row>
    <row r="440" spans="1:30">
      <c r="A440" s="1">
        <v>15</v>
      </c>
      <c r="B440" s="1" t="s">
        <v>869</v>
      </c>
      <c r="C440" s="1">
        <v>1</v>
      </c>
      <c r="D440" s="3">
        <v>45021</v>
      </c>
      <c r="E440" s="3">
        <v>45021.057638888888</v>
      </c>
      <c r="F440" s="1" t="s">
        <v>29</v>
      </c>
      <c r="G440" s="1" t="s">
        <v>67</v>
      </c>
      <c r="H440" s="1" t="s">
        <v>48</v>
      </c>
      <c r="I440" s="1" t="s">
        <v>870</v>
      </c>
      <c r="J440" s="1" t="s">
        <v>50</v>
      </c>
      <c r="K440" s="1">
        <v>439</v>
      </c>
      <c r="L440" s="1" t="s">
        <v>80</v>
      </c>
      <c r="M440" s="1" t="s">
        <v>59</v>
      </c>
      <c r="N440" s="1" t="s">
        <v>106</v>
      </c>
      <c r="O440" s="1"/>
      <c r="P440" s="1"/>
      <c r="Q440" s="1" t="b">
        <f t="shared" si="58"/>
        <v>0</v>
      </c>
      <c r="R440" s="2">
        <f>SUM(Cocina!E440*Cocina!G440)</f>
        <v>26</v>
      </c>
      <c r="S440" s="6">
        <f t="shared" si="59"/>
        <v>45021</v>
      </c>
      <c r="T440" s="7">
        <f t="shared" si="60"/>
        <v>5.7638888887595385E-2</v>
      </c>
      <c r="U440" s="2">
        <f t="shared" si="64"/>
        <v>83</v>
      </c>
      <c r="V440" s="9" t="str">
        <f t="shared" si="63"/>
        <v>No Suma</v>
      </c>
      <c r="W440" s="5">
        <f>(Cocina!H440 *Cocina!G440)/60</f>
        <v>0.23333333333333334</v>
      </c>
      <c r="X440" s="2">
        <f t="shared" si="61"/>
        <v>14</v>
      </c>
      <c r="Y440" s="11">
        <f t="shared" si="62"/>
        <v>4.7916666666666663E-2</v>
      </c>
      <c r="Z440" s="2" t="s">
        <v>37</v>
      </c>
      <c r="AC440" s="2">
        <f t="shared" si="65"/>
        <v>1</v>
      </c>
      <c r="AD440" s="2">
        <f t="shared" si="57"/>
        <v>23</v>
      </c>
    </row>
    <row r="441" spans="1:30">
      <c r="A441" s="1">
        <v>13</v>
      </c>
      <c r="B441" s="1" t="s">
        <v>871</v>
      </c>
      <c r="C441" s="1">
        <v>1</v>
      </c>
      <c r="D441" s="3">
        <v>45021.082638888889</v>
      </c>
      <c r="E441" s="3">
        <v>45021.241666666669</v>
      </c>
      <c r="F441" s="1" t="s">
        <v>47</v>
      </c>
      <c r="G441" s="1" t="s">
        <v>30</v>
      </c>
      <c r="H441" s="1" t="s">
        <v>48</v>
      </c>
      <c r="I441" s="1" t="s">
        <v>872</v>
      </c>
      <c r="J441" s="1" t="s">
        <v>72</v>
      </c>
      <c r="K441" s="1">
        <v>440</v>
      </c>
      <c r="L441" s="1" t="s">
        <v>129</v>
      </c>
      <c r="M441" s="1" t="s">
        <v>94</v>
      </c>
      <c r="N441" s="1" t="s">
        <v>65</v>
      </c>
      <c r="O441" s="1"/>
      <c r="P441" s="1"/>
      <c r="Q441" s="1" t="b">
        <f t="shared" si="58"/>
        <v>0</v>
      </c>
      <c r="R441" s="2">
        <f>SUM(Cocina!E441*Cocina!G441)</f>
        <v>26</v>
      </c>
      <c r="S441" s="6">
        <f t="shared" si="59"/>
        <v>45021</v>
      </c>
      <c r="T441" s="7">
        <f t="shared" si="60"/>
        <v>0.15902777777955635</v>
      </c>
      <c r="U441" s="2">
        <f t="shared" si="64"/>
        <v>229</v>
      </c>
      <c r="V441" s="9">
        <f t="shared" si="63"/>
        <v>0.169444444446223</v>
      </c>
      <c r="W441" s="5">
        <f>(Cocina!H441 *Cocina!G441)/60</f>
        <v>1.4666666666666666</v>
      </c>
      <c r="X441" s="2">
        <f t="shared" si="61"/>
        <v>88</v>
      </c>
      <c r="Y441" s="11">
        <f t="shared" si="62"/>
        <v>9.7916666666666666E-2</v>
      </c>
      <c r="Z441" s="2" t="s">
        <v>37</v>
      </c>
      <c r="AC441" s="2">
        <f t="shared" si="65"/>
        <v>3</v>
      </c>
      <c r="AD441" s="2">
        <f t="shared" si="57"/>
        <v>49</v>
      </c>
    </row>
    <row r="442" spans="1:30">
      <c r="A442" s="1">
        <v>13</v>
      </c>
      <c r="B442" s="1" t="s">
        <v>873</v>
      </c>
      <c r="C442" s="1">
        <v>6</v>
      </c>
      <c r="D442" s="3">
        <v>45021.044444444444</v>
      </c>
      <c r="E442" s="3">
        <v>45021.140972222223</v>
      </c>
      <c r="F442" s="1" t="s">
        <v>47</v>
      </c>
      <c r="G442" s="1" t="s">
        <v>30</v>
      </c>
      <c r="H442" s="1" t="s">
        <v>41</v>
      </c>
      <c r="I442" s="1" t="s">
        <v>874</v>
      </c>
      <c r="J442" s="1" t="s">
        <v>72</v>
      </c>
      <c r="K442" s="1">
        <v>441</v>
      </c>
      <c r="L442" s="1" t="s">
        <v>34</v>
      </c>
      <c r="M442" s="1" t="s">
        <v>69</v>
      </c>
      <c r="N442" s="1" t="s">
        <v>106</v>
      </c>
      <c r="O442" s="1"/>
      <c r="P442" s="1"/>
      <c r="Q442" s="1" t="b">
        <f t="shared" si="58"/>
        <v>0</v>
      </c>
      <c r="R442" s="2">
        <f>SUM(Cocina!E442*Cocina!G442)</f>
        <v>40</v>
      </c>
      <c r="S442" s="6">
        <f t="shared" si="59"/>
        <v>45021</v>
      </c>
      <c r="T442" s="7">
        <f t="shared" si="60"/>
        <v>9.6527777779556345E-2</v>
      </c>
      <c r="U442" s="2">
        <f t="shared" si="64"/>
        <v>139</v>
      </c>
      <c r="V442" s="9">
        <f t="shared" si="63"/>
        <v>0.10694444444622302</v>
      </c>
      <c r="W442" s="5">
        <f>(Cocina!H442 *Cocina!G442)/60</f>
        <v>1.9666666666666666</v>
      </c>
      <c r="X442" s="2">
        <f t="shared" si="61"/>
        <v>118</v>
      </c>
      <c r="Y442" s="11">
        <f t="shared" si="62"/>
        <v>1.4583333333333332E-2</v>
      </c>
      <c r="Z442" s="2" t="s">
        <v>37</v>
      </c>
      <c r="AC442" s="2">
        <f t="shared" si="65"/>
        <v>2</v>
      </c>
      <c r="AD442" s="2">
        <f t="shared" si="57"/>
        <v>19</v>
      </c>
    </row>
    <row r="443" spans="1:30">
      <c r="A443" s="1">
        <v>15</v>
      </c>
      <c r="B443" s="1" t="s">
        <v>875</v>
      </c>
      <c r="C443" s="1">
        <v>3</v>
      </c>
      <c r="D443" s="3">
        <v>45021.086111111108</v>
      </c>
      <c r="E443" s="3">
        <v>45021.137499999997</v>
      </c>
      <c r="F443" s="1" t="s">
        <v>62</v>
      </c>
      <c r="G443" s="1" t="s">
        <v>67</v>
      </c>
      <c r="H443" s="1" t="s">
        <v>48</v>
      </c>
      <c r="I443" s="1" t="s">
        <v>876</v>
      </c>
      <c r="J443" s="1" t="s">
        <v>72</v>
      </c>
      <c r="K443" s="1">
        <v>442</v>
      </c>
      <c r="L443" s="1" t="s">
        <v>83</v>
      </c>
      <c r="M443" s="1" t="s">
        <v>84</v>
      </c>
      <c r="N443" s="1" t="s">
        <v>112</v>
      </c>
      <c r="O443" s="1" t="s">
        <v>53</v>
      </c>
      <c r="P443" s="1"/>
      <c r="Q443" s="1" t="b">
        <f t="shared" si="58"/>
        <v>0</v>
      </c>
      <c r="R443" s="2">
        <f>SUM(Cocina!E443*Cocina!G443)</f>
        <v>26</v>
      </c>
      <c r="S443" s="6">
        <f t="shared" si="59"/>
        <v>45021</v>
      </c>
      <c r="T443" s="7">
        <f t="shared" si="60"/>
        <v>5.1388888889050577E-2</v>
      </c>
      <c r="U443" s="2">
        <f t="shared" si="64"/>
        <v>74</v>
      </c>
      <c r="V443" s="9">
        <f t="shared" si="63"/>
        <v>6.1805555555717241E-2</v>
      </c>
      <c r="W443" s="5">
        <f>(Cocina!H443 *Cocina!G443)/60</f>
        <v>0.23333333333333334</v>
      </c>
      <c r="X443" s="2">
        <f t="shared" si="61"/>
        <v>14</v>
      </c>
      <c r="Y443" s="11">
        <f t="shared" si="62"/>
        <v>4.1666666666666664E-2</v>
      </c>
      <c r="Z443" s="2" t="s">
        <v>37</v>
      </c>
      <c r="AC443" s="2">
        <f t="shared" si="65"/>
        <v>1</v>
      </c>
      <c r="AD443" s="2">
        <f t="shared" si="57"/>
        <v>14</v>
      </c>
    </row>
    <row r="444" spans="1:30">
      <c r="A444" s="1">
        <v>4</v>
      </c>
      <c r="B444" s="1" t="s">
        <v>846</v>
      </c>
      <c r="C444" s="1">
        <v>2</v>
      </c>
      <c r="D444" s="3">
        <v>45021.052083333336</v>
      </c>
      <c r="E444" s="3">
        <v>45021.134722222225</v>
      </c>
      <c r="F444" s="1" t="s">
        <v>47</v>
      </c>
      <c r="G444" s="1" t="s">
        <v>30</v>
      </c>
      <c r="H444" s="1" t="s">
        <v>31</v>
      </c>
      <c r="I444" s="1" t="s">
        <v>877</v>
      </c>
      <c r="J444" s="1" t="s">
        <v>50</v>
      </c>
      <c r="K444" s="1">
        <v>443</v>
      </c>
      <c r="L444" s="1" t="s">
        <v>73</v>
      </c>
      <c r="M444" s="1" t="s">
        <v>94</v>
      </c>
      <c r="N444" s="1" t="s">
        <v>74</v>
      </c>
      <c r="O444" s="1" t="s">
        <v>106</v>
      </c>
      <c r="P444" s="1" t="s">
        <v>60</v>
      </c>
      <c r="Q444" s="1" t="b">
        <f t="shared" si="58"/>
        <v>0</v>
      </c>
      <c r="R444" s="2">
        <f>SUM(Cocina!E444*Cocina!G444)</f>
        <v>36</v>
      </c>
      <c r="S444" s="6">
        <f t="shared" si="59"/>
        <v>45021</v>
      </c>
      <c r="T444" s="7">
        <f t="shared" si="60"/>
        <v>8.2638888889050577E-2</v>
      </c>
      <c r="U444" s="2">
        <f t="shared" si="64"/>
        <v>119</v>
      </c>
      <c r="V444" s="9" t="str">
        <f t="shared" si="63"/>
        <v>No Suma</v>
      </c>
      <c r="W444" s="5">
        <f>(Cocina!H444 *Cocina!G444)/60</f>
        <v>0.8</v>
      </c>
      <c r="X444" s="2">
        <f t="shared" si="61"/>
        <v>48</v>
      </c>
      <c r="Y444" s="11">
        <f t="shared" si="62"/>
        <v>4.9305555555555554E-2</v>
      </c>
      <c r="Z444" s="2" t="s">
        <v>37</v>
      </c>
      <c r="AC444" s="2">
        <f t="shared" si="65"/>
        <v>1</v>
      </c>
      <c r="AD444" s="2">
        <f t="shared" si="57"/>
        <v>59</v>
      </c>
    </row>
    <row r="445" spans="1:30">
      <c r="A445" s="1">
        <v>8</v>
      </c>
      <c r="B445" s="1" t="s">
        <v>175</v>
      </c>
      <c r="C445" s="1">
        <v>5</v>
      </c>
      <c r="D445" s="3">
        <v>45021.140972222223</v>
      </c>
      <c r="E445" s="3">
        <v>45021.255555555559</v>
      </c>
      <c r="F445" s="1" t="s">
        <v>39</v>
      </c>
      <c r="G445" s="1" t="s">
        <v>30</v>
      </c>
      <c r="H445" s="1" t="s">
        <v>48</v>
      </c>
      <c r="I445" s="1" t="s">
        <v>878</v>
      </c>
      <c r="J445" s="1" t="s">
        <v>50</v>
      </c>
      <c r="K445" s="1">
        <v>444</v>
      </c>
      <c r="L445" s="1" t="s">
        <v>129</v>
      </c>
      <c r="M445" s="1" t="s">
        <v>94</v>
      </c>
      <c r="N445" s="1" t="s">
        <v>35</v>
      </c>
      <c r="O445" s="1"/>
      <c r="P445" s="1"/>
      <c r="Q445" s="1" t="b">
        <f t="shared" si="58"/>
        <v>0</v>
      </c>
      <c r="R445" s="2">
        <f>SUM(Cocina!E445*Cocina!G445)</f>
        <v>51</v>
      </c>
      <c r="S445" s="6">
        <f t="shared" si="59"/>
        <v>45021</v>
      </c>
      <c r="T445" s="7">
        <f t="shared" si="60"/>
        <v>0.11458333333575865</v>
      </c>
      <c r="U445" s="2">
        <f t="shared" si="64"/>
        <v>165</v>
      </c>
      <c r="V445" s="9" t="str">
        <f t="shared" si="63"/>
        <v>No Suma</v>
      </c>
      <c r="W445" s="5">
        <f>(Cocina!H445 *Cocina!G445)/60</f>
        <v>0.8</v>
      </c>
      <c r="X445" s="2">
        <f t="shared" si="61"/>
        <v>48</v>
      </c>
      <c r="Y445" s="11">
        <f t="shared" si="62"/>
        <v>8.1250000000000003E-2</v>
      </c>
      <c r="Z445" s="2" t="s">
        <v>37</v>
      </c>
      <c r="AC445" s="2">
        <f t="shared" si="65"/>
        <v>2</v>
      </c>
      <c r="AD445" s="2">
        <f t="shared" si="57"/>
        <v>45</v>
      </c>
    </row>
    <row r="446" spans="1:30">
      <c r="A446" s="1">
        <v>6</v>
      </c>
      <c r="B446" s="1" t="s">
        <v>879</v>
      </c>
      <c r="C446" s="1">
        <v>5</v>
      </c>
      <c r="D446" s="3">
        <v>45021.042361111111</v>
      </c>
      <c r="E446" s="3">
        <v>45021.131249999999</v>
      </c>
      <c r="F446" s="1" t="s">
        <v>39</v>
      </c>
      <c r="G446" s="1" t="s">
        <v>40</v>
      </c>
      <c r="H446" s="1" t="s">
        <v>48</v>
      </c>
      <c r="I446" s="1" t="s">
        <v>880</v>
      </c>
      <c r="J446" s="1" t="s">
        <v>50</v>
      </c>
      <c r="K446" s="1">
        <v>445</v>
      </c>
      <c r="L446" s="1" t="s">
        <v>58</v>
      </c>
      <c r="M446" s="1" t="s">
        <v>45</v>
      </c>
      <c r="N446" s="1"/>
      <c r="O446" s="1"/>
      <c r="P446" s="1"/>
      <c r="Q446" s="1" t="b">
        <f t="shared" si="58"/>
        <v>0</v>
      </c>
      <c r="R446" s="2">
        <f>SUM(Cocina!E446*Cocina!G446)</f>
        <v>22</v>
      </c>
      <c r="S446" s="6">
        <f t="shared" si="59"/>
        <v>45021</v>
      </c>
      <c r="T446" s="7">
        <f t="shared" si="60"/>
        <v>8.8888888887595385E-2</v>
      </c>
      <c r="U446" s="2">
        <f t="shared" si="64"/>
        <v>128</v>
      </c>
      <c r="V446" s="9" t="str">
        <f t="shared" si="63"/>
        <v>No Suma</v>
      </c>
      <c r="W446" s="5">
        <f>(Cocina!H446 *Cocina!G446)/60</f>
        <v>0.55000000000000004</v>
      </c>
      <c r="X446" s="2">
        <f t="shared" si="61"/>
        <v>33.000000000000007</v>
      </c>
      <c r="Y446" s="11">
        <f t="shared" si="62"/>
        <v>6.5972222222222224E-2</v>
      </c>
      <c r="Z446" s="2" t="s">
        <v>37</v>
      </c>
      <c r="AC446" s="2">
        <f t="shared" si="65"/>
        <v>2</v>
      </c>
      <c r="AD446" s="2">
        <f t="shared" si="57"/>
        <v>8</v>
      </c>
    </row>
    <row r="447" spans="1:30">
      <c r="A447" s="1">
        <v>12</v>
      </c>
      <c r="B447" s="1" t="s">
        <v>150</v>
      </c>
      <c r="C447" s="1">
        <v>2</v>
      </c>
      <c r="D447" s="3">
        <v>45021.116666666669</v>
      </c>
      <c r="E447" s="3">
        <v>45021.259027777778</v>
      </c>
      <c r="F447" s="1" t="s">
        <v>39</v>
      </c>
      <c r="G447" s="1" t="s">
        <v>30</v>
      </c>
      <c r="H447" s="1" t="s">
        <v>48</v>
      </c>
      <c r="I447" s="1" t="s">
        <v>881</v>
      </c>
      <c r="J447" s="1" t="s">
        <v>50</v>
      </c>
      <c r="K447" s="1">
        <v>446</v>
      </c>
      <c r="L447" s="1" t="s">
        <v>102</v>
      </c>
      <c r="M447" s="1" t="s">
        <v>97</v>
      </c>
      <c r="N447" s="1"/>
      <c r="O447" s="1"/>
      <c r="P447" s="1"/>
      <c r="Q447" s="1" t="b">
        <f t="shared" si="58"/>
        <v>0</v>
      </c>
      <c r="R447" s="2">
        <f>SUM(Cocina!E447*Cocina!G447)</f>
        <v>36</v>
      </c>
      <c r="S447" s="6">
        <f t="shared" si="59"/>
        <v>45021</v>
      </c>
      <c r="T447" s="7">
        <f t="shared" si="60"/>
        <v>0.14236111110949423</v>
      </c>
      <c r="U447" s="2">
        <f t="shared" si="64"/>
        <v>205</v>
      </c>
      <c r="V447" s="9" t="str">
        <f t="shared" si="63"/>
        <v>No Suma</v>
      </c>
      <c r="W447" s="5">
        <f>(Cocina!H447 *Cocina!G447)/60</f>
        <v>0.26666666666666666</v>
      </c>
      <c r="X447" s="2">
        <f t="shared" si="61"/>
        <v>16</v>
      </c>
      <c r="Y447" s="11">
        <f t="shared" si="62"/>
        <v>0.13125000000000001</v>
      </c>
      <c r="Z447" s="2" t="s">
        <v>37</v>
      </c>
      <c r="AC447" s="2">
        <f t="shared" si="65"/>
        <v>3</v>
      </c>
      <c r="AD447" s="2">
        <f t="shared" si="57"/>
        <v>25</v>
      </c>
    </row>
    <row r="448" spans="1:30">
      <c r="A448" s="1">
        <v>8</v>
      </c>
      <c r="B448" s="1" t="s">
        <v>882</v>
      </c>
      <c r="C448" s="1">
        <v>2</v>
      </c>
      <c r="D448" s="3">
        <v>45021.161805555559</v>
      </c>
      <c r="E448" s="3">
        <v>45021.308333333334</v>
      </c>
      <c r="F448" s="1" t="s">
        <v>62</v>
      </c>
      <c r="G448" s="1" t="s">
        <v>67</v>
      </c>
      <c r="H448" s="1" t="s">
        <v>48</v>
      </c>
      <c r="I448" s="1" t="s">
        <v>883</v>
      </c>
      <c r="J448" s="1" t="s">
        <v>50</v>
      </c>
      <c r="K448" s="1">
        <v>447</v>
      </c>
      <c r="L448" s="1" t="s">
        <v>34</v>
      </c>
      <c r="M448" s="1" t="s">
        <v>93</v>
      </c>
      <c r="N448" s="1" t="s">
        <v>65</v>
      </c>
      <c r="O448" s="1" t="s">
        <v>60</v>
      </c>
      <c r="P448" s="1"/>
      <c r="Q448" s="1" t="b">
        <f t="shared" si="58"/>
        <v>0</v>
      </c>
      <c r="R448" s="2">
        <f>SUM(Cocina!E448*Cocina!G448)</f>
        <v>30</v>
      </c>
      <c r="S448" s="6">
        <f t="shared" si="59"/>
        <v>45021</v>
      </c>
      <c r="T448" s="7">
        <f t="shared" si="60"/>
        <v>0.14652777777519077</v>
      </c>
      <c r="U448" s="2">
        <f t="shared" si="64"/>
        <v>211</v>
      </c>
      <c r="V448" s="9" t="str">
        <f t="shared" si="63"/>
        <v>No Suma</v>
      </c>
      <c r="W448" s="5">
        <f>(Cocina!H448 *Cocina!G448)/60</f>
        <v>0.96666666666666667</v>
      </c>
      <c r="X448" s="2">
        <f t="shared" si="61"/>
        <v>58</v>
      </c>
      <c r="Y448" s="11">
        <f t="shared" si="62"/>
        <v>0.10625</v>
      </c>
      <c r="Z448" s="2" t="s">
        <v>37</v>
      </c>
      <c r="AC448" s="2">
        <f t="shared" si="65"/>
        <v>3</v>
      </c>
      <c r="AD448" s="2">
        <f t="shared" si="57"/>
        <v>31</v>
      </c>
    </row>
    <row r="449" spans="1:30">
      <c r="A449" s="1">
        <v>4</v>
      </c>
      <c r="B449" s="1" t="s">
        <v>690</v>
      </c>
      <c r="C449" s="1">
        <v>5</v>
      </c>
      <c r="D449" s="3">
        <v>45021.004861111112</v>
      </c>
      <c r="E449" s="3">
        <v>45021.149305555555</v>
      </c>
      <c r="F449" s="1" t="s">
        <v>62</v>
      </c>
      <c r="G449" s="1" t="s">
        <v>67</v>
      </c>
      <c r="H449" s="1" t="s">
        <v>48</v>
      </c>
      <c r="I449" s="1" t="s">
        <v>884</v>
      </c>
      <c r="J449" s="1" t="s">
        <v>72</v>
      </c>
      <c r="K449" s="1">
        <v>448</v>
      </c>
      <c r="L449" s="1" t="s">
        <v>73</v>
      </c>
      <c r="M449" s="1" t="s">
        <v>65</v>
      </c>
      <c r="N449" s="1" t="s">
        <v>59</v>
      </c>
      <c r="O449" s="1"/>
      <c r="P449" s="1"/>
      <c r="Q449" s="1" t="b">
        <f t="shared" si="58"/>
        <v>0</v>
      </c>
      <c r="R449" s="2">
        <f>SUM(Cocina!E449*Cocina!G449)</f>
        <v>51</v>
      </c>
      <c r="S449" s="6">
        <f t="shared" si="59"/>
        <v>45021</v>
      </c>
      <c r="T449" s="7">
        <f t="shared" si="60"/>
        <v>0.1444444444423425</v>
      </c>
      <c r="U449" s="2">
        <f t="shared" si="64"/>
        <v>208</v>
      </c>
      <c r="V449" s="9">
        <f t="shared" si="63"/>
        <v>0.15486111110900916</v>
      </c>
      <c r="W449" s="5">
        <f>(Cocina!H449 *Cocina!G449)/60</f>
        <v>1.1000000000000001</v>
      </c>
      <c r="X449" s="2">
        <f t="shared" si="61"/>
        <v>66.000000000000014</v>
      </c>
      <c r="Y449" s="11">
        <f t="shared" si="62"/>
        <v>9.8611111111111108E-2</v>
      </c>
      <c r="Z449" s="2" t="s">
        <v>37</v>
      </c>
      <c r="AC449" s="2">
        <f t="shared" si="65"/>
        <v>3</v>
      </c>
      <c r="AD449" s="2">
        <f t="shared" si="57"/>
        <v>28</v>
      </c>
    </row>
    <row r="450" spans="1:30">
      <c r="A450" s="1">
        <v>3</v>
      </c>
      <c r="B450" s="1" t="s">
        <v>885</v>
      </c>
      <c r="C450" s="1">
        <v>3</v>
      </c>
      <c r="D450" s="3">
        <v>45021.142361111109</v>
      </c>
      <c r="E450" s="3">
        <v>45021.209722222222</v>
      </c>
      <c r="F450" s="1" t="s">
        <v>29</v>
      </c>
      <c r="G450" s="1" t="s">
        <v>30</v>
      </c>
      <c r="H450" s="1" t="s">
        <v>41</v>
      </c>
      <c r="I450" s="1" t="s">
        <v>886</v>
      </c>
      <c r="J450" s="1" t="s">
        <v>72</v>
      </c>
      <c r="K450" s="1">
        <v>449</v>
      </c>
      <c r="L450" s="1" t="s">
        <v>51</v>
      </c>
      <c r="M450" s="1" t="s">
        <v>74</v>
      </c>
      <c r="N450" s="1"/>
      <c r="O450" s="1"/>
      <c r="P450" s="1"/>
      <c r="Q450" s="1" t="b">
        <f t="shared" si="58"/>
        <v>0</v>
      </c>
      <c r="R450" s="2">
        <f>SUM(Cocina!E450*Cocina!G450)</f>
        <v>40</v>
      </c>
      <c r="S450" s="6">
        <f t="shared" si="59"/>
        <v>45021</v>
      </c>
      <c r="T450" s="7">
        <f t="shared" si="60"/>
        <v>6.7361111112404615E-2</v>
      </c>
      <c r="U450" s="2">
        <f t="shared" si="64"/>
        <v>97</v>
      </c>
      <c r="V450" s="9">
        <f t="shared" si="63"/>
        <v>7.7777777779071286E-2</v>
      </c>
      <c r="W450" s="5">
        <f>(Cocina!H450 *Cocina!G450)/60</f>
        <v>0.9</v>
      </c>
      <c r="X450" s="2">
        <f t="shared" si="61"/>
        <v>54</v>
      </c>
      <c r="Y450" s="11">
        <f t="shared" si="62"/>
        <v>2.9861111111111113E-2</v>
      </c>
      <c r="Z450" s="2" t="s">
        <v>37</v>
      </c>
      <c r="AC450" s="2">
        <f t="shared" si="65"/>
        <v>1</v>
      </c>
      <c r="AD450" s="2">
        <f t="shared" ref="AD450:AD513" si="66">MINUTE(T450)</f>
        <v>37</v>
      </c>
    </row>
    <row r="451" spans="1:30">
      <c r="A451" s="1">
        <v>9</v>
      </c>
      <c r="B451" s="1" t="s">
        <v>887</v>
      </c>
      <c r="C451" s="1">
        <v>6</v>
      </c>
      <c r="D451" s="3">
        <v>45021.160416666666</v>
      </c>
      <c r="E451" s="3">
        <v>45021.209027777775</v>
      </c>
      <c r="F451" s="1" t="s">
        <v>29</v>
      </c>
      <c r="G451" s="1" t="s">
        <v>30</v>
      </c>
      <c r="H451" s="1" t="s">
        <v>48</v>
      </c>
      <c r="I451" s="1" t="s">
        <v>888</v>
      </c>
      <c r="J451" s="1" t="s">
        <v>72</v>
      </c>
      <c r="K451" s="1">
        <v>450</v>
      </c>
      <c r="L451" s="1" t="s">
        <v>80</v>
      </c>
      <c r="M451" s="1" t="s">
        <v>103</v>
      </c>
      <c r="N451" s="1" t="s">
        <v>53</v>
      </c>
      <c r="O451" s="1"/>
      <c r="P451" s="1"/>
      <c r="Q451" s="1" t="b">
        <f t="shared" ref="Q451:Q514" si="67">I451 &lt;= 0</f>
        <v>0</v>
      </c>
      <c r="R451" s="2">
        <f>SUM(Cocina!E451*Cocina!G451)</f>
        <v>48</v>
      </c>
      <c r="S451" s="6">
        <f t="shared" ref="S451:S514" si="68">DATE(YEAR(D451),MONTH(D451),DAY(D451))</f>
        <v>45021</v>
      </c>
      <c r="T451" s="7">
        <f t="shared" ref="T451:T514" si="69">E451-D451</f>
        <v>4.8611111109494232E-2</v>
      </c>
      <c r="U451" s="2">
        <f t="shared" si="64"/>
        <v>70</v>
      </c>
      <c r="V451" s="9">
        <f t="shared" si="63"/>
        <v>5.9027777776160896E-2</v>
      </c>
      <c r="W451" s="5">
        <f>(Cocina!H451 *Cocina!G451)/60</f>
        <v>0.75</v>
      </c>
      <c r="X451" s="2">
        <f t="shared" ref="X451:X514" si="70">CONVERT(W451,"hr","mn")</f>
        <v>45</v>
      </c>
      <c r="Y451" s="11">
        <f t="shared" ref="Y451:Y514" si="71">((U451-X451)/60)/24</f>
        <v>1.7361111111111112E-2</v>
      </c>
      <c r="Z451" s="2" t="s">
        <v>37</v>
      </c>
      <c r="AC451" s="2">
        <f t="shared" si="65"/>
        <v>1</v>
      </c>
      <c r="AD451" s="2">
        <f t="shared" si="66"/>
        <v>10</v>
      </c>
    </row>
    <row r="452" spans="1:30">
      <c r="A452" s="1">
        <v>3</v>
      </c>
      <c r="B452" s="1" t="s">
        <v>485</v>
      </c>
      <c r="C452" s="1">
        <v>1</v>
      </c>
      <c r="D452" s="3">
        <v>45021.053472222222</v>
      </c>
      <c r="E452" s="3">
        <v>45021.101388888892</v>
      </c>
      <c r="F452" s="1" t="s">
        <v>56</v>
      </c>
      <c r="G452" s="1" t="s">
        <v>40</v>
      </c>
      <c r="H452" s="1" t="s">
        <v>48</v>
      </c>
      <c r="I452" s="1" t="s">
        <v>889</v>
      </c>
      <c r="J452" s="1" t="s">
        <v>50</v>
      </c>
      <c r="K452" s="1">
        <v>451</v>
      </c>
      <c r="L452" s="1" t="s">
        <v>80</v>
      </c>
      <c r="M452" s="1" t="s">
        <v>69</v>
      </c>
      <c r="N452" s="1" t="s">
        <v>94</v>
      </c>
      <c r="O452" s="1" t="s">
        <v>84</v>
      </c>
      <c r="P452" s="1"/>
      <c r="Q452" s="1" t="b">
        <f t="shared" si="67"/>
        <v>0</v>
      </c>
      <c r="R452" s="2">
        <f>SUM(Cocina!E452*Cocina!G452)</f>
        <v>57</v>
      </c>
      <c r="S452" s="6">
        <f t="shared" si="68"/>
        <v>45021</v>
      </c>
      <c r="T452" s="7">
        <f t="shared" si="69"/>
        <v>4.7916666670062114E-2</v>
      </c>
      <c r="U452" s="2">
        <f t="shared" si="64"/>
        <v>69</v>
      </c>
      <c r="V452" s="9" t="str">
        <f t="shared" si="63"/>
        <v>No Suma</v>
      </c>
      <c r="W452" s="5">
        <f>(Cocina!H452 *Cocina!G452)/60</f>
        <v>2.6</v>
      </c>
      <c r="X452" s="2">
        <f t="shared" si="70"/>
        <v>156</v>
      </c>
      <c r="Y452" s="11">
        <f t="shared" si="71"/>
        <v>-6.0416666666666667E-2</v>
      </c>
      <c r="Z452" s="2" t="s">
        <v>37</v>
      </c>
      <c r="AC452" s="2">
        <f t="shared" si="65"/>
        <v>1</v>
      </c>
      <c r="AD452" s="2">
        <f t="shared" si="66"/>
        <v>9</v>
      </c>
    </row>
    <row r="453" spans="1:30">
      <c r="A453" s="1">
        <v>9</v>
      </c>
      <c r="B453" s="1" t="s">
        <v>890</v>
      </c>
      <c r="C453" s="1">
        <v>1</v>
      </c>
      <c r="D453" s="3">
        <v>45021.120138888888</v>
      </c>
      <c r="E453" s="3">
        <v>45021.22152777778</v>
      </c>
      <c r="F453" s="1" t="s">
        <v>62</v>
      </c>
      <c r="G453" s="1" t="s">
        <v>30</v>
      </c>
      <c r="H453" s="1" t="s">
        <v>48</v>
      </c>
      <c r="I453" s="1" t="s">
        <v>891</v>
      </c>
      <c r="J453" s="1" t="s">
        <v>33</v>
      </c>
      <c r="K453" s="1">
        <v>452</v>
      </c>
      <c r="L453" s="1" t="s">
        <v>83</v>
      </c>
      <c r="M453" s="1" t="s">
        <v>44</v>
      </c>
      <c r="N453" s="1" t="s">
        <v>77</v>
      </c>
      <c r="O453" s="1" t="s">
        <v>97</v>
      </c>
      <c r="P453" s="1"/>
      <c r="Q453" s="1" t="b">
        <f t="shared" si="67"/>
        <v>0</v>
      </c>
      <c r="R453" s="2">
        <f>SUM(Cocina!E453*Cocina!G453)</f>
        <v>36</v>
      </c>
      <c r="S453" s="6">
        <f t="shared" si="68"/>
        <v>45021</v>
      </c>
      <c r="T453" s="7">
        <f t="shared" si="69"/>
        <v>0.10138888889196096</v>
      </c>
      <c r="U453" s="2">
        <f t="shared" si="64"/>
        <v>146</v>
      </c>
      <c r="V453" s="9" t="str">
        <f t="shared" si="63"/>
        <v>No Suma</v>
      </c>
      <c r="W453" s="5">
        <f>(Cocina!H453 *Cocina!G453)/60</f>
        <v>0.4</v>
      </c>
      <c r="X453" s="2">
        <f t="shared" si="70"/>
        <v>24</v>
      </c>
      <c r="Y453" s="11">
        <f t="shared" si="71"/>
        <v>8.4722222222222213E-2</v>
      </c>
      <c r="Z453" s="2" t="s">
        <v>37</v>
      </c>
      <c r="AC453" s="2">
        <f t="shared" si="65"/>
        <v>2</v>
      </c>
      <c r="AD453" s="2">
        <f t="shared" si="66"/>
        <v>26</v>
      </c>
    </row>
    <row r="454" spans="1:30">
      <c r="A454" s="1">
        <v>6</v>
      </c>
      <c r="B454" s="1" t="s">
        <v>892</v>
      </c>
      <c r="C454" s="1">
        <v>1</v>
      </c>
      <c r="D454" s="3">
        <v>45021.154166666667</v>
      </c>
      <c r="E454" s="3">
        <v>45021.213194444441</v>
      </c>
      <c r="F454" s="1" t="s">
        <v>47</v>
      </c>
      <c r="G454" s="1" t="s">
        <v>40</v>
      </c>
      <c r="H454" s="1" t="s">
        <v>48</v>
      </c>
      <c r="I454" s="1" t="s">
        <v>893</v>
      </c>
      <c r="J454" s="1" t="s">
        <v>50</v>
      </c>
      <c r="K454" s="1">
        <v>453</v>
      </c>
      <c r="L454" s="1" t="s">
        <v>109</v>
      </c>
      <c r="M454" s="1" t="s">
        <v>84</v>
      </c>
      <c r="N454" s="1" t="s">
        <v>74</v>
      </c>
      <c r="O454" s="1"/>
      <c r="P454" s="1"/>
      <c r="Q454" s="1" t="b">
        <f t="shared" si="67"/>
        <v>0</v>
      </c>
      <c r="R454" s="2">
        <f>SUM(Cocina!E454*Cocina!G454)</f>
        <v>57</v>
      </c>
      <c r="S454" s="6">
        <f t="shared" si="68"/>
        <v>45021</v>
      </c>
      <c r="T454" s="7">
        <f t="shared" si="69"/>
        <v>5.9027777773735579E-2</v>
      </c>
      <c r="U454" s="2">
        <f t="shared" si="64"/>
        <v>85</v>
      </c>
      <c r="V454" s="9" t="str">
        <f t="shared" si="63"/>
        <v>No Suma</v>
      </c>
      <c r="W454" s="5">
        <f>(Cocina!H454 *Cocina!G454)/60</f>
        <v>0.45</v>
      </c>
      <c r="X454" s="2">
        <f t="shared" si="70"/>
        <v>27</v>
      </c>
      <c r="Y454" s="11">
        <f t="shared" si="71"/>
        <v>4.027777777777778E-2</v>
      </c>
      <c r="Z454" s="2" t="s">
        <v>37</v>
      </c>
      <c r="AC454" s="2">
        <f t="shared" si="65"/>
        <v>1</v>
      </c>
      <c r="AD454" s="2">
        <f t="shared" si="66"/>
        <v>25</v>
      </c>
    </row>
    <row r="455" spans="1:30">
      <c r="A455" s="1">
        <v>1</v>
      </c>
      <c r="B455" s="1" t="s">
        <v>844</v>
      </c>
      <c r="C455" s="1">
        <v>3</v>
      </c>
      <c r="D455" s="3">
        <v>45021.143055555556</v>
      </c>
      <c r="E455" s="3">
        <v>45021.203472222223</v>
      </c>
      <c r="F455" s="1" t="s">
        <v>39</v>
      </c>
      <c r="G455" s="1" t="s">
        <v>30</v>
      </c>
      <c r="H455" s="1" t="s">
        <v>48</v>
      </c>
      <c r="I455" s="1" t="s">
        <v>894</v>
      </c>
      <c r="J455" s="1" t="s">
        <v>50</v>
      </c>
      <c r="K455" s="1">
        <v>454</v>
      </c>
      <c r="L455" s="1" t="s">
        <v>43</v>
      </c>
      <c r="M455" s="1" t="s">
        <v>45</v>
      </c>
      <c r="N455" s="1" t="s">
        <v>65</v>
      </c>
      <c r="O455" s="1" t="s">
        <v>53</v>
      </c>
      <c r="P455" s="1" t="s">
        <v>112</v>
      </c>
      <c r="Q455" s="1" t="b">
        <f t="shared" si="67"/>
        <v>0</v>
      </c>
      <c r="R455" s="2">
        <f>SUM(Cocina!E455*Cocina!G455)</f>
        <v>28</v>
      </c>
      <c r="S455" s="6">
        <f t="shared" si="68"/>
        <v>45021</v>
      </c>
      <c r="T455" s="7">
        <f t="shared" si="69"/>
        <v>6.0416666667151731E-2</v>
      </c>
      <c r="U455" s="2">
        <f t="shared" si="64"/>
        <v>87</v>
      </c>
      <c r="V455" s="9" t="str">
        <f t="shared" si="63"/>
        <v>No Suma</v>
      </c>
      <c r="W455" s="5">
        <f>(Cocina!H455 *Cocina!G455)/60</f>
        <v>1.2666666666666666</v>
      </c>
      <c r="X455" s="2">
        <f t="shared" si="70"/>
        <v>76</v>
      </c>
      <c r="Y455" s="11">
        <f t="shared" si="71"/>
        <v>7.6388888888888886E-3</v>
      </c>
      <c r="Z455" s="2" t="s">
        <v>37</v>
      </c>
      <c r="AC455" s="2">
        <f t="shared" si="65"/>
        <v>1</v>
      </c>
      <c r="AD455" s="2">
        <f t="shared" si="66"/>
        <v>27</v>
      </c>
    </row>
    <row r="456" spans="1:30">
      <c r="A456" s="1">
        <v>12</v>
      </c>
      <c r="B456" s="1" t="s">
        <v>551</v>
      </c>
      <c r="C456" s="1">
        <v>6</v>
      </c>
      <c r="D456" s="3">
        <v>45021.165277777778</v>
      </c>
      <c r="E456" s="3">
        <v>45021.245833333334</v>
      </c>
      <c r="F456" s="1" t="s">
        <v>56</v>
      </c>
      <c r="G456" s="1" t="s">
        <v>40</v>
      </c>
      <c r="H456" s="1" t="s">
        <v>31</v>
      </c>
      <c r="I456" s="1" t="s">
        <v>895</v>
      </c>
      <c r="J456" s="1" t="s">
        <v>33</v>
      </c>
      <c r="K456" s="1">
        <v>455</v>
      </c>
      <c r="L456" s="1" t="s">
        <v>43</v>
      </c>
      <c r="M456" s="1" t="s">
        <v>35</v>
      </c>
      <c r="N456" s="1"/>
      <c r="O456" s="1"/>
      <c r="P456" s="1"/>
      <c r="Q456" s="1" t="b">
        <f t="shared" si="67"/>
        <v>0</v>
      </c>
      <c r="R456" s="2">
        <f>SUM(Cocina!E456*Cocina!G456)</f>
        <v>39</v>
      </c>
      <c r="S456" s="6">
        <f t="shared" si="68"/>
        <v>45021</v>
      </c>
      <c r="T456" s="7">
        <f t="shared" si="69"/>
        <v>8.0555555556202307E-2</v>
      </c>
      <c r="U456" s="2">
        <f t="shared" si="64"/>
        <v>116</v>
      </c>
      <c r="V456" s="9" t="str">
        <f t="shared" si="63"/>
        <v>No Suma</v>
      </c>
      <c r="W456" s="5">
        <f>(Cocina!H456 *Cocina!G456)/60</f>
        <v>2.4</v>
      </c>
      <c r="X456" s="2">
        <f t="shared" si="70"/>
        <v>144</v>
      </c>
      <c r="Y456" s="11">
        <f t="shared" si="71"/>
        <v>-1.9444444444444445E-2</v>
      </c>
      <c r="Z456" s="2" t="s">
        <v>37</v>
      </c>
      <c r="AC456" s="2">
        <f t="shared" si="65"/>
        <v>1</v>
      </c>
      <c r="AD456" s="2">
        <f t="shared" si="66"/>
        <v>56</v>
      </c>
    </row>
    <row r="457" spans="1:30">
      <c r="A457" s="1">
        <v>13</v>
      </c>
      <c r="B457" s="1" t="s">
        <v>896</v>
      </c>
      <c r="C457" s="1">
        <v>6</v>
      </c>
      <c r="D457" s="3">
        <v>45021.091666666667</v>
      </c>
      <c r="E457" s="3">
        <v>45021.21875</v>
      </c>
      <c r="F457" s="1" t="s">
        <v>62</v>
      </c>
      <c r="G457" s="1" t="s">
        <v>30</v>
      </c>
      <c r="H457" s="1" t="s">
        <v>48</v>
      </c>
      <c r="I457" s="1" t="s">
        <v>897</v>
      </c>
      <c r="J457" s="1" t="s">
        <v>50</v>
      </c>
      <c r="K457" s="1">
        <v>456</v>
      </c>
      <c r="L457" s="1" t="s">
        <v>129</v>
      </c>
      <c r="M457" s="1" t="s">
        <v>52</v>
      </c>
      <c r="N457" s="1" t="s">
        <v>84</v>
      </c>
      <c r="O457" s="1"/>
      <c r="P457" s="1"/>
      <c r="Q457" s="1" t="b">
        <f t="shared" si="67"/>
        <v>0</v>
      </c>
      <c r="R457" s="2">
        <f>SUM(Cocina!E457*Cocina!G457)</f>
        <v>28</v>
      </c>
      <c r="S457" s="6">
        <f t="shared" si="68"/>
        <v>45021</v>
      </c>
      <c r="T457" s="7">
        <f t="shared" si="69"/>
        <v>0.12708333333284827</v>
      </c>
      <c r="U457" s="2">
        <f t="shared" si="64"/>
        <v>183</v>
      </c>
      <c r="V457" s="9" t="str">
        <f t="shared" si="63"/>
        <v>No Suma</v>
      </c>
      <c r="W457" s="5">
        <f>(Cocina!H457 *Cocina!G457)/60</f>
        <v>0.33333333333333331</v>
      </c>
      <c r="X457" s="2">
        <f t="shared" si="70"/>
        <v>20</v>
      </c>
      <c r="Y457" s="11">
        <f t="shared" si="71"/>
        <v>0.11319444444444444</v>
      </c>
      <c r="Z457" s="2" t="s">
        <v>37</v>
      </c>
      <c r="AC457" s="2">
        <f t="shared" si="65"/>
        <v>3</v>
      </c>
      <c r="AD457" s="2">
        <f t="shared" si="66"/>
        <v>3</v>
      </c>
    </row>
    <row r="458" spans="1:30">
      <c r="A458" s="1">
        <v>18</v>
      </c>
      <c r="B458" s="1" t="s">
        <v>898</v>
      </c>
      <c r="C458" s="1">
        <v>6</v>
      </c>
      <c r="D458" s="3">
        <v>45021.158333333333</v>
      </c>
      <c r="E458" s="3">
        <v>45021.313888888886</v>
      </c>
      <c r="F458" s="1" t="s">
        <v>47</v>
      </c>
      <c r="G458" s="1" t="s">
        <v>30</v>
      </c>
      <c r="H458" s="1" t="s">
        <v>41</v>
      </c>
      <c r="I458" s="1" t="s">
        <v>899</v>
      </c>
      <c r="J458" s="1" t="s">
        <v>33</v>
      </c>
      <c r="K458" s="1">
        <v>457</v>
      </c>
      <c r="L458" s="1" t="s">
        <v>80</v>
      </c>
      <c r="M458" s="1" t="s">
        <v>59</v>
      </c>
      <c r="N458" s="1" t="s">
        <v>65</v>
      </c>
      <c r="O458" s="1"/>
      <c r="P458" s="1"/>
      <c r="Q458" s="1" t="b">
        <f t="shared" si="67"/>
        <v>0</v>
      </c>
      <c r="R458" s="2">
        <f>SUM(Cocina!E458*Cocina!G458)</f>
        <v>15</v>
      </c>
      <c r="S458" s="6">
        <f t="shared" si="68"/>
        <v>45021</v>
      </c>
      <c r="T458" s="7">
        <f t="shared" si="69"/>
        <v>0.15555555555329192</v>
      </c>
      <c r="U458" s="2">
        <f t="shared" si="64"/>
        <v>224</v>
      </c>
      <c r="V458" s="9" t="str">
        <f t="shared" ref="V458:V521" si="72">IF(J458="Ocupada",T458+$AB$8,"No Suma")</f>
        <v>No Suma</v>
      </c>
      <c r="W458" s="5">
        <f>(Cocina!H458 *Cocina!G458)/60</f>
        <v>0.66666666666666663</v>
      </c>
      <c r="X458" s="2">
        <f t="shared" si="70"/>
        <v>40</v>
      </c>
      <c r="Y458" s="11">
        <f t="shared" si="71"/>
        <v>0.1277777777777778</v>
      </c>
      <c r="Z458" s="2" t="s">
        <v>37</v>
      </c>
      <c r="AC458" s="2">
        <f t="shared" si="65"/>
        <v>3</v>
      </c>
      <c r="AD458" s="2">
        <f t="shared" si="66"/>
        <v>44</v>
      </c>
    </row>
    <row r="459" spans="1:30">
      <c r="A459" s="1">
        <v>4</v>
      </c>
      <c r="B459" s="1" t="s">
        <v>900</v>
      </c>
      <c r="C459" s="1">
        <v>3</v>
      </c>
      <c r="D459" s="3">
        <v>45021.111805555556</v>
      </c>
      <c r="E459" s="3">
        <v>45021.181250000001</v>
      </c>
      <c r="F459" s="1" t="s">
        <v>62</v>
      </c>
      <c r="G459" s="1" t="s">
        <v>30</v>
      </c>
      <c r="H459" s="1" t="s">
        <v>48</v>
      </c>
      <c r="I459" s="1" t="s">
        <v>901</v>
      </c>
      <c r="J459" s="1" t="s">
        <v>72</v>
      </c>
      <c r="K459" s="1">
        <v>458</v>
      </c>
      <c r="L459" s="1" t="s">
        <v>80</v>
      </c>
      <c r="M459" s="1" t="s">
        <v>60</v>
      </c>
      <c r="N459" s="1" t="s">
        <v>84</v>
      </c>
      <c r="O459" s="1" t="s">
        <v>59</v>
      </c>
      <c r="P459" s="1" t="s">
        <v>77</v>
      </c>
      <c r="Q459" s="1" t="b">
        <f t="shared" si="67"/>
        <v>0</v>
      </c>
      <c r="R459" s="2">
        <f>SUM(Cocina!E459*Cocina!G459)</f>
        <v>26</v>
      </c>
      <c r="S459" s="6">
        <f t="shared" si="68"/>
        <v>45021</v>
      </c>
      <c r="T459" s="7">
        <f t="shared" si="69"/>
        <v>6.9444444445252884E-2</v>
      </c>
      <c r="U459" s="2">
        <f t="shared" si="64"/>
        <v>100</v>
      </c>
      <c r="V459" s="9">
        <f t="shared" si="72"/>
        <v>7.9861111111919555E-2</v>
      </c>
      <c r="W459" s="5">
        <f>(Cocina!H459 *Cocina!G459)/60</f>
        <v>1.5</v>
      </c>
      <c r="X459" s="2">
        <f t="shared" si="70"/>
        <v>90</v>
      </c>
      <c r="Y459" s="11">
        <f t="shared" si="71"/>
        <v>6.9444444444444441E-3</v>
      </c>
      <c r="Z459" s="2" t="s">
        <v>37</v>
      </c>
      <c r="AC459" s="2">
        <f t="shared" si="65"/>
        <v>1</v>
      </c>
      <c r="AD459" s="2">
        <f t="shared" si="66"/>
        <v>40</v>
      </c>
    </row>
    <row r="460" spans="1:30">
      <c r="A460" s="1">
        <v>20</v>
      </c>
      <c r="B460" s="1" t="s">
        <v>902</v>
      </c>
      <c r="C460" s="1">
        <v>1</v>
      </c>
      <c r="D460" s="3">
        <v>45021.01666666667</v>
      </c>
      <c r="E460" s="3">
        <v>45021.091666666667</v>
      </c>
      <c r="F460" s="1" t="s">
        <v>39</v>
      </c>
      <c r="G460" s="1" t="s">
        <v>30</v>
      </c>
      <c r="H460" s="1" t="s">
        <v>48</v>
      </c>
      <c r="I460" s="1" t="s">
        <v>903</v>
      </c>
      <c r="J460" s="1" t="s">
        <v>72</v>
      </c>
      <c r="K460" s="1">
        <v>459</v>
      </c>
      <c r="L460" s="1" t="s">
        <v>129</v>
      </c>
      <c r="M460" s="1" t="s">
        <v>60</v>
      </c>
      <c r="N460" s="1"/>
      <c r="O460" s="1"/>
      <c r="P460" s="1"/>
      <c r="Q460" s="1" t="b">
        <f t="shared" si="67"/>
        <v>0</v>
      </c>
      <c r="R460" s="2">
        <f>SUM(Cocina!E460*Cocina!G460)</f>
        <v>33</v>
      </c>
      <c r="S460" s="6">
        <f t="shared" si="68"/>
        <v>45021</v>
      </c>
      <c r="T460" s="7">
        <f t="shared" si="69"/>
        <v>7.4999999997089617E-2</v>
      </c>
      <c r="U460" s="2">
        <f t="shared" si="64"/>
        <v>108</v>
      </c>
      <c r="V460" s="9">
        <f t="shared" si="72"/>
        <v>8.5416666663756288E-2</v>
      </c>
      <c r="W460" s="5">
        <f>(Cocina!H460 *Cocina!G460)/60</f>
        <v>2.35</v>
      </c>
      <c r="X460" s="2">
        <f t="shared" si="70"/>
        <v>141</v>
      </c>
      <c r="Y460" s="11">
        <f t="shared" si="71"/>
        <v>-2.2916666666666669E-2</v>
      </c>
      <c r="Z460" s="2" t="s">
        <v>37</v>
      </c>
      <c r="AC460" s="2">
        <f t="shared" si="65"/>
        <v>1</v>
      </c>
      <c r="AD460" s="2">
        <f t="shared" si="66"/>
        <v>48</v>
      </c>
    </row>
    <row r="461" spans="1:30">
      <c r="A461" s="1">
        <v>19</v>
      </c>
      <c r="B461" s="1" t="s">
        <v>369</v>
      </c>
      <c r="C461" s="1">
        <v>6</v>
      </c>
      <c r="D461" s="3">
        <v>45021.143750000003</v>
      </c>
      <c r="E461" s="3">
        <v>45021.288888888892</v>
      </c>
      <c r="F461" s="1" t="s">
        <v>62</v>
      </c>
      <c r="G461" s="1" t="s">
        <v>67</v>
      </c>
      <c r="H461" s="1" t="s">
        <v>48</v>
      </c>
      <c r="I461" s="1" t="s">
        <v>904</v>
      </c>
      <c r="J461" s="1" t="s">
        <v>50</v>
      </c>
      <c r="K461" s="1">
        <v>460</v>
      </c>
      <c r="L461" s="1" t="s">
        <v>102</v>
      </c>
      <c r="M461" s="1" t="s">
        <v>60</v>
      </c>
      <c r="N461" s="1" t="s">
        <v>106</v>
      </c>
      <c r="O461" s="1" t="s">
        <v>112</v>
      </c>
      <c r="P461" s="1" t="s">
        <v>35</v>
      </c>
      <c r="Q461" s="1" t="b">
        <f t="shared" si="67"/>
        <v>0</v>
      </c>
      <c r="R461" s="2">
        <f>SUM(Cocina!E461*Cocina!G461)</f>
        <v>18</v>
      </c>
      <c r="S461" s="6">
        <f t="shared" si="68"/>
        <v>45021</v>
      </c>
      <c r="T461" s="7">
        <f t="shared" si="69"/>
        <v>0.14513888888905058</v>
      </c>
      <c r="U461" s="2">
        <f t="shared" si="64"/>
        <v>209</v>
      </c>
      <c r="V461" s="9" t="str">
        <f t="shared" si="72"/>
        <v>No Suma</v>
      </c>
      <c r="W461" s="5">
        <f>(Cocina!H461 *Cocina!G461)/60</f>
        <v>0.91666666666666663</v>
      </c>
      <c r="X461" s="2">
        <f t="shared" si="70"/>
        <v>55</v>
      </c>
      <c r="Y461" s="11">
        <f t="shared" si="71"/>
        <v>0.10694444444444445</v>
      </c>
      <c r="Z461" s="2" t="s">
        <v>37</v>
      </c>
      <c r="AC461" s="2">
        <f t="shared" si="65"/>
        <v>3</v>
      </c>
      <c r="AD461" s="2">
        <f t="shared" si="66"/>
        <v>29</v>
      </c>
    </row>
    <row r="462" spans="1:30">
      <c r="A462" s="1">
        <v>4</v>
      </c>
      <c r="B462" s="1" t="s">
        <v>905</v>
      </c>
      <c r="C462" s="1">
        <v>3</v>
      </c>
      <c r="D462" s="3">
        <v>45021.113194444442</v>
      </c>
      <c r="E462" s="3">
        <v>45021.246527777781</v>
      </c>
      <c r="F462" s="1" t="s">
        <v>56</v>
      </c>
      <c r="G462" s="1" t="s">
        <v>67</v>
      </c>
      <c r="H462" s="1" t="s">
        <v>41</v>
      </c>
      <c r="I462" s="1" t="s">
        <v>906</v>
      </c>
      <c r="J462" s="1" t="s">
        <v>50</v>
      </c>
      <c r="K462" s="1">
        <v>461</v>
      </c>
      <c r="L462" s="1" t="s">
        <v>64</v>
      </c>
      <c r="M462" s="1" t="s">
        <v>69</v>
      </c>
      <c r="N462" s="1" t="s">
        <v>54</v>
      </c>
      <c r="O462" s="1"/>
      <c r="P462" s="1"/>
      <c r="Q462" s="1" t="b">
        <f t="shared" si="67"/>
        <v>0</v>
      </c>
      <c r="R462" s="2">
        <f>SUM(Cocina!E462*Cocina!G462)</f>
        <v>21</v>
      </c>
      <c r="S462" s="6">
        <f t="shared" si="68"/>
        <v>45021</v>
      </c>
      <c r="T462" s="7">
        <f t="shared" si="69"/>
        <v>0.13333333333866904</v>
      </c>
      <c r="U462" s="2">
        <f t="shared" si="64"/>
        <v>192</v>
      </c>
      <c r="V462" s="9" t="str">
        <f t="shared" si="72"/>
        <v>No Suma</v>
      </c>
      <c r="W462" s="5">
        <f>(Cocina!H462 *Cocina!G462)/60</f>
        <v>0.26666666666666666</v>
      </c>
      <c r="X462" s="2">
        <f t="shared" si="70"/>
        <v>16</v>
      </c>
      <c r="Y462" s="11">
        <f t="shared" si="71"/>
        <v>0.12222222222222222</v>
      </c>
      <c r="Z462" s="2" t="s">
        <v>37</v>
      </c>
      <c r="AC462" s="2">
        <f t="shared" si="65"/>
        <v>3</v>
      </c>
      <c r="AD462" s="2">
        <f t="shared" si="66"/>
        <v>12</v>
      </c>
    </row>
    <row r="463" spans="1:30">
      <c r="A463" s="1">
        <v>9</v>
      </c>
      <c r="B463" s="1" t="s">
        <v>136</v>
      </c>
      <c r="C463" s="1">
        <v>2</v>
      </c>
      <c r="D463" s="3">
        <v>45021.091666666667</v>
      </c>
      <c r="E463" s="3">
        <v>45021.185416666667</v>
      </c>
      <c r="F463" s="1" t="s">
        <v>47</v>
      </c>
      <c r="G463" s="1" t="s">
        <v>30</v>
      </c>
      <c r="H463" s="1" t="s">
        <v>48</v>
      </c>
      <c r="I463" s="1" t="s">
        <v>907</v>
      </c>
      <c r="J463" s="1" t="s">
        <v>33</v>
      </c>
      <c r="K463" s="1">
        <v>462</v>
      </c>
      <c r="L463" s="1" t="s">
        <v>34</v>
      </c>
      <c r="M463" s="1" t="s">
        <v>59</v>
      </c>
      <c r="N463" s="1"/>
      <c r="O463" s="1"/>
      <c r="P463" s="1"/>
      <c r="Q463" s="1" t="b">
        <f t="shared" si="67"/>
        <v>0</v>
      </c>
      <c r="R463" s="2">
        <f>SUM(Cocina!E463*Cocina!G463)</f>
        <v>26</v>
      </c>
      <c r="S463" s="6">
        <f t="shared" si="68"/>
        <v>45021</v>
      </c>
      <c r="T463" s="7">
        <f t="shared" si="69"/>
        <v>9.375E-2</v>
      </c>
      <c r="U463" s="2">
        <f t="shared" si="64"/>
        <v>135</v>
      </c>
      <c r="V463" s="9" t="str">
        <f t="shared" si="72"/>
        <v>No Suma</v>
      </c>
      <c r="W463" s="5">
        <f>(Cocina!H463 *Cocina!G463)/60</f>
        <v>0.66666666666666663</v>
      </c>
      <c r="X463" s="2">
        <f t="shared" si="70"/>
        <v>40</v>
      </c>
      <c r="Y463" s="11">
        <f t="shared" si="71"/>
        <v>6.5972222222222224E-2</v>
      </c>
      <c r="Z463" s="2" t="s">
        <v>37</v>
      </c>
      <c r="AC463" s="2">
        <f t="shared" si="65"/>
        <v>2</v>
      </c>
      <c r="AD463" s="2">
        <f t="shared" si="66"/>
        <v>15</v>
      </c>
    </row>
    <row r="464" spans="1:30">
      <c r="A464" s="1">
        <v>7</v>
      </c>
      <c r="B464" s="1" t="s">
        <v>908</v>
      </c>
      <c r="C464" s="1">
        <v>2</v>
      </c>
      <c r="D464" s="3">
        <v>45021.036805555559</v>
      </c>
      <c r="E464" s="3">
        <v>45021.134027777778</v>
      </c>
      <c r="F464" s="1" t="s">
        <v>47</v>
      </c>
      <c r="G464" s="1" t="s">
        <v>30</v>
      </c>
      <c r="H464" s="1" t="s">
        <v>31</v>
      </c>
      <c r="I464" s="1" t="s">
        <v>909</v>
      </c>
      <c r="J464" s="1" t="s">
        <v>72</v>
      </c>
      <c r="K464" s="1">
        <v>463</v>
      </c>
      <c r="L464" s="1" t="s">
        <v>58</v>
      </c>
      <c r="M464" s="1" t="s">
        <v>44</v>
      </c>
      <c r="N464" s="1"/>
      <c r="O464" s="1"/>
      <c r="P464" s="1"/>
      <c r="Q464" s="1" t="b">
        <f t="shared" si="67"/>
        <v>0</v>
      </c>
      <c r="R464" s="2">
        <f>SUM(Cocina!E464*Cocina!G464)</f>
        <v>60</v>
      </c>
      <c r="S464" s="6">
        <f t="shared" si="68"/>
        <v>45021</v>
      </c>
      <c r="T464" s="7">
        <f t="shared" si="69"/>
        <v>9.7222222218988463E-2</v>
      </c>
      <c r="U464" s="2">
        <f t="shared" ref="U464:U527" si="73">(AC464*60)+AD464</f>
        <v>140</v>
      </c>
      <c r="V464" s="9">
        <f t="shared" si="72"/>
        <v>0.10763888888565513</v>
      </c>
      <c r="W464" s="5">
        <f>(Cocina!H464 *Cocina!G464)/60</f>
        <v>2.75</v>
      </c>
      <c r="X464" s="2">
        <f t="shared" si="70"/>
        <v>165</v>
      </c>
      <c r="Y464" s="11">
        <f t="shared" si="71"/>
        <v>-1.7361111111111112E-2</v>
      </c>
      <c r="Z464" s="2" t="s">
        <v>37</v>
      </c>
      <c r="AC464" s="2">
        <f t="shared" ref="AC464:AC527" si="74">HOUR(T464)</f>
        <v>2</v>
      </c>
      <c r="AD464" s="2">
        <f t="shared" si="66"/>
        <v>20</v>
      </c>
    </row>
    <row r="465" spans="1:30">
      <c r="A465" s="1">
        <v>16</v>
      </c>
      <c r="B465" s="1" t="s">
        <v>211</v>
      </c>
      <c r="C465" s="1">
        <v>1</v>
      </c>
      <c r="D465" s="3">
        <v>45021.056250000001</v>
      </c>
      <c r="E465" s="3">
        <v>45021.193749999999</v>
      </c>
      <c r="F465" s="1" t="s">
        <v>62</v>
      </c>
      <c r="G465" s="1" t="s">
        <v>30</v>
      </c>
      <c r="H465" s="1" t="s">
        <v>48</v>
      </c>
      <c r="I465" s="1" t="s">
        <v>492</v>
      </c>
      <c r="J465" s="1" t="s">
        <v>33</v>
      </c>
      <c r="K465" s="1">
        <v>464</v>
      </c>
      <c r="L465" s="1" t="s">
        <v>109</v>
      </c>
      <c r="M465" s="1" t="s">
        <v>106</v>
      </c>
      <c r="N465" s="1" t="s">
        <v>45</v>
      </c>
      <c r="O465" s="1" t="s">
        <v>77</v>
      </c>
      <c r="P465" s="1"/>
      <c r="Q465" s="1" t="b">
        <f t="shared" si="67"/>
        <v>0</v>
      </c>
      <c r="R465" s="2">
        <f>SUM(Cocina!E465*Cocina!G465)</f>
        <v>38</v>
      </c>
      <c r="S465" s="6">
        <f t="shared" si="68"/>
        <v>45021</v>
      </c>
      <c r="T465" s="7">
        <f t="shared" si="69"/>
        <v>0.13749999999708962</v>
      </c>
      <c r="U465" s="2">
        <f t="shared" si="73"/>
        <v>198</v>
      </c>
      <c r="V465" s="9" t="str">
        <f t="shared" si="72"/>
        <v>No Suma</v>
      </c>
      <c r="W465" s="5">
        <f>(Cocina!H465 *Cocina!G465)/60</f>
        <v>0.8666666666666667</v>
      </c>
      <c r="X465" s="2">
        <f t="shared" si="70"/>
        <v>52</v>
      </c>
      <c r="Y465" s="11">
        <f t="shared" si="71"/>
        <v>0.10138888888888888</v>
      </c>
      <c r="Z465" s="2" t="s">
        <v>37</v>
      </c>
      <c r="AC465" s="2">
        <f t="shared" si="74"/>
        <v>3</v>
      </c>
      <c r="AD465" s="2">
        <f t="shared" si="66"/>
        <v>18</v>
      </c>
    </row>
    <row r="466" spans="1:30">
      <c r="A466" s="1">
        <v>4</v>
      </c>
      <c r="B466" s="1" t="s">
        <v>910</v>
      </c>
      <c r="C466" s="1">
        <v>2</v>
      </c>
      <c r="D466" s="3">
        <v>45021.049305555556</v>
      </c>
      <c r="E466" s="3">
        <v>45021.151388888888</v>
      </c>
      <c r="F466" s="1" t="s">
        <v>39</v>
      </c>
      <c r="G466" s="1" t="s">
        <v>30</v>
      </c>
      <c r="H466" s="1" t="s">
        <v>48</v>
      </c>
      <c r="I466" s="1" t="s">
        <v>911</v>
      </c>
      <c r="J466" s="1" t="s">
        <v>72</v>
      </c>
      <c r="K466" s="1">
        <v>465</v>
      </c>
      <c r="L466" s="1" t="s">
        <v>83</v>
      </c>
      <c r="M466" s="1" t="s">
        <v>112</v>
      </c>
      <c r="N466" s="1" t="s">
        <v>94</v>
      </c>
      <c r="O466" s="1"/>
      <c r="P466" s="1"/>
      <c r="Q466" s="1" t="b">
        <f t="shared" si="67"/>
        <v>0</v>
      </c>
      <c r="R466" s="2">
        <f>SUM(Cocina!E466*Cocina!G466)</f>
        <v>17</v>
      </c>
      <c r="S466" s="6">
        <f t="shared" si="68"/>
        <v>45021</v>
      </c>
      <c r="T466" s="7">
        <f t="shared" si="69"/>
        <v>0.10208333333139308</v>
      </c>
      <c r="U466" s="2">
        <f t="shared" si="73"/>
        <v>147</v>
      </c>
      <c r="V466" s="9">
        <f t="shared" si="72"/>
        <v>0.11249999999805975</v>
      </c>
      <c r="W466" s="5">
        <f>(Cocina!H466 *Cocina!G466)/60</f>
        <v>0.58333333333333337</v>
      </c>
      <c r="X466" s="2">
        <f t="shared" si="70"/>
        <v>35</v>
      </c>
      <c r="Y466" s="11">
        <f t="shared" si="71"/>
        <v>7.7777777777777779E-2</v>
      </c>
      <c r="Z466" s="2" t="s">
        <v>37</v>
      </c>
      <c r="AC466" s="2">
        <f t="shared" si="74"/>
        <v>2</v>
      </c>
      <c r="AD466" s="2">
        <f t="shared" si="66"/>
        <v>27</v>
      </c>
    </row>
    <row r="467" spans="1:30">
      <c r="A467" s="1">
        <v>4</v>
      </c>
      <c r="B467" s="1" t="s">
        <v>912</v>
      </c>
      <c r="C467" s="1">
        <v>1</v>
      </c>
      <c r="D467" s="3">
        <v>45021.07916666667</v>
      </c>
      <c r="E467" s="3">
        <v>45021.180555555555</v>
      </c>
      <c r="F467" s="1" t="s">
        <v>39</v>
      </c>
      <c r="G467" s="1" t="s">
        <v>30</v>
      </c>
      <c r="H467" s="1" t="s">
        <v>48</v>
      </c>
      <c r="I467" s="1" t="s">
        <v>913</v>
      </c>
      <c r="J467" s="1" t="s">
        <v>50</v>
      </c>
      <c r="K467" s="1">
        <v>466</v>
      </c>
      <c r="L467" s="1" t="s">
        <v>80</v>
      </c>
      <c r="M467" s="1" t="s">
        <v>77</v>
      </c>
      <c r="N467" s="1" t="s">
        <v>36</v>
      </c>
      <c r="O467" s="1" t="s">
        <v>60</v>
      </c>
      <c r="P467" s="1"/>
      <c r="Q467" s="1" t="b">
        <f t="shared" si="67"/>
        <v>0</v>
      </c>
      <c r="R467" s="2">
        <f>SUM(Cocina!E467*Cocina!G467)</f>
        <v>54</v>
      </c>
      <c r="S467" s="6">
        <f t="shared" si="68"/>
        <v>45021</v>
      </c>
      <c r="T467" s="7">
        <f t="shared" si="69"/>
        <v>0.101388888884685</v>
      </c>
      <c r="U467" s="2">
        <f t="shared" si="73"/>
        <v>146</v>
      </c>
      <c r="V467" s="9" t="str">
        <f t="shared" si="72"/>
        <v>No Suma</v>
      </c>
      <c r="W467" s="5">
        <f>(Cocina!H467 *Cocina!G467)/60</f>
        <v>1</v>
      </c>
      <c r="X467" s="2">
        <f t="shared" si="70"/>
        <v>60</v>
      </c>
      <c r="Y467" s="11">
        <f t="shared" si="71"/>
        <v>5.9722222222222225E-2</v>
      </c>
      <c r="Z467" s="2" t="s">
        <v>37</v>
      </c>
      <c r="AC467" s="2">
        <f t="shared" si="74"/>
        <v>2</v>
      </c>
      <c r="AD467" s="2">
        <f t="shared" si="66"/>
        <v>26</v>
      </c>
    </row>
    <row r="468" spans="1:30">
      <c r="A468" s="1">
        <v>15</v>
      </c>
      <c r="B468" s="1" t="s">
        <v>914</v>
      </c>
      <c r="C468" s="1">
        <v>3</v>
      </c>
      <c r="D468" s="3">
        <v>45021.112500000003</v>
      </c>
      <c r="E468" s="3">
        <v>45021.176388888889</v>
      </c>
      <c r="F468" s="1" t="s">
        <v>39</v>
      </c>
      <c r="G468" s="1" t="s">
        <v>30</v>
      </c>
      <c r="H468" s="1" t="s">
        <v>31</v>
      </c>
      <c r="I468" s="1" t="s">
        <v>915</v>
      </c>
      <c r="J468" s="1" t="s">
        <v>33</v>
      </c>
      <c r="K468" s="1">
        <v>467</v>
      </c>
      <c r="L468" s="1" t="s">
        <v>64</v>
      </c>
      <c r="M468" s="1" t="s">
        <v>59</v>
      </c>
      <c r="N468" s="1" t="s">
        <v>77</v>
      </c>
      <c r="O468" s="1"/>
      <c r="P468" s="1"/>
      <c r="Q468" s="1" t="b">
        <f t="shared" si="67"/>
        <v>0</v>
      </c>
      <c r="R468" s="2">
        <f>SUM(Cocina!E468*Cocina!G468)</f>
        <v>12</v>
      </c>
      <c r="S468" s="6">
        <f t="shared" si="68"/>
        <v>45021</v>
      </c>
      <c r="T468" s="7">
        <f t="shared" si="69"/>
        <v>6.3888888886140194E-2</v>
      </c>
      <c r="U468" s="2">
        <f t="shared" si="73"/>
        <v>92</v>
      </c>
      <c r="V468" s="9" t="str">
        <f t="shared" si="72"/>
        <v>No Suma</v>
      </c>
      <c r="W468" s="5">
        <f>(Cocina!H468 *Cocina!G468)/60</f>
        <v>0.83333333333333337</v>
      </c>
      <c r="X468" s="2">
        <f t="shared" si="70"/>
        <v>50</v>
      </c>
      <c r="Y468" s="11">
        <f t="shared" si="71"/>
        <v>2.9166666666666664E-2</v>
      </c>
      <c r="Z468" s="2" t="s">
        <v>37</v>
      </c>
      <c r="AC468" s="2">
        <f t="shared" si="74"/>
        <v>1</v>
      </c>
      <c r="AD468" s="2">
        <f t="shared" si="66"/>
        <v>32</v>
      </c>
    </row>
    <row r="469" spans="1:30">
      <c r="A469" s="1">
        <v>14</v>
      </c>
      <c r="B469" s="1" t="s">
        <v>916</v>
      </c>
      <c r="C469" s="1">
        <v>6</v>
      </c>
      <c r="D469" s="3">
        <v>45021.124305555553</v>
      </c>
      <c r="E469" s="3">
        <v>45021.239583333336</v>
      </c>
      <c r="F469" s="1" t="s">
        <v>47</v>
      </c>
      <c r="G469" s="1" t="s">
        <v>40</v>
      </c>
      <c r="H469" s="1" t="s">
        <v>48</v>
      </c>
      <c r="I469" s="1" t="s">
        <v>880</v>
      </c>
      <c r="J469" s="1" t="s">
        <v>33</v>
      </c>
      <c r="K469" s="1">
        <v>468</v>
      </c>
      <c r="L469" s="1" t="s">
        <v>129</v>
      </c>
      <c r="M469" s="1" t="s">
        <v>65</v>
      </c>
      <c r="N469" s="1" t="s">
        <v>93</v>
      </c>
      <c r="O469" s="1" t="s">
        <v>60</v>
      </c>
      <c r="P469" s="1"/>
      <c r="Q469" s="1" t="b">
        <f t="shared" si="67"/>
        <v>0</v>
      </c>
      <c r="R469" s="2">
        <f>SUM(Cocina!E469*Cocina!G469)</f>
        <v>16</v>
      </c>
      <c r="S469" s="6">
        <f t="shared" si="68"/>
        <v>45021</v>
      </c>
      <c r="T469" s="7">
        <f t="shared" si="69"/>
        <v>0.11527777778246673</v>
      </c>
      <c r="U469" s="2">
        <f t="shared" si="73"/>
        <v>166</v>
      </c>
      <c r="V469" s="9" t="str">
        <f t="shared" si="72"/>
        <v>No Suma</v>
      </c>
      <c r="W469" s="5">
        <f>(Cocina!H469 *Cocina!G469)/60</f>
        <v>0.93333333333333335</v>
      </c>
      <c r="X469" s="2">
        <f t="shared" si="70"/>
        <v>56</v>
      </c>
      <c r="Y469" s="11">
        <f t="shared" si="71"/>
        <v>7.6388888888888881E-2</v>
      </c>
      <c r="Z469" s="2" t="s">
        <v>37</v>
      </c>
      <c r="AC469" s="2">
        <f t="shared" si="74"/>
        <v>2</v>
      </c>
      <c r="AD469" s="2">
        <f t="shared" si="66"/>
        <v>46</v>
      </c>
    </row>
    <row r="470" spans="1:30">
      <c r="A470" s="1">
        <v>1</v>
      </c>
      <c r="B470" s="1" t="s">
        <v>917</v>
      </c>
      <c r="C470" s="1">
        <v>2</v>
      </c>
      <c r="D470" s="3">
        <v>45021.122916666667</v>
      </c>
      <c r="E470" s="3">
        <v>45021.223611111112</v>
      </c>
      <c r="F470" s="1" t="s">
        <v>39</v>
      </c>
      <c r="G470" s="1" t="s">
        <v>67</v>
      </c>
      <c r="H470" s="1" t="s">
        <v>48</v>
      </c>
      <c r="I470" s="1" t="s">
        <v>878</v>
      </c>
      <c r="J470" s="1" t="s">
        <v>33</v>
      </c>
      <c r="K470" s="1">
        <v>469</v>
      </c>
      <c r="L470" s="1" t="s">
        <v>43</v>
      </c>
      <c r="M470" s="1" t="s">
        <v>69</v>
      </c>
      <c r="N470" s="1" t="s">
        <v>74</v>
      </c>
      <c r="O470" s="1"/>
      <c r="P470" s="1"/>
      <c r="Q470" s="1" t="b">
        <f t="shared" si="67"/>
        <v>0</v>
      </c>
      <c r="R470" s="2">
        <f>SUM(Cocina!E470*Cocina!G470)</f>
        <v>16</v>
      </c>
      <c r="S470" s="6">
        <f t="shared" si="68"/>
        <v>45021</v>
      </c>
      <c r="T470" s="7">
        <f t="shared" si="69"/>
        <v>0.10069444444525288</v>
      </c>
      <c r="U470" s="2">
        <f t="shared" si="73"/>
        <v>145</v>
      </c>
      <c r="V470" s="9" t="str">
        <f t="shared" si="72"/>
        <v>No Suma</v>
      </c>
      <c r="W470" s="5">
        <f>(Cocina!H470 *Cocina!G470)/60</f>
        <v>0.91666666666666663</v>
      </c>
      <c r="X470" s="2">
        <f t="shared" si="70"/>
        <v>55</v>
      </c>
      <c r="Y470" s="11">
        <f t="shared" si="71"/>
        <v>6.25E-2</v>
      </c>
      <c r="Z470" s="2" t="s">
        <v>37</v>
      </c>
      <c r="AC470" s="2">
        <f t="shared" si="74"/>
        <v>2</v>
      </c>
      <c r="AD470" s="2">
        <f t="shared" si="66"/>
        <v>25</v>
      </c>
    </row>
    <row r="471" spans="1:30">
      <c r="A471" s="1">
        <v>17</v>
      </c>
      <c r="B471" s="1" t="s">
        <v>918</v>
      </c>
      <c r="C471" s="1">
        <v>3</v>
      </c>
      <c r="D471" s="3">
        <v>45021.070138888892</v>
      </c>
      <c r="E471" s="3">
        <v>45021.178472222222</v>
      </c>
      <c r="F471" s="1" t="s">
        <v>62</v>
      </c>
      <c r="G471" s="1" t="s">
        <v>30</v>
      </c>
      <c r="H471" s="1" t="s">
        <v>48</v>
      </c>
      <c r="I471" s="1" t="s">
        <v>919</v>
      </c>
      <c r="J471" s="1" t="s">
        <v>72</v>
      </c>
      <c r="K471" s="1">
        <v>470</v>
      </c>
      <c r="L471" s="1" t="s">
        <v>83</v>
      </c>
      <c r="M471" s="1" t="s">
        <v>35</v>
      </c>
      <c r="N471" s="1" t="s">
        <v>103</v>
      </c>
      <c r="O471" s="1"/>
      <c r="P471" s="1"/>
      <c r="Q471" s="1" t="b">
        <f t="shared" si="67"/>
        <v>0</v>
      </c>
      <c r="R471" s="2">
        <f>SUM(Cocina!E471*Cocina!G471)</f>
        <v>22</v>
      </c>
      <c r="S471" s="6">
        <f t="shared" si="68"/>
        <v>45021</v>
      </c>
      <c r="T471" s="7">
        <f t="shared" si="69"/>
        <v>0.10833333332993789</v>
      </c>
      <c r="U471" s="2">
        <f t="shared" si="73"/>
        <v>156</v>
      </c>
      <c r="V471" s="9">
        <f t="shared" si="72"/>
        <v>0.11874999999660456</v>
      </c>
      <c r="W471" s="5">
        <f>(Cocina!H471 *Cocina!G471)/60</f>
        <v>0.36666666666666664</v>
      </c>
      <c r="X471" s="2">
        <f t="shared" si="70"/>
        <v>22</v>
      </c>
      <c r="Y471" s="11">
        <f t="shared" si="71"/>
        <v>9.3055555555555558E-2</v>
      </c>
      <c r="Z471" s="2" t="s">
        <v>37</v>
      </c>
      <c r="AC471" s="2">
        <f t="shared" si="74"/>
        <v>2</v>
      </c>
      <c r="AD471" s="2">
        <f t="shared" si="66"/>
        <v>36</v>
      </c>
    </row>
    <row r="472" spans="1:30">
      <c r="A472" s="1">
        <v>7</v>
      </c>
      <c r="B472" s="1" t="s">
        <v>920</v>
      </c>
      <c r="C472" s="1">
        <v>6</v>
      </c>
      <c r="D472" s="3">
        <v>45021.15</v>
      </c>
      <c r="E472" s="3">
        <v>45021.234722222223</v>
      </c>
      <c r="F472" s="1" t="s">
        <v>62</v>
      </c>
      <c r="G472" s="1" t="s">
        <v>40</v>
      </c>
      <c r="H472" s="1" t="s">
        <v>31</v>
      </c>
      <c r="I472" s="1" t="s">
        <v>921</v>
      </c>
      <c r="J472" s="1" t="s">
        <v>33</v>
      </c>
      <c r="K472" s="1">
        <v>471</v>
      </c>
      <c r="L472" s="1" t="s">
        <v>64</v>
      </c>
      <c r="M472" s="1" t="s">
        <v>69</v>
      </c>
      <c r="N472" s="1"/>
      <c r="O472" s="1"/>
      <c r="P472" s="1"/>
      <c r="Q472" s="1" t="b">
        <f t="shared" si="67"/>
        <v>0</v>
      </c>
      <c r="R472" s="2">
        <f>SUM(Cocina!E472*Cocina!G472)</f>
        <v>38</v>
      </c>
      <c r="S472" s="6">
        <f t="shared" si="68"/>
        <v>45021</v>
      </c>
      <c r="T472" s="7">
        <f t="shared" si="69"/>
        <v>8.4722222221898846E-2</v>
      </c>
      <c r="U472" s="2">
        <f t="shared" si="73"/>
        <v>122</v>
      </c>
      <c r="V472" s="9" t="str">
        <f t="shared" si="72"/>
        <v>No Suma</v>
      </c>
      <c r="W472" s="5">
        <f>(Cocina!H472 *Cocina!G472)/60</f>
        <v>1.7333333333333334</v>
      </c>
      <c r="X472" s="2">
        <f t="shared" si="70"/>
        <v>104</v>
      </c>
      <c r="Y472" s="11">
        <f t="shared" si="71"/>
        <v>1.2499999999999999E-2</v>
      </c>
      <c r="Z472" s="2" t="s">
        <v>37</v>
      </c>
      <c r="AC472" s="2">
        <f t="shared" si="74"/>
        <v>2</v>
      </c>
      <c r="AD472" s="2">
        <f t="shared" si="66"/>
        <v>2</v>
      </c>
    </row>
    <row r="473" spans="1:30">
      <c r="A473" s="1">
        <v>20</v>
      </c>
      <c r="B473" s="1" t="s">
        <v>922</v>
      </c>
      <c r="C473" s="1">
        <v>2</v>
      </c>
      <c r="D473" s="3">
        <v>45021.164583333331</v>
      </c>
      <c r="E473" s="3">
        <v>45021.286111111112</v>
      </c>
      <c r="F473" s="1" t="s">
        <v>47</v>
      </c>
      <c r="G473" s="1" t="s">
        <v>30</v>
      </c>
      <c r="H473" s="1" t="s">
        <v>41</v>
      </c>
      <c r="I473" s="1" t="s">
        <v>923</v>
      </c>
      <c r="J473" s="1" t="s">
        <v>72</v>
      </c>
      <c r="K473" s="1">
        <v>472</v>
      </c>
      <c r="L473" s="1" t="s">
        <v>83</v>
      </c>
      <c r="M473" s="1" t="s">
        <v>69</v>
      </c>
      <c r="N473" s="1" t="s">
        <v>77</v>
      </c>
      <c r="O473" s="1"/>
      <c r="P473" s="1"/>
      <c r="Q473" s="1" t="b">
        <f t="shared" si="67"/>
        <v>0</v>
      </c>
      <c r="R473" s="2">
        <f>SUM(Cocina!E473*Cocina!G473)</f>
        <v>15</v>
      </c>
      <c r="S473" s="6">
        <f t="shared" si="68"/>
        <v>45021</v>
      </c>
      <c r="T473" s="7">
        <f t="shared" si="69"/>
        <v>0.12152777778101154</v>
      </c>
      <c r="U473" s="2">
        <f t="shared" si="73"/>
        <v>175</v>
      </c>
      <c r="V473" s="9">
        <f t="shared" si="72"/>
        <v>0.13194444444767819</v>
      </c>
      <c r="W473" s="5">
        <f>(Cocina!H473 *Cocina!G473)/60</f>
        <v>0.16666666666666666</v>
      </c>
      <c r="X473" s="2">
        <f t="shared" si="70"/>
        <v>10</v>
      </c>
      <c r="Y473" s="11">
        <f t="shared" si="71"/>
        <v>0.11458333333333333</v>
      </c>
      <c r="Z473" s="2" t="s">
        <v>37</v>
      </c>
      <c r="AC473" s="2">
        <f t="shared" si="74"/>
        <v>2</v>
      </c>
      <c r="AD473" s="2">
        <f t="shared" si="66"/>
        <v>55</v>
      </c>
    </row>
    <row r="474" spans="1:30">
      <c r="A474" s="1">
        <v>13</v>
      </c>
      <c r="B474" s="1" t="s">
        <v>924</v>
      </c>
      <c r="C474" s="1">
        <v>4</v>
      </c>
      <c r="D474" s="3">
        <v>45022.15</v>
      </c>
      <c r="E474" s="3">
        <v>45022.294444444444</v>
      </c>
      <c r="F474" s="1" t="s">
        <v>47</v>
      </c>
      <c r="G474" s="1" t="s">
        <v>30</v>
      </c>
      <c r="H474" s="1" t="s">
        <v>31</v>
      </c>
      <c r="I474" s="1" t="s">
        <v>925</v>
      </c>
      <c r="J474" s="1" t="s">
        <v>72</v>
      </c>
      <c r="K474" s="1">
        <v>473</v>
      </c>
      <c r="L474" s="1" t="s">
        <v>58</v>
      </c>
      <c r="M474" s="1" t="s">
        <v>77</v>
      </c>
      <c r="N474" s="1" t="s">
        <v>69</v>
      </c>
      <c r="O474" s="1"/>
      <c r="P474" s="1"/>
      <c r="Q474" s="1" t="b">
        <f t="shared" si="67"/>
        <v>0</v>
      </c>
      <c r="R474" s="2">
        <f>SUM(Cocina!E474*Cocina!G474)</f>
        <v>36</v>
      </c>
      <c r="S474" s="6">
        <f t="shared" si="68"/>
        <v>45022</v>
      </c>
      <c r="T474" s="7">
        <f t="shared" si="69"/>
        <v>0.1444444444423425</v>
      </c>
      <c r="U474" s="2">
        <f t="shared" si="73"/>
        <v>208</v>
      </c>
      <c r="V474" s="9">
        <f t="shared" si="72"/>
        <v>0.15486111110900916</v>
      </c>
      <c r="W474" s="5">
        <f>(Cocina!H474 *Cocina!G474)/60</f>
        <v>2.9</v>
      </c>
      <c r="X474" s="2">
        <f t="shared" si="70"/>
        <v>174</v>
      </c>
      <c r="Y474" s="11">
        <f t="shared" si="71"/>
        <v>2.361111111111111E-2</v>
      </c>
      <c r="Z474" s="2" t="s">
        <v>37</v>
      </c>
      <c r="AC474" s="2">
        <f t="shared" si="74"/>
        <v>3</v>
      </c>
      <c r="AD474" s="2">
        <f t="shared" si="66"/>
        <v>28</v>
      </c>
    </row>
    <row r="475" spans="1:30">
      <c r="A475" s="1">
        <v>2</v>
      </c>
      <c r="B475" s="1" t="s">
        <v>926</v>
      </c>
      <c r="C475" s="1">
        <v>6</v>
      </c>
      <c r="D475" s="3">
        <v>45022.077777777777</v>
      </c>
      <c r="E475" s="3">
        <v>45022.147222222222</v>
      </c>
      <c r="F475" s="1" t="s">
        <v>62</v>
      </c>
      <c r="G475" s="1" t="s">
        <v>30</v>
      </c>
      <c r="H475" s="1" t="s">
        <v>48</v>
      </c>
      <c r="I475" s="1" t="s">
        <v>927</v>
      </c>
      <c r="J475" s="1" t="s">
        <v>50</v>
      </c>
      <c r="K475" s="1">
        <v>474</v>
      </c>
      <c r="L475" s="1" t="s">
        <v>64</v>
      </c>
      <c r="M475" s="1" t="s">
        <v>84</v>
      </c>
      <c r="N475" s="1" t="s">
        <v>54</v>
      </c>
      <c r="O475" s="1" t="s">
        <v>44</v>
      </c>
      <c r="P475" s="1" t="s">
        <v>60</v>
      </c>
      <c r="Q475" s="1" t="b">
        <f t="shared" si="67"/>
        <v>0</v>
      </c>
      <c r="R475" s="2">
        <f>SUM(Cocina!E475*Cocina!G475)</f>
        <v>63</v>
      </c>
      <c r="S475" s="6">
        <f t="shared" si="68"/>
        <v>45022</v>
      </c>
      <c r="T475" s="7">
        <f t="shared" si="69"/>
        <v>6.9444444445252884E-2</v>
      </c>
      <c r="U475" s="2">
        <f t="shared" si="73"/>
        <v>100</v>
      </c>
      <c r="V475" s="9" t="str">
        <f t="shared" si="72"/>
        <v>No Suma</v>
      </c>
      <c r="W475" s="5">
        <f>(Cocina!H475 *Cocina!G475)/60</f>
        <v>2.2999999999999998</v>
      </c>
      <c r="X475" s="2">
        <f t="shared" si="70"/>
        <v>138</v>
      </c>
      <c r="Y475" s="11">
        <f t="shared" si="71"/>
        <v>-2.6388888888888889E-2</v>
      </c>
      <c r="Z475" s="2" t="s">
        <v>37</v>
      </c>
      <c r="AC475" s="2">
        <f t="shared" si="74"/>
        <v>1</v>
      </c>
      <c r="AD475" s="2">
        <f t="shared" si="66"/>
        <v>40</v>
      </c>
    </row>
    <row r="476" spans="1:30">
      <c r="A476" s="1">
        <v>18</v>
      </c>
      <c r="B476" s="1" t="s">
        <v>713</v>
      </c>
      <c r="C476" s="1">
        <v>4</v>
      </c>
      <c r="D476" s="3">
        <v>45022.136805555558</v>
      </c>
      <c r="E476" s="3">
        <v>45022.243055555555</v>
      </c>
      <c r="F476" s="1" t="s">
        <v>56</v>
      </c>
      <c r="G476" s="1" t="s">
        <v>67</v>
      </c>
      <c r="H476" s="1" t="s">
        <v>31</v>
      </c>
      <c r="I476" s="1" t="s">
        <v>928</v>
      </c>
      <c r="J476" s="1" t="s">
        <v>72</v>
      </c>
      <c r="K476" s="1">
        <v>475</v>
      </c>
      <c r="L476" s="1" t="s">
        <v>58</v>
      </c>
      <c r="M476" s="1" t="s">
        <v>35</v>
      </c>
      <c r="N476" s="1" t="s">
        <v>84</v>
      </c>
      <c r="O476" s="1"/>
      <c r="P476" s="1"/>
      <c r="Q476" s="1" t="b">
        <f t="shared" si="67"/>
        <v>0</v>
      </c>
      <c r="R476" s="2">
        <f>SUM(Cocina!E476*Cocina!G476)</f>
        <v>48</v>
      </c>
      <c r="S476" s="6">
        <f t="shared" si="68"/>
        <v>45022</v>
      </c>
      <c r="T476" s="7">
        <f t="shared" si="69"/>
        <v>0.10624999999708962</v>
      </c>
      <c r="U476" s="2">
        <f t="shared" si="73"/>
        <v>153</v>
      </c>
      <c r="V476" s="9">
        <f t="shared" si="72"/>
        <v>0.11666666666375629</v>
      </c>
      <c r="W476" s="5">
        <f>(Cocina!H476 *Cocina!G476)/60</f>
        <v>0.3</v>
      </c>
      <c r="X476" s="2">
        <f t="shared" si="70"/>
        <v>18</v>
      </c>
      <c r="Y476" s="11">
        <f t="shared" si="71"/>
        <v>9.375E-2</v>
      </c>
      <c r="Z476" s="2" t="s">
        <v>37</v>
      </c>
      <c r="AC476" s="2">
        <f t="shared" si="74"/>
        <v>2</v>
      </c>
      <c r="AD476" s="2">
        <f t="shared" si="66"/>
        <v>33</v>
      </c>
    </row>
    <row r="477" spans="1:30">
      <c r="A477" s="1">
        <v>13</v>
      </c>
      <c r="B477" s="1" t="s">
        <v>929</v>
      </c>
      <c r="C477" s="1">
        <v>2</v>
      </c>
      <c r="D477" s="3">
        <v>45022.002083333333</v>
      </c>
      <c r="E477" s="3">
        <v>45022.074305555558</v>
      </c>
      <c r="F477" s="1" t="s">
        <v>29</v>
      </c>
      <c r="G477" s="1" t="s">
        <v>40</v>
      </c>
      <c r="H477" s="1" t="s">
        <v>31</v>
      </c>
      <c r="I477" s="1" t="s">
        <v>595</v>
      </c>
      <c r="J477" s="1" t="s">
        <v>72</v>
      </c>
      <c r="K477" s="1">
        <v>476</v>
      </c>
      <c r="L477" s="1" t="s">
        <v>58</v>
      </c>
      <c r="M477" s="1" t="s">
        <v>35</v>
      </c>
      <c r="N477" s="1" t="s">
        <v>84</v>
      </c>
      <c r="O477" s="1" t="s">
        <v>74</v>
      </c>
      <c r="P477" s="1" t="s">
        <v>52</v>
      </c>
      <c r="Q477" s="1" t="b">
        <f t="shared" si="67"/>
        <v>0</v>
      </c>
      <c r="R477" s="2">
        <f>SUM(Cocina!E477*Cocina!G477)</f>
        <v>48</v>
      </c>
      <c r="S477" s="6">
        <f t="shared" si="68"/>
        <v>45022</v>
      </c>
      <c r="T477" s="7">
        <f t="shared" si="69"/>
        <v>7.2222222224809229E-2</v>
      </c>
      <c r="U477" s="2">
        <f t="shared" si="73"/>
        <v>104</v>
      </c>
      <c r="V477" s="9">
        <f t="shared" si="72"/>
        <v>8.2638888891475901E-2</v>
      </c>
      <c r="W477" s="5">
        <f>(Cocina!H477 *Cocina!G477)/60</f>
        <v>0.5</v>
      </c>
      <c r="X477" s="2">
        <f t="shared" si="70"/>
        <v>30</v>
      </c>
      <c r="Y477" s="11">
        <f t="shared" si="71"/>
        <v>5.1388888888888894E-2</v>
      </c>
      <c r="Z477" s="2" t="s">
        <v>37</v>
      </c>
      <c r="AC477" s="2">
        <f t="shared" si="74"/>
        <v>1</v>
      </c>
      <c r="AD477" s="2">
        <f t="shared" si="66"/>
        <v>44</v>
      </c>
    </row>
    <row r="478" spans="1:30">
      <c r="A478" s="1">
        <v>8</v>
      </c>
      <c r="B478" s="1" t="s">
        <v>930</v>
      </c>
      <c r="C478" s="1">
        <v>6</v>
      </c>
      <c r="D478" s="3">
        <v>45022.068749999999</v>
      </c>
      <c r="E478" s="3">
        <v>45022.123611111114</v>
      </c>
      <c r="F478" s="1" t="s">
        <v>62</v>
      </c>
      <c r="G478" s="1" t="s">
        <v>40</v>
      </c>
      <c r="H478" s="1" t="s">
        <v>48</v>
      </c>
      <c r="I478" s="1" t="s">
        <v>931</v>
      </c>
      <c r="J478" s="1" t="s">
        <v>33</v>
      </c>
      <c r="K478" s="1">
        <v>477</v>
      </c>
      <c r="L478" s="1" t="s">
        <v>43</v>
      </c>
      <c r="M478" s="1" t="s">
        <v>84</v>
      </c>
      <c r="N478" s="1" t="s">
        <v>94</v>
      </c>
      <c r="O478" s="1" t="s">
        <v>35</v>
      </c>
      <c r="P478" s="1" t="s">
        <v>97</v>
      </c>
      <c r="Q478" s="1" t="b">
        <f t="shared" si="67"/>
        <v>0</v>
      </c>
      <c r="R478" s="2">
        <f>SUM(Cocina!E478*Cocina!G478)</f>
        <v>24</v>
      </c>
      <c r="S478" s="6">
        <f t="shared" si="68"/>
        <v>45022</v>
      </c>
      <c r="T478" s="7">
        <f t="shared" si="69"/>
        <v>5.4861111115314998E-2</v>
      </c>
      <c r="U478" s="2">
        <f t="shared" si="73"/>
        <v>79</v>
      </c>
      <c r="V478" s="9" t="str">
        <f t="shared" si="72"/>
        <v>No Suma</v>
      </c>
      <c r="W478" s="5">
        <f>(Cocina!H478 *Cocina!G478)/60</f>
        <v>0.43333333333333335</v>
      </c>
      <c r="X478" s="2">
        <f t="shared" si="70"/>
        <v>26</v>
      </c>
      <c r="Y478" s="11">
        <f t="shared" si="71"/>
        <v>3.6805555555555557E-2</v>
      </c>
      <c r="Z478" s="2" t="s">
        <v>37</v>
      </c>
      <c r="AC478" s="2">
        <f t="shared" si="74"/>
        <v>1</v>
      </c>
      <c r="AD478" s="2">
        <f t="shared" si="66"/>
        <v>19</v>
      </c>
    </row>
    <row r="479" spans="1:30">
      <c r="A479" s="1">
        <v>7</v>
      </c>
      <c r="B479" s="1" t="s">
        <v>264</v>
      </c>
      <c r="C479" s="1">
        <v>5</v>
      </c>
      <c r="D479" s="3">
        <v>45022.000694444447</v>
      </c>
      <c r="E479" s="3">
        <v>45022.144444444442</v>
      </c>
      <c r="F479" s="1" t="s">
        <v>39</v>
      </c>
      <c r="G479" s="1" t="s">
        <v>30</v>
      </c>
      <c r="H479" s="1" t="s">
        <v>41</v>
      </c>
      <c r="I479" s="1" t="s">
        <v>932</v>
      </c>
      <c r="J479" s="1" t="s">
        <v>72</v>
      </c>
      <c r="K479" s="1">
        <v>478</v>
      </c>
      <c r="L479" s="1" t="s">
        <v>80</v>
      </c>
      <c r="M479" s="1" t="s">
        <v>36</v>
      </c>
      <c r="N479" s="1" t="s">
        <v>54</v>
      </c>
      <c r="O479" s="1"/>
      <c r="P479" s="1"/>
      <c r="Q479" s="1" t="b">
        <f t="shared" si="67"/>
        <v>0</v>
      </c>
      <c r="R479" s="2">
        <f>SUM(Cocina!E479*Cocina!G479)</f>
        <v>39</v>
      </c>
      <c r="S479" s="6">
        <f t="shared" si="68"/>
        <v>45022</v>
      </c>
      <c r="T479" s="7">
        <f t="shared" si="69"/>
        <v>0.14374999999563443</v>
      </c>
      <c r="U479" s="2">
        <f t="shared" si="73"/>
        <v>207</v>
      </c>
      <c r="V479" s="9">
        <f t="shared" si="72"/>
        <v>0.15416666666230108</v>
      </c>
      <c r="W479" s="5">
        <f>(Cocina!H479 *Cocina!G479)/60</f>
        <v>1.7</v>
      </c>
      <c r="X479" s="2">
        <f t="shared" si="70"/>
        <v>102</v>
      </c>
      <c r="Y479" s="11">
        <f t="shared" si="71"/>
        <v>7.2916666666666671E-2</v>
      </c>
      <c r="Z479" s="2" t="s">
        <v>37</v>
      </c>
      <c r="AC479" s="2">
        <f t="shared" si="74"/>
        <v>3</v>
      </c>
      <c r="AD479" s="2">
        <f t="shared" si="66"/>
        <v>27</v>
      </c>
    </row>
    <row r="480" spans="1:30">
      <c r="A480" s="1">
        <v>1</v>
      </c>
      <c r="B480" s="1" t="s">
        <v>171</v>
      </c>
      <c r="C480" s="1">
        <v>3</v>
      </c>
      <c r="D480" s="3">
        <v>45022.029166666667</v>
      </c>
      <c r="E480" s="3">
        <v>45022.1875</v>
      </c>
      <c r="F480" s="1" t="s">
        <v>29</v>
      </c>
      <c r="G480" s="1" t="s">
        <v>30</v>
      </c>
      <c r="H480" s="1" t="s">
        <v>31</v>
      </c>
      <c r="I480" s="1" t="s">
        <v>933</v>
      </c>
      <c r="J480" s="1" t="s">
        <v>33</v>
      </c>
      <c r="K480" s="1">
        <v>479</v>
      </c>
      <c r="L480" s="1" t="s">
        <v>129</v>
      </c>
      <c r="M480" s="1" t="s">
        <v>103</v>
      </c>
      <c r="N480" s="1" t="s">
        <v>84</v>
      </c>
      <c r="O480" s="1"/>
      <c r="P480" s="1"/>
      <c r="Q480" s="1" t="b">
        <f t="shared" si="67"/>
        <v>0</v>
      </c>
      <c r="R480" s="2">
        <f>SUM(Cocina!E480*Cocina!G480)</f>
        <v>16</v>
      </c>
      <c r="S480" s="6">
        <f t="shared" si="68"/>
        <v>45022</v>
      </c>
      <c r="T480" s="7">
        <f t="shared" si="69"/>
        <v>0.15833333333284827</v>
      </c>
      <c r="U480" s="2">
        <f t="shared" si="73"/>
        <v>228</v>
      </c>
      <c r="V480" s="9" t="str">
        <f t="shared" si="72"/>
        <v>No Suma</v>
      </c>
      <c r="W480" s="5">
        <f>(Cocina!H480 *Cocina!G480)/60</f>
        <v>0.1</v>
      </c>
      <c r="X480" s="2">
        <f t="shared" si="70"/>
        <v>6</v>
      </c>
      <c r="Y480" s="11">
        <f t="shared" si="71"/>
        <v>0.15416666666666667</v>
      </c>
      <c r="Z480" s="2" t="s">
        <v>37</v>
      </c>
      <c r="AC480" s="2">
        <f t="shared" si="74"/>
        <v>3</v>
      </c>
      <c r="AD480" s="2">
        <f t="shared" si="66"/>
        <v>48</v>
      </c>
    </row>
    <row r="481" spans="1:30">
      <c r="A481" s="1">
        <v>1</v>
      </c>
      <c r="B481" s="1" t="s">
        <v>934</v>
      </c>
      <c r="C481" s="1">
        <v>5</v>
      </c>
      <c r="D481" s="3">
        <v>45022.143055555556</v>
      </c>
      <c r="E481" s="3">
        <v>45022.304861111108</v>
      </c>
      <c r="F481" s="1" t="s">
        <v>56</v>
      </c>
      <c r="G481" s="1" t="s">
        <v>40</v>
      </c>
      <c r="H481" s="1" t="s">
        <v>41</v>
      </c>
      <c r="I481" s="1" t="s">
        <v>935</v>
      </c>
      <c r="J481" s="1" t="s">
        <v>33</v>
      </c>
      <c r="K481" s="1">
        <v>480</v>
      </c>
      <c r="L481" s="1" t="s">
        <v>83</v>
      </c>
      <c r="M481" s="1" t="s">
        <v>69</v>
      </c>
      <c r="N481" s="1" t="s">
        <v>45</v>
      </c>
      <c r="O481" s="1"/>
      <c r="P481" s="1"/>
      <c r="Q481" s="1" t="b">
        <f t="shared" si="67"/>
        <v>0</v>
      </c>
      <c r="R481" s="2">
        <f>SUM(Cocina!E481*Cocina!G481)</f>
        <v>48</v>
      </c>
      <c r="S481" s="6">
        <f t="shared" si="68"/>
        <v>45022</v>
      </c>
      <c r="T481" s="7">
        <f t="shared" si="69"/>
        <v>0.16180555555183673</v>
      </c>
      <c r="U481" s="2">
        <f t="shared" si="73"/>
        <v>233</v>
      </c>
      <c r="V481" s="9" t="str">
        <f t="shared" si="72"/>
        <v>No Suma</v>
      </c>
      <c r="W481" s="5">
        <f>(Cocina!H481 *Cocina!G481)/60</f>
        <v>0.8</v>
      </c>
      <c r="X481" s="2">
        <f t="shared" si="70"/>
        <v>48</v>
      </c>
      <c r="Y481" s="11">
        <f t="shared" si="71"/>
        <v>0.12847222222222224</v>
      </c>
      <c r="Z481" s="2" t="s">
        <v>37</v>
      </c>
      <c r="AC481" s="2">
        <f t="shared" si="74"/>
        <v>3</v>
      </c>
      <c r="AD481" s="2">
        <f t="shared" si="66"/>
        <v>53</v>
      </c>
    </row>
    <row r="482" spans="1:30">
      <c r="A482" s="1">
        <v>9</v>
      </c>
      <c r="B482" s="1" t="s">
        <v>936</v>
      </c>
      <c r="C482" s="1">
        <v>4</v>
      </c>
      <c r="D482" s="3">
        <v>45022.081250000003</v>
      </c>
      <c r="E482" s="3">
        <v>45022.196527777778</v>
      </c>
      <c r="F482" s="1" t="s">
        <v>39</v>
      </c>
      <c r="G482" s="1" t="s">
        <v>30</v>
      </c>
      <c r="H482" s="1" t="s">
        <v>48</v>
      </c>
      <c r="I482" s="1" t="s">
        <v>937</v>
      </c>
      <c r="J482" s="1" t="s">
        <v>33</v>
      </c>
      <c r="K482" s="1">
        <v>481</v>
      </c>
      <c r="L482" s="1" t="s">
        <v>64</v>
      </c>
      <c r="M482" s="1" t="s">
        <v>106</v>
      </c>
      <c r="N482" s="1"/>
      <c r="O482" s="1"/>
      <c r="P482" s="1"/>
      <c r="Q482" s="1" t="b">
        <f t="shared" si="67"/>
        <v>0</v>
      </c>
      <c r="R482" s="2">
        <f>SUM(Cocina!E482*Cocina!G482)</f>
        <v>57</v>
      </c>
      <c r="S482" s="6">
        <f t="shared" si="68"/>
        <v>45022</v>
      </c>
      <c r="T482" s="7">
        <f t="shared" si="69"/>
        <v>0.11527777777519077</v>
      </c>
      <c r="U482" s="2">
        <f t="shared" si="73"/>
        <v>166</v>
      </c>
      <c r="V482" s="9" t="str">
        <f t="shared" si="72"/>
        <v>No Suma</v>
      </c>
      <c r="W482" s="5">
        <f>(Cocina!H482 *Cocina!G482)/60</f>
        <v>1.1499999999999999</v>
      </c>
      <c r="X482" s="2">
        <f t="shared" si="70"/>
        <v>69</v>
      </c>
      <c r="Y482" s="11">
        <f t="shared" si="71"/>
        <v>6.7361111111111108E-2</v>
      </c>
      <c r="Z482" s="2" t="s">
        <v>37</v>
      </c>
      <c r="AC482" s="2">
        <f t="shared" si="74"/>
        <v>2</v>
      </c>
      <c r="AD482" s="2">
        <f t="shared" si="66"/>
        <v>46</v>
      </c>
    </row>
    <row r="483" spans="1:30">
      <c r="A483" s="1">
        <v>9</v>
      </c>
      <c r="B483" s="1" t="s">
        <v>377</v>
      </c>
      <c r="C483" s="1">
        <v>4</v>
      </c>
      <c r="D483" s="3">
        <v>45022.02847222222</v>
      </c>
      <c r="E483" s="3">
        <v>45022.124305555553</v>
      </c>
      <c r="F483" s="1" t="s">
        <v>29</v>
      </c>
      <c r="G483" s="1" t="s">
        <v>40</v>
      </c>
      <c r="H483" s="1" t="s">
        <v>48</v>
      </c>
      <c r="I483" s="1" t="s">
        <v>938</v>
      </c>
      <c r="J483" s="1" t="s">
        <v>50</v>
      </c>
      <c r="K483" s="1">
        <v>482</v>
      </c>
      <c r="L483" s="1" t="s">
        <v>43</v>
      </c>
      <c r="M483" s="1" t="s">
        <v>97</v>
      </c>
      <c r="N483" s="1"/>
      <c r="O483" s="1"/>
      <c r="P483" s="1"/>
      <c r="Q483" s="1" t="b">
        <f t="shared" si="67"/>
        <v>0</v>
      </c>
      <c r="R483" s="2">
        <f>SUM(Cocina!E483*Cocina!G483)</f>
        <v>57</v>
      </c>
      <c r="S483" s="6">
        <f t="shared" si="68"/>
        <v>45022</v>
      </c>
      <c r="T483" s="7">
        <f t="shared" si="69"/>
        <v>9.5833333332848269E-2</v>
      </c>
      <c r="U483" s="2">
        <f t="shared" si="73"/>
        <v>138</v>
      </c>
      <c r="V483" s="9" t="str">
        <f t="shared" si="72"/>
        <v>No Suma</v>
      </c>
      <c r="W483" s="5">
        <f>(Cocina!H483 *Cocina!G483)/60</f>
        <v>2.7</v>
      </c>
      <c r="X483" s="2">
        <f t="shared" si="70"/>
        <v>162</v>
      </c>
      <c r="Y483" s="11">
        <f t="shared" si="71"/>
        <v>-1.6666666666666666E-2</v>
      </c>
      <c r="Z483" s="2" t="s">
        <v>37</v>
      </c>
      <c r="AC483" s="2">
        <f t="shared" si="74"/>
        <v>2</v>
      </c>
      <c r="AD483" s="2">
        <f t="shared" si="66"/>
        <v>18</v>
      </c>
    </row>
    <row r="484" spans="1:30">
      <c r="A484" s="1">
        <v>2</v>
      </c>
      <c r="B484" s="1" t="s">
        <v>939</v>
      </c>
      <c r="C484" s="1">
        <v>4</v>
      </c>
      <c r="D484" s="3">
        <v>45022.159722222219</v>
      </c>
      <c r="E484" s="3">
        <v>45022.292361111111</v>
      </c>
      <c r="F484" s="1" t="s">
        <v>39</v>
      </c>
      <c r="G484" s="1" t="s">
        <v>30</v>
      </c>
      <c r="H484" s="1" t="s">
        <v>48</v>
      </c>
      <c r="I484" s="1" t="s">
        <v>940</v>
      </c>
      <c r="J484" s="1" t="s">
        <v>33</v>
      </c>
      <c r="K484" s="1">
        <v>483</v>
      </c>
      <c r="L484" s="1" t="s">
        <v>102</v>
      </c>
      <c r="M484" s="1" t="s">
        <v>45</v>
      </c>
      <c r="N484" s="1"/>
      <c r="O484" s="1"/>
      <c r="P484" s="1"/>
      <c r="Q484" s="1" t="b">
        <f t="shared" si="67"/>
        <v>0</v>
      </c>
      <c r="R484" s="2">
        <f>SUM(Cocina!E484*Cocina!G484)</f>
        <v>40</v>
      </c>
      <c r="S484" s="6">
        <f t="shared" si="68"/>
        <v>45022</v>
      </c>
      <c r="T484" s="7">
        <f t="shared" si="69"/>
        <v>0.13263888889196096</v>
      </c>
      <c r="U484" s="2">
        <f t="shared" si="73"/>
        <v>191</v>
      </c>
      <c r="V484" s="9" t="str">
        <f t="shared" si="72"/>
        <v>No Suma</v>
      </c>
      <c r="W484" s="5">
        <f>(Cocina!H484 *Cocina!G484)/60</f>
        <v>0.93333333333333335</v>
      </c>
      <c r="X484" s="2">
        <f t="shared" si="70"/>
        <v>56</v>
      </c>
      <c r="Y484" s="11">
        <f t="shared" si="71"/>
        <v>9.375E-2</v>
      </c>
      <c r="Z484" s="2" t="s">
        <v>37</v>
      </c>
      <c r="AC484" s="2">
        <f t="shared" si="74"/>
        <v>3</v>
      </c>
      <c r="AD484" s="2">
        <f t="shared" si="66"/>
        <v>11</v>
      </c>
    </row>
    <row r="485" spans="1:30">
      <c r="A485" s="1">
        <v>18</v>
      </c>
      <c r="B485" s="1" t="s">
        <v>941</v>
      </c>
      <c r="C485" s="1">
        <v>2</v>
      </c>
      <c r="D485" s="3">
        <v>45022.064583333333</v>
      </c>
      <c r="E485" s="3">
        <v>45022.188194444447</v>
      </c>
      <c r="F485" s="1" t="s">
        <v>62</v>
      </c>
      <c r="G485" s="1" t="s">
        <v>30</v>
      </c>
      <c r="H485" s="1" t="s">
        <v>48</v>
      </c>
      <c r="I485" s="1" t="s">
        <v>942</v>
      </c>
      <c r="J485" s="1" t="s">
        <v>50</v>
      </c>
      <c r="K485" s="1">
        <v>484</v>
      </c>
      <c r="L485" s="1" t="s">
        <v>109</v>
      </c>
      <c r="M485" s="1" t="s">
        <v>112</v>
      </c>
      <c r="N485" s="1"/>
      <c r="O485" s="1"/>
      <c r="P485" s="1"/>
      <c r="Q485" s="1" t="b">
        <f t="shared" si="67"/>
        <v>0</v>
      </c>
      <c r="R485" s="2">
        <f>SUM(Cocina!E485*Cocina!G485)</f>
        <v>15</v>
      </c>
      <c r="S485" s="6">
        <f t="shared" si="68"/>
        <v>45022</v>
      </c>
      <c r="T485" s="7">
        <f t="shared" si="69"/>
        <v>0.12361111111385981</v>
      </c>
      <c r="U485" s="2">
        <f t="shared" si="73"/>
        <v>178</v>
      </c>
      <c r="V485" s="9" t="str">
        <f t="shared" si="72"/>
        <v>No Suma</v>
      </c>
      <c r="W485" s="5">
        <f>(Cocina!H485 *Cocina!G485)/60</f>
        <v>0.85</v>
      </c>
      <c r="X485" s="2">
        <f t="shared" si="70"/>
        <v>51</v>
      </c>
      <c r="Y485" s="11">
        <f t="shared" si="71"/>
        <v>8.819444444444445E-2</v>
      </c>
      <c r="Z485" s="2" t="s">
        <v>37</v>
      </c>
      <c r="AC485" s="2">
        <f t="shared" si="74"/>
        <v>2</v>
      </c>
      <c r="AD485" s="2">
        <f t="shared" si="66"/>
        <v>58</v>
      </c>
    </row>
    <row r="486" spans="1:30">
      <c r="A486" s="1">
        <v>6</v>
      </c>
      <c r="B486" s="1" t="s">
        <v>693</v>
      </c>
      <c r="C486" s="1">
        <v>5</v>
      </c>
      <c r="D486" s="3">
        <v>45022.041666666664</v>
      </c>
      <c r="E486" s="3">
        <v>45022.119444444441</v>
      </c>
      <c r="F486" s="1" t="s">
        <v>56</v>
      </c>
      <c r="G486" s="1" t="s">
        <v>67</v>
      </c>
      <c r="H486" s="1" t="s">
        <v>48</v>
      </c>
      <c r="I486" s="1" t="s">
        <v>943</v>
      </c>
      <c r="J486" s="1" t="s">
        <v>33</v>
      </c>
      <c r="K486" s="1">
        <v>485</v>
      </c>
      <c r="L486" s="1" t="s">
        <v>80</v>
      </c>
      <c r="M486" s="1" t="s">
        <v>35</v>
      </c>
      <c r="N486" s="1" t="s">
        <v>53</v>
      </c>
      <c r="O486" s="1"/>
      <c r="P486" s="1"/>
      <c r="Q486" s="1" t="b">
        <f t="shared" si="67"/>
        <v>0</v>
      </c>
      <c r="R486" s="2">
        <f>SUM(Cocina!E486*Cocina!G486)</f>
        <v>51</v>
      </c>
      <c r="S486" s="6">
        <f t="shared" si="68"/>
        <v>45022</v>
      </c>
      <c r="T486" s="7">
        <f t="shared" si="69"/>
        <v>7.7777777776645962E-2</v>
      </c>
      <c r="U486" s="2">
        <f t="shared" si="73"/>
        <v>112</v>
      </c>
      <c r="V486" s="9" t="str">
        <f t="shared" si="72"/>
        <v>No Suma</v>
      </c>
      <c r="W486" s="5">
        <f>(Cocina!H486 *Cocina!G486)/60</f>
        <v>0.55000000000000004</v>
      </c>
      <c r="X486" s="2">
        <f t="shared" si="70"/>
        <v>33.000000000000007</v>
      </c>
      <c r="Y486" s="11">
        <f t="shared" si="71"/>
        <v>5.486111111111111E-2</v>
      </c>
      <c r="Z486" s="2" t="s">
        <v>37</v>
      </c>
      <c r="AC486" s="2">
        <f t="shared" si="74"/>
        <v>1</v>
      </c>
      <c r="AD486" s="2">
        <f t="shared" si="66"/>
        <v>52</v>
      </c>
    </row>
    <row r="487" spans="1:30">
      <c r="A487" s="1">
        <v>15</v>
      </c>
      <c r="B487" s="1" t="s">
        <v>944</v>
      </c>
      <c r="C487" s="1">
        <v>3</v>
      </c>
      <c r="D487" s="3">
        <v>45022.115972222222</v>
      </c>
      <c r="E487" s="3">
        <v>45022.258333333331</v>
      </c>
      <c r="F487" s="1" t="s">
        <v>39</v>
      </c>
      <c r="G487" s="1" t="s">
        <v>40</v>
      </c>
      <c r="H487" s="1" t="s">
        <v>31</v>
      </c>
      <c r="I487" s="1" t="s">
        <v>945</v>
      </c>
      <c r="J487" s="1" t="s">
        <v>72</v>
      </c>
      <c r="K487" s="1">
        <v>486</v>
      </c>
      <c r="L487" s="1" t="s">
        <v>43</v>
      </c>
      <c r="M487" s="1" t="s">
        <v>53</v>
      </c>
      <c r="N487" s="1" t="s">
        <v>93</v>
      </c>
      <c r="O487" s="1" t="s">
        <v>84</v>
      </c>
      <c r="P487" s="1" t="s">
        <v>35</v>
      </c>
      <c r="Q487" s="1" t="b">
        <f t="shared" si="67"/>
        <v>0</v>
      </c>
      <c r="R487" s="2">
        <f>SUM(Cocina!E487*Cocina!G487)</f>
        <v>16</v>
      </c>
      <c r="S487" s="6">
        <f t="shared" si="68"/>
        <v>45022</v>
      </c>
      <c r="T487" s="7">
        <f t="shared" si="69"/>
        <v>0.14236111110949423</v>
      </c>
      <c r="U487" s="2">
        <f t="shared" si="73"/>
        <v>205</v>
      </c>
      <c r="V487" s="9">
        <f t="shared" si="72"/>
        <v>0.15277777777616089</v>
      </c>
      <c r="W487" s="5">
        <f>(Cocina!H487 *Cocina!G487)/60</f>
        <v>0.6</v>
      </c>
      <c r="X487" s="2">
        <f t="shared" si="70"/>
        <v>36</v>
      </c>
      <c r="Y487" s="11">
        <f t="shared" si="71"/>
        <v>0.11736111111111112</v>
      </c>
      <c r="Z487" s="2" t="s">
        <v>37</v>
      </c>
      <c r="AC487" s="2">
        <f t="shared" si="74"/>
        <v>3</v>
      </c>
      <c r="AD487" s="2">
        <f t="shared" si="66"/>
        <v>25</v>
      </c>
    </row>
    <row r="488" spans="1:30">
      <c r="A488" s="1">
        <v>17</v>
      </c>
      <c r="B488" s="1" t="s">
        <v>199</v>
      </c>
      <c r="C488" s="1">
        <v>1</v>
      </c>
      <c r="D488" s="3">
        <v>45022.06527777778</v>
      </c>
      <c r="E488" s="3">
        <v>45022.159722222219</v>
      </c>
      <c r="F488" s="1" t="s">
        <v>39</v>
      </c>
      <c r="G488" s="1" t="s">
        <v>30</v>
      </c>
      <c r="H488" s="1" t="s">
        <v>48</v>
      </c>
      <c r="I488" s="1" t="s">
        <v>946</v>
      </c>
      <c r="J488" s="1" t="s">
        <v>72</v>
      </c>
      <c r="K488" s="1">
        <v>487</v>
      </c>
      <c r="L488" s="1" t="s">
        <v>58</v>
      </c>
      <c r="M488" s="1" t="s">
        <v>84</v>
      </c>
      <c r="N488" s="1" t="s">
        <v>44</v>
      </c>
      <c r="O488" s="1" t="s">
        <v>77</v>
      </c>
      <c r="P488" s="1"/>
      <c r="Q488" s="1" t="b">
        <f t="shared" si="67"/>
        <v>0</v>
      </c>
      <c r="R488" s="2">
        <f>SUM(Cocina!E488*Cocina!G488)</f>
        <v>19</v>
      </c>
      <c r="S488" s="6">
        <f t="shared" si="68"/>
        <v>45022</v>
      </c>
      <c r="T488" s="7">
        <f t="shared" si="69"/>
        <v>9.4444444439432118E-2</v>
      </c>
      <c r="U488" s="2">
        <f t="shared" si="73"/>
        <v>136</v>
      </c>
      <c r="V488" s="9">
        <f t="shared" si="72"/>
        <v>0.10486111110609879</v>
      </c>
      <c r="W488" s="5">
        <f>(Cocina!H488 *Cocina!G488)/60</f>
        <v>0.96666666666666667</v>
      </c>
      <c r="X488" s="2">
        <f t="shared" si="70"/>
        <v>58</v>
      </c>
      <c r="Y488" s="11">
        <f t="shared" si="71"/>
        <v>5.4166666666666669E-2</v>
      </c>
      <c r="Z488" s="2" t="s">
        <v>37</v>
      </c>
      <c r="AC488" s="2">
        <f t="shared" si="74"/>
        <v>2</v>
      </c>
      <c r="AD488" s="2">
        <f t="shared" si="66"/>
        <v>16</v>
      </c>
    </row>
    <row r="489" spans="1:30">
      <c r="A489" s="1">
        <v>10</v>
      </c>
      <c r="B489" s="1" t="s">
        <v>947</v>
      </c>
      <c r="C489" s="1">
        <v>4</v>
      </c>
      <c r="D489" s="3">
        <v>45022</v>
      </c>
      <c r="E489" s="3">
        <v>45022.081944444442</v>
      </c>
      <c r="F489" s="1" t="s">
        <v>29</v>
      </c>
      <c r="G489" s="1" t="s">
        <v>30</v>
      </c>
      <c r="H489" s="1" t="s">
        <v>31</v>
      </c>
      <c r="I489" s="1" t="s">
        <v>948</v>
      </c>
      <c r="J489" s="1" t="s">
        <v>50</v>
      </c>
      <c r="K489" s="1">
        <v>488</v>
      </c>
      <c r="L489" s="1" t="s">
        <v>129</v>
      </c>
      <c r="M489" s="1" t="s">
        <v>103</v>
      </c>
      <c r="N489" s="1" t="s">
        <v>94</v>
      </c>
      <c r="O489" s="1" t="s">
        <v>44</v>
      </c>
      <c r="P489" s="1"/>
      <c r="Q489" s="1" t="b">
        <f t="shared" si="67"/>
        <v>0</v>
      </c>
      <c r="R489" s="2">
        <f>SUM(Cocina!E489*Cocina!G489)</f>
        <v>30</v>
      </c>
      <c r="S489" s="6">
        <f t="shared" si="68"/>
        <v>45022</v>
      </c>
      <c r="T489" s="7">
        <f t="shared" si="69"/>
        <v>8.1944444442342501E-2</v>
      </c>
      <c r="U489" s="2">
        <f t="shared" si="73"/>
        <v>118</v>
      </c>
      <c r="V489" s="9" t="str">
        <f t="shared" si="72"/>
        <v>No Suma</v>
      </c>
      <c r="W489" s="5">
        <f>(Cocina!H489 *Cocina!G489)/60</f>
        <v>1.5666666666666667</v>
      </c>
      <c r="X489" s="2">
        <f t="shared" si="70"/>
        <v>94</v>
      </c>
      <c r="Y489" s="11">
        <f t="shared" si="71"/>
        <v>1.6666666666666666E-2</v>
      </c>
      <c r="Z489" s="2" t="s">
        <v>37</v>
      </c>
      <c r="AC489" s="2">
        <f t="shared" si="74"/>
        <v>1</v>
      </c>
      <c r="AD489" s="2">
        <f t="shared" si="66"/>
        <v>58</v>
      </c>
    </row>
    <row r="490" spans="1:30">
      <c r="A490" s="1">
        <v>3</v>
      </c>
      <c r="B490" s="1" t="s">
        <v>949</v>
      </c>
      <c r="C490" s="1">
        <v>1</v>
      </c>
      <c r="D490" s="3">
        <v>45022.122916666667</v>
      </c>
      <c r="E490" s="3">
        <v>45022.227083333331</v>
      </c>
      <c r="F490" s="1" t="s">
        <v>29</v>
      </c>
      <c r="G490" s="1" t="s">
        <v>40</v>
      </c>
      <c r="H490" s="1" t="s">
        <v>48</v>
      </c>
      <c r="I490" s="1" t="s">
        <v>950</v>
      </c>
      <c r="J490" s="1" t="s">
        <v>72</v>
      </c>
      <c r="K490" s="1">
        <v>489</v>
      </c>
      <c r="L490" s="1" t="s">
        <v>129</v>
      </c>
      <c r="M490" s="1" t="s">
        <v>52</v>
      </c>
      <c r="N490" s="1" t="s">
        <v>94</v>
      </c>
      <c r="O490" s="1"/>
      <c r="P490" s="1"/>
      <c r="Q490" s="1" t="b">
        <f t="shared" si="67"/>
        <v>0</v>
      </c>
      <c r="R490" s="2">
        <f>SUM(Cocina!E490*Cocina!G490)</f>
        <v>40</v>
      </c>
      <c r="S490" s="6">
        <f t="shared" si="68"/>
        <v>45022</v>
      </c>
      <c r="T490" s="7">
        <f t="shared" si="69"/>
        <v>0.10416666666424135</v>
      </c>
      <c r="U490" s="2">
        <f t="shared" si="73"/>
        <v>150</v>
      </c>
      <c r="V490" s="9">
        <f t="shared" si="72"/>
        <v>0.11458333333090802</v>
      </c>
      <c r="W490" s="5">
        <f>(Cocina!H490 *Cocina!G490)/60</f>
        <v>1.4</v>
      </c>
      <c r="X490" s="2">
        <f t="shared" si="70"/>
        <v>84</v>
      </c>
      <c r="Y490" s="11">
        <f t="shared" si="71"/>
        <v>4.5833333333333337E-2</v>
      </c>
      <c r="Z490" s="2" t="s">
        <v>37</v>
      </c>
      <c r="AC490" s="2">
        <f t="shared" si="74"/>
        <v>2</v>
      </c>
      <c r="AD490" s="2">
        <f t="shared" si="66"/>
        <v>30</v>
      </c>
    </row>
    <row r="491" spans="1:30">
      <c r="A491" s="1">
        <v>1</v>
      </c>
      <c r="B491" s="1" t="s">
        <v>908</v>
      </c>
      <c r="C491" s="1">
        <v>2</v>
      </c>
      <c r="D491" s="3">
        <v>45022.138888888891</v>
      </c>
      <c r="E491" s="3">
        <v>45022.206250000003</v>
      </c>
      <c r="F491" s="1" t="s">
        <v>56</v>
      </c>
      <c r="G491" s="1" t="s">
        <v>30</v>
      </c>
      <c r="H491" s="1" t="s">
        <v>48</v>
      </c>
      <c r="I491" s="1" t="s">
        <v>951</v>
      </c>
      <c r="J491" s="1" t="s">
        <v>50</v>
      </c>
      <c r="K491" s="1">
        <v>490</v>
      </c>
      <c r="L491" s="1" t="s">
        <v>43</v>
      </c>
      <c r="M491" s="1" t="s">
        <v>106</v>
      </c>
      <c r="N491" s="1" t="s">
        <v>74</v>
      </c>
      <c r="O491" s="1" t="s">
        <v>84</v>
      </c>
      <c r="P491" s="1"/>
      <c r="Q491" s="1" t="b">
        <f t="shared" si="67"/>
        <v>0</v>
      </c>
      <c r="R491" s="2">
        <f>SUM(Cocina!E491*Cocina!G491)</f>
        <v>30</v>
      </c>
      <c r="S491" s="6">
        <f t="shared" si="68"/>
        <v>45022</v>
      </c>
      <c r="T491" s="7">
        <f t="shared" si="69"/>
        <v>6.7361111112404615E-2</v>
      </c>
      <c r="U491" s="2">
        <f t="shared" si="73"/>
        <v>97</v>
      </c>
      <c r="V491" s="9" t="str">
        <f t="shared" si="72"/>
        <v>No Suma</v>
      </c>
      <c r="W491" s="5">
        <f>(Cocina!H491 *Cocina!G491)/60</f>
        <v>0.73333333333333328</v>
      </c>
      <c r="X491" s="2">
        <f t="shared" si="70"/>
        <v>44</v>
      </c>
      <c r="Y491" s="11">
        <f t="shared" si="71"/>
        <v>3.6805555555555557E-2</v>
      </c>
      <c r="Z491" s="2" t="s">
        <v>37</v>
      </c>
      <c r="AC491" s="2">
        <f t="shared" si="74"/>
        <v>1</v>
      </c>
      <c r="AD491" s="2">
        <f t="shared" si="66"/>
        <v>37</v>
      </c>
    </row>
    <row r="492" spans="1:30">
      <c r="A492" s="1">
        <v>7</v>
      </c>
      <c r="B492" s="1" t="s">
        <v>839</v>
      </c>
      <c r="C492" s="1">
        <v>4</v>
      </c>
      <c r="D492" s="3">
        <v>45022.004861111112</v>
      </c>
      <c r="E492" s="3">
        <v>45022.109027777777</v>
      </c>
      <c r="F492" s="1" t="s">
        <v>62</v>
      </c>
      <c r="G492" s="1" t="s">
        <v>40</v>
      </c>
      <c r="H492" s="1" t="s">
        <v>48</v>
      </c>
      <c r="I492" s="1" t="s">
        <v>57</v>
      </c>
      <c r="J492" s="1" t="s">
        <v>72</v>
      </c>
      <c r="K492" s="1">
        <v>491</v>
      </c>
      <c r="L492" s="1" t="s">
        <v>34</v>
      </c>
      <c r="M492" s="1" t="s">
        <v>54</v>
      </c>
      <c r="N492" s="1" t="s">
        <v>36</v>
      </c>
      <c r="O492" s="1"/>
      <c r="P492" s="1"/>
      <c r="Q492" s="1" t="b">
        <f t="shared" si="67"/>
        <v>0</v>
      </c>
      <c r="R492" s="2">
        <f>SUM(Cocina!E492*Cocina!G492)</f>
        <v>42</v>
      </c>
      <c r="S492" s="6">
        <f t="shared" si="68"/>
        <v>45022</v>
      </c>
      <c r="T492" s="7">
        <f t="shared" si="69"/>
        <v>0.10416666666424135</v>
      </c>
      <c r="U492" s="2">
        <f t="shared" si="73"/>
        <v>150</v>
      </c>
      <c r="V492" s="9">
        <f t="shared" si="72"/>
        <v>0.11458333333090802</v>
      </c>
      <c r="W492" s="5">
        <f>(Cocina!H492 *Cocina!G492)/60</f>
        <v>2.65</v>
      </c>
      <c r="X492" s="2">
        <f t="shared" si="70"/>
        <v>159</v>
      </c>
      <c r="Y492" s="11">
        <f t="shared" si="71"/>
        <v>-6.2499999999999995E-3</v>
      </c>
      <c r="Z492" s="2" t="s">
        <v>37</v>
      </c>
      <c r="AC492" s="2">
        <f t="shared" si="74"/>
        <v>2</v>
      </c>
      <c r="AD492" s="2">
        <f t="shared" si="66"/>
        <v>30</v>
      </c>
    </row>
    <row r="493" spans="1:30">
      <c r="A493" s="1">
        <v>4</v>
      </c>
      <c r="B493" s="1" t="s">
        <v>952</v>
      </c>
      <c r="C493" s="1">
        <v>4</v>
      </c>
      <c r="D493" s="3">
        <v>45022.043749999997</v>
      </c>
      <c r="E493" s="3">
        <v>45022.191666666666</v>
      </c>
      <c r="F493" s="1" t="s">
        <v>39</v>
      </c>
      <c r="G493" s="1" t="s">
        <v>30</v>
      </c>
      <c r="H493" s="1" t="s">
        <v>48</v>
      </c>
      <c r="I493" s="1" t="s">
        <v>400</v>
      </c>
      <c r="J493" s="1" t="s">
        <v>33</v>
      </c>
      <c r="K493" s="1">
        <v>492</v>
      </c>
      <c r="L493" s="1" t="s">
        <v>43</v>
      </c>
      <c r="M493" s="1" t="s">
        <v>59</v>
      </c>
      <c r="N493" s="1" t="s">
        <v>97</v>
      </c>
      <c r="O493" s="1" t="s">
        <v>35</v>
      </c>
      <c r="P493" s="1"/>
      <c r="Q493" s="1" t="b">
        <f t="shared" si="67"/>
        <v>0</v>
      </c>
      <c r="R493" s="2">
        <f>SUM(Cocina!E493*Cocina!G493)</f>
        <v>10</v>
      </c>
      <c r="S493" s="6">
        <f t="shared" si="68"/>
        <v>45022</v>
      </c>
      <c r="T493" s="7">
        <f t="shared" si="69"/>
        <v>0.14791666666860692</v>
      </c>
      <c r="U493" s="2">
        <f t="shared" si="73"/>
        <v>213</v>
      </c>
      <c r="V493" s="9" t="str">
        <f t="shared" si="72"/>
        <v>No Suma</v>
      </c>
      <c r="W493" s="5">
        <f>(Cocina!H493 *Cocina!G493)/60</f>
        <v>0.65</v>
      </c>
      <c r="X493" s="2">
        <f t="shared" si="70"/>
        <v>39</v>
      </c>
      <c r="Y493" s="11">
        <f t="shared" si="71"/>
        <v>0.12083333333333333</v>
      </c>
      <c r="Z493" s="2" t="s">
        <v>37</v>
      </c>
      <c r="AC493" s="2">
        <f t="shared" si="74"/>
        <v>3</v>
      </c>
      <c r="AD493" s="2">
        <f t="shared" si="66"/>
        <v>33</v>
      </c>
    </row>
    <row r="494" spans="1:30">
      <c r="A494" s="1">
        <v>2</v>
      </c>
      <c r="B494" s="1" t="s">
        <v>301</v>
      </c>
      <c r="C494" s="1">
        <v>2</v>
      </c>
      <c r="D494" s="3">
        <v>45022.021527777775</v>
      </c>
      <c r="E494" s="3">
        <v>45022.073611111111</v>
      </c>
      <c r="F494" s="1" t="s">
        <v>56</v>
      </c>
      <c r="G494" s="1" t="s">
        <v>30</v>
      </c>
      <c r="H494" s="1" t="s">
        <v>48</v>
      </c>
      <c r="I494" s="1" t="s">
        <v>953</v>
      </c>
      <c r="J494" s="1" t="s">
        <v>72</v>
      </c>
      <c r="K494" s="1">
        <v>493</v>
      </c>
      <c r="L494" s="1" t="s">
        <v>64</v>
      </c>
      <c r="M494" s="1" t="s">
        <v>103</v>
      </c>
      <c r="N494" s="1"/>
      <c r="O494" s="1"/>
      <c r="P494" s="1"/>
      <c r="Q494" s="1" t="b">
        <f t="shared" si="67"/>
        <v>0</v>
      </c>
      <c r="R494" s="2">
        <f>SUM(Cocina!E494*Cocina!G494)</f>
        <v>50</v>
      </c>
      <c r="S494" s="6">
        <f t="shared" si="68"/>
        <v>45022</v>
      </c>
      <c r="T494" s="7">
        <f t="shared" si="69"/>
        <v>5.2083333335758653E-2</v>
      </c>
      <c r="U494" s="2">
        <f t="shared" si="73"/>
        <v>75</v>
      </c>
      <c r="V494" s="9">
        <f t="shared" si="72"/>
        <v>6.2500000002425324E-2</v>
      </c>
      <c r="W494" s="5">
        <f>(Cocina!H494 *Cocina!G494)/60</f>
        <v>1.5</v>
      </c>
      <c r="X494" s="2">
        <f t="shared" si="70"/>
        <v>90</v>
      </c>
      <c r="Y494" s="11">
        <f t="shared" si="71"/>
        <v>-1.0416666666666666E-2</v>
      </c>
      <c r="Z494" s="2" t="s">
        <v>37</v>
      </c>
      <c r="AC494" s="2">
        <f t="shared" si="74"/>
        <v>1</v>
      </c>
      <c r="AD494" s="2">
        <f t="shared" si="66"/>
        <v>15</v>
      </c>
    </row>
    <row r="495" spans="1:30">
      <c r="A495" s="1">
        <v>20</v>
      </c>
      <c r="B495" s="1" t="s">
        <v>692</v>
      </c>
      <c r="C495" s="1">
        <v>5</v>
      </c>
      <c r="D495" s="3">
        <v>45022.061111111114</v>
      </c>
      <c r="E495" s="3">
        <v>45022.200694444444</v>
      </c>
      <c r="F495" s="1" t="s">
        <v>39</v>
      </c>
      <c r="G495" s="1" t="s">
        <v>40</v>
      </c>
      <c r="H495" s="1" t="s">
        <v>48</v>
      </c>
      <c r="I495" s="1" t="s">
        <v>954</v>
      </c>
      <c r="J495" s="1" t="s">
        <v>33</v>
      </c>
      <c r="K495" s="1">
        <v>494</v>
      </c>
      <c r="L495" s="1" t="s">
        <v>58</v>
      </c>
      <c r="M495" s="1" t="s">
        <v>74</v>
      </c>
      <c r="N495" s="1" t="s">
        <v>53</v>
      </c>
      <c r="O495" s="1"/>
      <c r="P495" s="1"/>
      <c r="Q495" s="1" t="b">
        <f t="shared" si="67"/>
        <v>0</v>
      </c>
      <c r="R495" s="2">
        <f>SUM(Cocina!E495*Cocina!G495)</f>
        <v>21</v>
      </c>
      <c r="S495" s="6">
        <f t="shared" si="68"/>
        <v>45022</v>
      </c>
      <c r="T495" s="7">
        <f t="shared" si="69"/>
        <v>0.13958333332993789</v>
      </c>
      <c r="U495" s="2">
        <f t="shared" si="73"/>
        <v>201</v>
      </c>
      <c r="V495" s="9" t="str">
        <f t="shared" si="72"/>
        <v>No Suma</v>
      </c>
      <c r="W495" s="5">
        <f>(Cocina!H495 *Cocina!G495)/60</f>
        <v>0.18333333333333332</v>
      </c>
      <c r="X495" s="2">
        <f t="shared" si="70"/>
        <v>11</v>
      </c>
      <c r="Y495" s="11">
        <f t="shared" si="71"/>
        <v>0.13194444444444445</v>
      </c>
      <c r="Z495" s="2" t="s">
        <v>37</v>
      </c>
      <c r="AC495" s="2">
        <f t="shared" si="74"/>
        <v>3</v>
      </c>
      <c r="AD495" s="2">
        <f t="shared" si="66"/>
        <v>21</v>
      </c>
    </row>
    <row r="496" spans="1:30">
      <c r="A496" s="1">
        <v>11</v>
      </c>
      <c r="B496" s="1" t="s">
        <v>955</v>
      </c>
      <c r="C496" s="1">
        <v>6</v>
      </c>
      <c r="D496" s="3">
        <v>45022.125694444447</v>
      </c>
      <c r="E496" s="3">
        <v>45022.284722222219</v>
      </c>
      <c r="F496" s="1" t="s">
        <v>47</v>
      </c>
      <c r="G496" s="1" t="s">
        <v>40</v>
      </c>
      <c r="H496" s="1" t="s">
        <v>48</v>
      </c>
      <c r="I496" s="1" t="s">
        <v>956</v>
      </c>
      <c r="J496" s="1" t="s">
        <v>50</v>
      </c>
      <c r="K496" s="1">
        <v>495</v>
      </c>
      <c r="L496" s="1" t="s">
        <v>73</v>
      </c>
      <c r="M496" s="1" t="s">
        <v>52</v>
      </c>
      <c r="N496" s="1" t="s">
        <v>45</v>
      </c>
      <c r="O496" s="1" t="s">
        <v>60</v>
      </c>
      <c r="P496" s="1" t="s">
        <v>59</v>
      </c>
      <c r="Q496" s="1" t="b">
        <f t="shared" si="67"/>
        <v>0</v>
      </c>
      <c r="R496" s="2">
        <f>SUM(Cocina!E496*Cocina!G496)</f>
        <v>42</v>
      </c>
      <c r="S496" s="6">
        <f t="shared" si="68"/>
        <v>45022</v>
      </c>
      <c r="T496" s="7">
        <f t="shared" si="69"/>
        <v>0.15902777777228039</v>
      </c>
      <c r="U496" s="2">
        <f t="shared" si="73"/>
        <v>229</v>
      </c>
      <c r="V496" s="9" t="str">
        <f t="shared" si="72"/>
        <v>No Suma</v>
      </c>
      <c r="W496" s="5">
        <f>(Cocina!H496 *Cocina!G496)/60</f>
        <v>0.35</v>
      </c>
      <c r="X496" s="2">
        <f t="shared" si="70"/>
        <v>21</v>
      </c>
      <c r="Y496" s="11">
        <f t="shared" si="71"/>
        <v>0.14444444444444446</v>
      </c>
      <c r="Z496" s="2" t="s">
        <v>37</v>
      </c>
      <c r="AC496" s="2">
        <f t="shared" si="74"/>
        <v>3</v>
      </c>
      <c r="AD496" s="2">
        <f t="shared" si="66"/>
        <v>49</v>
      </c>
    </row>
    <row r="497" spans="1:30">
      <c r="A497" s="1">
        <v>1</v>
      </c>
      <c r="B497" s="1" t="s">
        <v>358</v>
      </c>
      <c r="C497" s="1">
        <v>3</v>
      </c>
      <c r="D497" s="3">
        <v>45022.106944444444</v>
      </c>
      <c r="E497" s="3">
        <v>45022.265277777777</v>
      </c>
      <c r="F497" s="1" t="s">
        <v>39</v>
      </c>
      <c r="G497" s="1" t="s">
        <v>30</v>
      </c>
      <c r="H497" s="1" t="s">
        <v>48</v>
      </c>
      <c r="I497" s="1" t="s">
        <v>957</v>
      </c>
      <c r="J497" s="1" t="s">
        <v>33</v>
      </c>
      <c r="K497" s="1">
        <v>496</v>
      </c>
      <c r="L497" s="1" t="s">
        <v>129</v>
      </c>
      <c r="M497" s="1" t="s">
        <v>59</v>
      </c>
      <c r="N497" s="1" t="s">
        <v>84</v>
      </c>
      <c r="O497" s="1" t="s">
        <v>65</v>
      </c>
      <c r="P497" s="1" t="s">
        <v>44</v>
      </c>
      <c r="Q497" s="1" t="b">
        <f t="shared" si="67"/>
        <v>0</v>
      </c>
      <c r="R497" s="2">
        <f>SUM(Cocina!E497*Cocina!G497)</f>
        <v>45</v>
      </c>
      <c r="S497" s="6">
        <f t="shared" si="68"/>
        <v>45022</v>
      </c>
      <c r="T497" s="7">
        <f t="shared" si="69"/>
        <v>0.15833333333284827</v>
      </c>
      <c r="U497" s="2">
        <f t="shared" si="73"/>
        <v>228</v>
      </c>
      <c r="V497" s="9" t="str">
        <f t="shared" si="72"/>
        <v>No Suma</v>
      </c>
      <c r="W497" s="5">
        <f>(Cocina!H497 *Cocina!G497)/60</f>
        <v>1.6</v>
      </c>
      <c r="X497" s="2">
        <f t="shared" si="70"/>
        <v>96</v>
      </c>
      <c r="Y497" s="11">
        <f t="shared" si="71"/>
        <v>9.1666666666666674E-2</v>
      </c>
      <c r="Z497" s="2" t="s">
        <v>37</v>
      </c>
      <c r="AC497" s="2">
        <f t="shared" si="74"/>
        <v>3</v>
      </c>
      <c r="AD497" s="2">
        <f t="shared" si="66"/>
        <v>48</v>
      </c>
    </row>
    <row r="498" spans="1:30">
      <c r="A498" s="1">
        <v>13</v>
      </c>
      <c r="B498" s="1" t="s">
        <v>205</v>
      </c>
      <c r="C498" s="1">
        <v>6</v>
      </c>
      <c r="D498" s="3">
        <v>45022.145833333336</v>
      </c>
      <c r="E498" s="3">
        <v>45022.290277777778</v>
      </c>
      <c r="F498" s="1" t="s">
        <v>29</v>
      </c>
      <c r="G498" s="1" t="s">
        <v>30</v>
      </c>
      <c r="H498" s="1" t="s">
        <v>31</v>
      </c>
      <c r="I498" s="1" t="s">
        <v>958</v>
      </c>
      <c r="J498" s="1" t="s">
        <v>33</v>
      </c>
      <c r="K498" s="1">
        <v>497</v>
      </c>
      <c r="L498" s="1" t="s">
        <v>129</v>
      </c>
      <c r="M498" s="1" t="s">
        <v>36</v>
      </c>
      <c r="N498" s="1" t="s">
        <v>52</v>
      </c>
      <c r="O498" s="1"/>
      <c r="P498" s="1"/>
      <c r="Q498" s="1" t="b">
        <f t="shared" si="67"/>
        <v>0</v>
      </c>
      <c r="R498" s="2">
        <f>SUM(Cocina!E498*Cocina!G498)</f>
        <v>51</v>
      </c>
      <c r="S498" s="6">
        <f t="shared" si="68"/>
        <v>45022</v>
      </c>
      <c r="T498" s="7">
        <f t="shared" si="69"/>
        <v>0.1444444444423425</v>
      </c>
      <c r="U498" s="2">
        <f t="shared" si="73"/>
        <v>208</v>
      </c>
      <c r="V498" s="9" t="str">
        <f t="shared" si="72"/>
        <v>No Suma</v>
      </c>
      <c r="W498" s="5">
        <f>(Cocina!H498 *Cocina!G498)/60</f>
        <v>2.75</v>
      </c>
      <c r="X498" s="2">
        <f t="shared" si="70"/>
        <v>165</v>
      </c>
      <c r="Y498" s="11">
        <f t="shared" si="71"/>
        <v>2.9861111111111113E-2</v>
      </c>
      <c r="Z498" s="2" t="s">
        <v>37</v>
      </c>
      <c r="AC498" s="2">
        <f t="shared" si="74"/>
        <v>3</v>
      </c>
      <c r="AD498" s="2">
        <f t="shared" si="66"/>
        <v>28</v>
      </c>
    </row>
    <row r="499" spans="1:30">
      <c r="A499" s="1">
        <v>20</v>
      </c>
      <c r="B499" s="1" t="s">
        <v>855</v>
      </c>
      <c r="C499" s="1">
        <v>3</v>
      </c>
      <c r="D499" s="3">
        <v>45022.011805555558</v>
      </c>
      <c r="E499" s="3">
        <v>45022.156944444447</v>
      </c>
      <c r="F499" s="1" t="s">
        <v>29</v>
      </c>
      <c r="G499" s="1" t="s">
        <v>30</v>
      </c>
      <c r="H499" s="1" t="s">
        <v>48</v>
      </c>
      <c r="I499" s="1" t="s">
        <v>959</v>
      </c>
      <c r="J499" s="1" t="s">
        <v>50</v>
      </c>
      <c r="K499" s="1">
        <v>498</v>
      </c>
      <c r="L499" s="1" t="s">
        <v>34</v>
      </c>
      <c r="M499" s="1" t="s">
        <v>65</v>
      </c>
      <c r="N499" s="1"/>
      <c r="O499" s="1"/>
      <c r="P499" s="1"/>
      <c r="Q499" s="1" t="b">
        <f t="shared" si="67"/>
        <v>0</v>
      </c>
      <c r="R499" s="2">
        <f>SUM(Cocina!E499*Cocina!G499)</f>
        <v>45</v>
      </c>
      <c r="S499" s="6">
        <f t="shared" si="68"/>
        <v>45022</v>
      </c>
      <c r="T499" s="7">
        <f t="shared" si="69"/>
        <v>0.14513888888905058</v>
      </c>
      <c r="U499" s="2">
        <f t="shared" si="73"/>
        <v>209</v>
      </c>
      <c r="V499" s="9" t="str">
        <f t="shared" si="72"/>
        <v>No Suma</v>
      </c>
      <c r="W499" s="5">
        <f>(Cocina!H499 *Cocina!G499)/60</f>
        <v>1.3</v>
      </c>
      <c r="X499" s="2">
        <f t="shared" si="70"/>
        <v>78</v>
      </c>
      <c r="Y499" s="11">
        <f t="shared" si="71"/>
        <v>9.0972222222222218E-2</v>
      </c>
      <c r="Z499" s="2" t="s">
        <v>37</v>
      </c>
      <c r="AC499" s="2">
        <f t="shared" si="74"/>
        <v>3</v>
      </c>
      <c r="AD499" s="2">
        <f t="shared" si="66"/>
        <v>29</v>
      </c>
    </row>
    <row r="500" spans="1:30">
      <c r="A500" s="1">
        <v>5</v>
      </c>
      <c r="B500" s="1" t="s">
        <v>829</v>
      </c>
      <c r="C500" s="1">
        <v>5</v>
      </c>
      <c r="D500" s="3">
        <v>45022.056250000001</v>
      </c>
      <c r="E500" s="3">
        <v>45022.186111111114</v>
      </c>
      <c r="F500" s="1" t="s">
        <v>47</v>
      </c>
      <c r="G500" s="1" t="s">
        <v>67</v>
      </c>
      <c r="H500" s="1" t="s">
        <v>31</v>
      </c>
      <c r="I500" s="1" t="s">
        <v>960</v>
      </c>
      <c r="J500" s="1" t="s">
        <v>33</v>
      </c>
      <c r="K500" s="1">
        <v>499</v>
      </c>
      <c r="L500" s="1" t="s">
        <v>51</v>
      </c>
      <c r="M500" s="1" t="s">
        <v>106</v>
      </c>
      <c r="N500" s="1" t="s">
        <v>36</v>
      </c>
      <c r="O500" s="1" t="s">
        <v>112</v>
      </c>
      <c r="P500" s="1"/>
      <c r="Q500" s="1" t="b">
        <f t="shared" si="67"/>
        <v>0</v>
      </c>
      <c r="R500" s="2">
        <f>SUM(Cocina!E500*Cocina!G500)</f>
        <v>30</v>
      </c>
      <c r="S500" s="6">
        <f t="shared" si="68"/>
        <v>45022</v>
      </c>
      <c r="T500" s="7">
        <f t="shared" si="69"/>
        <v>0.12986111111240461</v>
      </c>
      <c r="U500" s="2">
        <f t="shared" si="73"/>
        <v>187</v>
      </c>
      <c r="V500" s="9" t="str">
        <f t="shared" si="72"/>
        <v>No Suma</v>
      </c>
      <c r="W500" s="5">
        <f>(Cocina!H500 *Cocina!G500)/60</f>
        <v>1.9</v>
      </c>
      <c r="X500" s="2">
        <f t="shared" si="70"/>
        <v>114</v>
      </c>
      <c r="Y500" s="11">
        <f t="shared" si="71"/>
        <v>5.0694444444444438E-2</v>
      </c>
      <c r="Z500" s="2" t="s">
        <v>37</v>
      </c>
      <c r="AC500" s="2">
        <f t="shared" si="74"/>
        <v>3</v>
      </c>
      <c r="AD500" s="2">
        <f t="shared" si="66"/>
        <v>7</v>
      </c>
    </row>
    <row r="501" spans="1:30">
      <c r="A501" s="1">
        <v>4</v>
      </c>
      <c r="B501" s="1" t="s">
        <v>949</v>
      </c>
      <c r="C501" s="1">
        <v>5</v>
      </c>
      <c r="D501" s="3">
        <v>45022.053472222222</v>
      </c>
      <c r="E501" s="3">
        <v>45022.21875</v>
      </c>
      <c r="F501" s="1" t="s">
        <v>62</v>
      </c>
      <c r="G501" s="1" t="s">
        <v>40</v>
      </c>
      <c r="H501" s="1" t="s">
        <v>31</v>
      </c>
      <c r="I501" s="1" t="s">
        <v>961</v>
      </c>
      <c r="J501" s="1" t="s">
        <v>72</v>
      </c>
      <c r="K501" s="1">
        <v>500</v>
      </c>
      <c r="L501" s="1" t="s">
        <v>129</v>
      </c>
      <c r="M501" s="1" t="s">
        <v>45</v>
      </c>
      <c r="N501" s="1" t="s">
        <v>77</v>
      </c>
      <c r="O501" s="1"/>
      <c r="P501" s="1"/>
      <c r="Q501" s="1" t="b">
        <f t="shared" si="67"/>
        <v>0</v>
      </c>
      <c r="R501" s="2">
        <f>SUM(Cocina!E501*Cocina!G501)</f>
        <v>44</v>
      </c>
      <c r="S501" s="6">
        <f t="shared" si="68"/>
        <v>45022</v>
      </c>
      <c r="T501" s="7">
        <f t="shared" si="69"/>
        <v>0.16527777777810115</v>
      </c>
      <c r="U501" s="2">
        <f t="shared" si="73"/>
        <v>238</v>
      </c>
      <c r="V501" s="9">
        <f t="shared" si="72"/>
        <v>0.17569444444476781</v>
      </c>
      <c r="W501" s="5">
        <f>(Cocina!H501 *Cocina!G501)/60</f>
        <v>1.9666666666666666</v>
      </c>
      <c r="X501" s="2">
        <f t="shared" si="70"/>
        <v>118</v>
      </c>
      <c r="Y501" s="11">
        <f t="shared" si="71"/>
        <v>8.3333333333333329E-2</v>
      </c>
      <c r="Z501" s="2" t="s">
        <v>37</v>
      </c>
      <c r="AC501" s="2">
        <f t="shared" si="74"/>
        <v>3</v>
      </c>
      <c r="AD501" s="2">
        <f t="shared" si="66"/>
        <v>58</v>
      </c>
    </row>
    <row r="502" spans="1:30">
      <c r="A502" s="1">
        <v>7</v>
      </c>
      <c r="B502" s="1" t="s">
        <v>962</v>
      </c>
      <c r="C502" s="1">
        <v>1</v>
      </c>
      <c r="D502" s="3">
        <v>45022.155555555553</v>
      </c>
      <c r="E502" s="3">
        <v>45022.271527777775</v>
      </c>
      <c r="F502" s="1" t="s">
        <v>39</v>
      </c>
      <c r="G502" s="1" t="s">
        <v>67</v>
      </c>
      <c r="H502" s="1" t="s">
        <v>48</v>
      </c>
      <c r="I502" s="1" t="s">
        <v>963</v>
      </c>
      <c r="J502" s="1" t="s">
        <v>72</v>
      </c>
      <c r="K502" s="1">
        <v>501</v>
      </c>
      <c r="L502" s="1" t="s">
        <v>73</v>
      </c>
      <c r="M502" s="1" t="s">
        <v>52</v>
      </c>
      <c r="N502" s="1" t="s">
        <v>97</v>
      </c>
      <c r="O502" s="1" t="s">
        <v>60</v>
      </c>
      <c r="P502" s="1"/>
      <c r="Q502" s="1" t="b">
        <f t="shared" si="67"/>
        <v>0</v>
      </c>
      <c r="R502" s="2">
        <f>SUM(Cocina!E502*Cocina!G502)</f>
        <v>16</v>
      </c>
      <c r="S502" s="6">
        <f t="shared" si="68"/>
        <v>45022</v>
      </c>
      <c r="T502" s="7">
        <f t="shared" si="69"/>
        <v>0.11597222222189885</v>
      </c>
      <c r="U502" s="2">
        <f t="shared" si="73"/>
        <v>167</v>
      </c>
      <c r="V502" s="9">
        <f t="shared" si="72"/>
        <v>0.1263888888885655</v>
      </c>
      <c r="W502" s="5">
        <f>(Cocina!H502 *Cocina!G502)/60</f>
        <v>0.51666666666666672</v>
      </c>
      <c r="X502" s="2">
        <f t="shared" si="70"/>
        <v>31.000000000000004</v>
      </c>
      <c r="Y502" s="11">
        <f t="shared" si="71"/>
        <v>9.4444444444444442E-2</v>
      </c>
      <c r="Z502" s="2" t="s">
        <v>37</v>
      </c>
      <c r="AC502" s="2">
        <f t="shared" si="74"/>
        <v>2</v>
      </c>
      <c r="AD502" s="2">
        <f t="shared" si="66"/>
        <v>47</v>
      </c>
    </row>
    <row r="503" spans="1:30">
      <c r="A503" s="1">
        <v>5</v>
      </c>
      <c r="B503" s="1" t="s">
        <v>488</v>
      </c>
      <c r="C503" s="1">
        <v>2</v>
      </c>
      <c r="D503" s="3">
        <v>45022.03125</v>
      </c>
      <c r="E503" s="3">
        <v>45022.081250000003</v>
      </c>
      <c r="F503" s="1" t="s">
        <v>56</v>
      </c>
      <c r="G503" s="1" t="s">
        <v>30</v>
      </c>
      <c r="H503" s="1" t="s">
        <v>48</v>
      </c>
      <c r="I503" s="1" t="s">
        <v>964</v>
      </c>
      <c r="J503" s="1" t="s">
        <v>33</v>
      </c>
      <c r="K503" s="1">
        <v>502</v>
      </c>
      <c r="L503" s="1" t="s">
        <v>80</v>
      </c>
      <c r="M503" s="1" t="s">
        <v>77</v>
      </c>
      <c r="N503" s="1" t="s">
        <v>103</v>
      </c>
      <c r="O503" s="1" t="s">
        <v>59</v>
      </c>
      <c r="P503" s="1"/>
      <c r="Q503" s="1" t="b">
        <f t="shared" si="67"/>
        <v>0</v>
      </c>
      <c r="R503" s="2">
        <f>SUM(Cocina!E503*Cocina!G503)</f>
        <v>42</v>
      </c>
      <c r="S503" s="6">
        <f t="shared" si="68"/>
        <v>45022</v>
      </c>
      <c r="T503" s="7">
        <f t="shared" si="69"/>
        <v>5.0000000002910383E-2</v>
      </c>
      <c r="U503" s="2">
        <f t="shared" si="73"/>
        <v>72</v>
      </c>
      <c r="V503" s="9" t="str">
        <f t="shared" si="72"/>
        <v>No Suma</v>
      </c>
      <c r="W503" s="5">
        <f>(Cocina!H503 *Cocina!G503)/60</f>
        <v>1.2</v>
      </c>
      <c r="X503" s="2">
        <f t="shared" si="70"/>
        <v>72</v>
      </c>
      <c r="Y503" s="11">
        <f t="shared" si="71"/>
        <v>0</v>
      </c>
      <c r="Z503" s="2" t="s">
        <v>37</v>
      </c>
      <c r="AC503" s="2">
        <f t="shared" si="74"/>
        <v>1</v>
      </c>
      <c r="AD503" s="2">
        <f t="shared" si="66"/>
        <v>12</v>
      </c>
    </row>
    <row r="504" spans="1:30">
      <c r="A504" s="1">
        <v>3</v>
      </c>
      <c r="B504" s="1" t="s">
        <v>965</v>
      </c>
      <c r="C504" s="1">
        <v>1</v>
      </c>
      <c r="D504" s="3">
        <v>45022.097222222219</v>
      </c>
      <c r="E504" s="3">
        <v>45022.168055555558</v>
      </c>
      <c r="F504" s="1" t="s">
        <v>29</v>
      </c>
      <c r="G504" s="1" t="s">
        <v>30</v>
      </c>
      <c r="H504" s="1" t="s">
        <v>48</v>
      </c>
      <c r="I504" s="1" t="s">
        <v>966</v>
      </c>
      <c r="J504" s="1" t="s">
        <v>33</v>
      </c>
      <c r="K504" s="1">
        <v>503</v>
      </c>
      <c r="L504" s="1" t="s">
        <v>34</v>
      </c>
      <c r="M504" s="1" t="s">
        <v>52</v>
      </c>
      <c r="N504" s="1" t="s">
        <v>65</v>
      </c>
      <c r="O504" s="1"/>
      <c r="P504" s="1"/>
      <c r="Q504" s="1" t="b">
        <f t="shared" si="67"/>
        <v>0</v>
      </c>
      <c r="R504" s="2">
        <f>SUM(Cocina!E504*Cocina!G504)</f>
        <v>40</v>
      </c>
      <c r="S504" s="6">
        <f t="shared" si="68"/>
        <v>45022</v>
      </c>
      <c r="T504" s="7">
        <f t="shared" si="69"/>
        <v>7.0833333338669036E-2</v>
      </c>
      <c r="U504" s="2">
        <f t="shared" si="73"/>
        <v>102</v>
      </c>
      <c r="V504" s="9" t="str">
        <f t="shared" si="72"/>
        <v>No Suma</v>
      </c>
      <c r="W504" s="5">
        <f>(Cocina!H504 *Cocina!G504)/60</f>
        <v>0.6</v>
      </c>
      <c r="X504" s="2">
        <f t="shared" si="70"/>
        <v>36</v>
      </c>
      <c r="Y504" s="11">
        <f t="shared" si="71"/>
        <v>4.5833333333333337E-2</v>
      </c>
      <c r="Z504" s="2" t="s">
        <v>37</v>
      </c>
      <c r="AC504" s="2">
        <f t="shared" si="74"/>
        <v>1</v>
      </c>
      <c r="AD504" s="2">
        <f t="shared" si="66"/>
        <v>42</v>
      </c>
    </row>
    <row r="505" spans="1:30">
      <c r="A505" s="1">
        <v>2</v>
      </c>
      <c r="B505" s="1" t="s">
        <v>967</v>
      </c>
      <c r="C505" s="1">
        <v>5</v>
      </c>
      <c r="D505" s="3">
        <v>45022.090277777781</v>
      </c>
      <c r="E505" s="3">
        <v>45022.2</v>
      </c>
      <c r="F505" s="1" t="s">
        <v>56</v>
      </c>
      <c r="G505" s="1" t="s">
        <v>67</v>
      </c>
      <c r="H505" s="1" t="s">
        <v>41</v>
      </c>
      <c r="I505" s="1" t="s">
        <v>968</v>
      </c>
      <c r="J505" s="1" t="s">
        <v>33</v>
      </c>
      <c r="K505" s="1">
        <v>504</v>
      </c>
      <c r="L505" s="1" t="s">
        <v>51</v>
      </c>
      <c r="M505" s="1" t="s">
        <v>45</v>
      </c>
      <c r="N505" s="1"/>
      <c r="O505" s="1"/>
      <c r="P505" s="1"/>
      <c r="Q505" s="1" t="b">
        <f t="shared" si="67"/>
        <v>0</v>
      </c>
      <c r="R505" s="2">
        <f>SUM(Cocina!E505*Cocina!G505)</f>
        <v>18</v>
      </c>
      <c r="S505" s="6">
        <f t="shared" si="68"/>
        <v>45022</v>
      </c>
      <c r="T505" s="7">
        <f t="shared" si="69"/>
        <v>0.10972222221607808</v>
      </c>
      <c r="U505" s="2">
        <f t="shared" si="73"/>
        <v>158</v>
      </c>
      <c r="V505" s="9" t="str">
        <f t="shared" si="72"/>
        <v>No Suma</v>
      </c>
      <c r="W505" s="5">
        <f>(Cocina!H505 *Cocina!G505)/60</f>
        <v>0.83333333333333337</v>
      </c>
      <c r="X505" s="2">
        <f t="shared" si="70"/>
        <v>50</v>
      </c>
      <c r="Y505" s="11">
        <f t="shared" si="71"/>
        <v>7.4999999999999997E-2</v>
      </c>
      <c r="Z505" s="2" t="s">
        <v>37</v>
      </c>
      <c r="AC505" s="2">
        <f t="shared" si="74"/>
        <v>2</v>
      </c>
      <c r="AD505" s="2">
        <f t="shared" si="66"/>
        <v>38</v>
      </c>
    </row>
    <row r="506" spans="1:30">
      <c r="A506" s="1">
        <v>5</v>
      </c>
      <c r="B506" s="1" t="s">
        <v>969</v>
      </c>
      <c r="C506" s="1">
        <v>1</v>
      </c>
      <c r="D506" s="3">
        <v>45022.109722222223</v>
      </c>
      <c r="E506" s="3">
        <v>45022.254861111112</v>
      </c>
      <c r="F506" s="1" t="s">
        <v>47</v>
      </c>
      <c r="G506" s="1" t="s">
        <v>67</v>
      </c>
      <c r="H506" s="1" t="s">
        <v>48</v>
      </c>
      <c r="I506" s="1" t="s">
        <v>970</v>
      </c>
      <c r="J506" s="1" t="s">
        <v>33</v>
      </c>
      <c r="K506" s="1">
        <v>505</v>
      </c>
      <c r="L506" s="1" t="s">
        <v>43</v>
      </c>
      <c r="M506" s="1" t="s">
        <v>52</v>
      </c>
      <c r="N506" s="1" t="s">
        <v>112</v>
      </c>
      <c r="O506" s="1"/>
      <c r="P506" s="1"/>
      <c r="Q506" s="1" t="b">
        <f t="shared" si="67"/>
        <v>0</v>
      </c>
      <c r="R506" s="2">
        <f>SUM(Cocina!E506*Cocina!G506)</f>
        <v>30</v>
      </c>
      <c r="S506" s="6">
        <f t="shared" si="68"/>
        <v>45022</v>
      </c>
      <c r="T506" s="7">
        <f t="shared" si="69"/>
        <v>0.14513888888905058</v>
      </c>
      <c r="U506" s="2">
        <f t="shared" si="73"/>
        <v>209</v>
      </c>
      <c r="V506" s="9" t="str">
        <f t="shared" si="72"/>
        <v>No Suma</v>
      </c>
      <c r="W506" s="5">
        <f>(Cocina!H506 *Cocina!G506)/60</f>
        <v>1.7</v>
      </c>
      <c r="X506" s="2">
        <f t="shared" si="70"/>
        <v>102</v>
      </c>
      <c r="Y506" s="11">
        <f t="shared" si="71"/>
        <v>7.4305555555555555E-2</v>
      </c>
      <c r="Z506" s="2" t="s">
        <v>37</v>
      </c>
      <c r="AC506" s="2">
        <f t="shared" si="74"/>
        <v>3</v>
      </c>
      <c r="AD506" s="2">
        <f t="shared" si="66"/>
        <v>29</v>
      </c>
    </row>
    <row r="507" spans="1:30">
      <c r="A507" s="1">
        <v>18</v>
      </c>
      <c r="B507" s="1" t="s">
        <v>971</v>
      </c>
      <c r="C507" s="1">
        <v>2</v>
      </c>
      <c r="D507" s="3">
        <v>45022.084027777775</v>
      </c>
      <c r="E507" s="3">
        <v>45022.168055555558</v>
      </c>
      <c r="F507" s="1" t="s">
        <v>29</v>
      </c>
      <c r="G507" s="1" t="s">
        <v>67</v>
      </c>
      <c r="H507" s="1" t="s">
        <v>48</v>
      </c>
      <c r="I507" s="1" t="s">
        <v>300</v>
      </c>
      <c r="J507" s="1" t="s">
        <v>72</v>
      </c>
      <c r="K507" s="1">
        <v>506</v>
      </c>
      <c r="L507" s="1" t="s">
        <v>58</v>
      </c>
      <c r="M507" s="1" t="s">
        <v>69</v>
      </c>
      <c r="N507" s="1"/>
      <c r="O507" s="1"/>
      <c r="P507" s="1"/>
      <c r="Q507" s="1" t="b">
        <f t="shared" si="67"/>
        <v>0</v>
      </c>
      <c r="R507" s="2">
        <f>SUM(Cocina!E507*Cocina!G507)</f>
        <v>36</v>
      </c>
      <c r="S507" s="6">
        <f t="shared" si="68"/>
        <v>45022</v>
      </c>
      <c r="T507" s="7">
        <f t="shared" si="69"/>
        <v>8.4027777782466728E-2</v>
      </c>
      <c r="U507" s="2">
        <f t="shared" si="73"/>
        <v>121</v>
      </c>
      <c r="V507" s="9">
        <f t="shared" si="72"/>
        <v>9.44444444491334E-2</v>
      </c>
      <c r="W507" s="5">
        <f>(Cocina!H507 *Cocina!G507)/60</f>
        <v>1.7</v>
      </c>
      <c r="X507" s="2">
        <f t="shared" si="70"/>
        <v>102</v>
      </c>
      <c r="Y507" s="11">
        <f t="shared" si="71"/>
        <v>1.3194444444444444E-2</v>
      </c>
      <c r="Z507" s="2" t="s">
        <v>37</v>
      </c>
      <c r="AC507" s="2">
        <f t="shared" si="74"/>
        <v>2</v>
      </c>
      <c r="AD507" s="2">
        <f t="shared" si="66"/>
        <v>1</v>
      </c>
    </row>
    <row r="508" spans="1:30">
      <c r="A508" s="1">
        <v>18</v>
      </c>
      <c r="B508" s="1" t="s">
        <v>902</v>
      </c>
      <c r="C508" s="1">
        <v>4</v>
      </c>
      <c r="D508" s="3">
        <v>45022.143055555556</v>
      </c>
      <c r="E508" s="3">
        <v>45022.1875</v>
      </c>
      <c r="F508" s="1" t="s">
        <v>47</v>
      </c>
      <c r="G508" s="1" t="s">
        <v>40</v>
      </c>
      <c r="H508" s="1" t="s">
        <v>48</v>
      </c>
      <c r="I508" s="1" t="s">
        <v>972</v>
      </c>
      <c r="J508" s="1" t="s">
        <v>50</v>
      </c>
      <c r="K508" s="1">
        <v>507</v>
      </c>
      <c r="L508" s="1" t="s">
        <v>80</v>
      </c>
      <c r="M508" s="1" t="s">
        <v>84</v>
      </c>
      <c r="N508" s="1" t="s">
        <v>53</v>
      </c>
      <c r="O508" s="1"/>
      <c r="P508" s="1"/>
      <c r="Q508" s="1" t="b">
        <f t="shared" si="67"/>
        <v>0</v>
      </c>
      <c r="R508" s="2">
        <f>SUM(Cocina!E508*Cocina!G508)</f>
        <v>28</v>
      </c>
      <c r="S508" s="6">
        <f t="shared" si="68"/>
        <v>45022</v>
      </c>
      <c r="T508" s="7">
        <f t="shared" si="69"/>
        <v>4.4444444443797693E-2</v>
      </c>
      <c r="U508" s="2">
        <f t="shared" si="73"/>
        <v>64</v>
      </c>
      <c r="V508" s="9" t="str">
        <f t="shared" si="72"/>
        <v>No Suma</v>
      </c>
      <c r="W508" s="5">
        <f>(Cocina!H508 *Cocina!G508)/60</f>
        <v>1.7</v>
      </c>
      <c r="X508" s="2">
        <f t="shared" si="70"/>
        <v>102</v>
      </c>
      <c r="Y508" s="11">
        <f t="shared" si="71"/>
        <v>-2.6388888888888889E-2</v>
      </c>
      <c r="Z508" s="2" t="s">
        <v>37</v>
      </c>
      <c r="AC508" s="2">
        <f t="shared" si="74"/>
        <v>1</v>
      </c>
      <c r="AD508" s="2">
        <f t="shared" si="66"/>
        <v>4</v>
      </c>
    </row>
    <row r="509" spans="1:30">
      <c r="A509" s="1">
        <v>6</v>
      </c>
      <c r="B509" s="1" t="s">
        <v>973</v>
      </c>
      <c r="C509" s="1">
        <v>1</v>
      </c>
      <c r="D509" s="3">
        <v>45022.118055555555</v>
      </c>
      <c r="E509" s="3">
        <v>45022.274305555555</v>
      </c>
      <c r="F509" s="1" t="s">
        <v>56</v>
      </c>
      <c r="G509" s="1" t="s">
        <v>30</v>
      </c>
      <c r="H509" s="1" t="s">
        <v>48</v>
      </c>
      <c r="I509" s="1" t="s">
        <v>974</v>
      </c>
      <c r="J509" s="1" t="s">
        <v>33</v>
      </c>
      <c r="K509" s="1">
        <v>508</v>
      </c>
      <c r="L509" s="1" t="s">
        <v>51</v>
      </c>
      <c r="M509" s="1" t="s">
        <v>74</v>
      </c>
      <c r="N509" s="1"/>
      <c r="O509" s="1"/>
      <c r="P509" s="1"/>
      <c r="Q509" s="1" t="b">
        <f t="shared" si="67"/>
        <v>0</v>
      </c>
      <c r="R509" s="2">
        <f>SUM(Cocina!E509*Cocina!G509)</f>
        <v>17</v>
      </c>
      <c r="S509" s="6">
        <f t="shared" si="68"/>
        <v>45022</v>
      </c>
      <c r="T509" s="7">
        <f t="shared" si="69"/>
        <v>0.15625</v>
      </c>
      <c r="U509" s="2">
        <f t="shared" si="73"/>
        <v>225</v>
      </c>
      <c r="V509" s="9" t="str">
        <f t="shared" si="72"/>
        <v>No Suma</v>
      </c>
      <c r="W509" s="5">
        <f>(Cocina!H509 *Cocina!G509)/60</f>
        <v>0.78333333333333333</v>
      </c>
      <c r="X509" s="2">
        <f t="shared" si="70"/>
        <v>47</v>
      </c>
      <c r="Y509" s="11">
        <f t="shared" si="71"/>
        <v>0.12361111111111112</v>
      </c>
      <c r="Z509" s="2" t="s">
        <v>37</v>
      </c>
      <c r="AC509" s="2">
        <f t="shared" si="74"/>
        <v>3</v>
      </c>
      <c r="AD509" s="2">
        <f t="shared" si="66"/>
        <v>45</v>
      </c>
    </row>
    <row r="510" spans="1:30">
      <c r="A510" s="1">
        <v>5</v>
      </c>
      <c r="B510" s="1" t="s">
        <v>190</v>
      </c>
      <c r="C510" s="1">
        <v>3</v>
      </c>
      <c r="D510" s="3">
        <v>45022.133333333331</v>
      </c>
      <c r="E510" s="3">
        <v>45022.251388888886</v>
      </c>
      <c r="F510" s="1" t="s">
        <v>39</v>
      </c>
      <c r="G510" s="1" t="s">
        <v>40</v>
      </c>
      <c r="H510" s="1" t="s">
        <v>48</v>
      </c>
      <c r="I510" s="1" t="s">
        <v>975</v>
      </c>
      <c r="J510" s="1" t="s">
        <v>72</v>
      </c>
      <c r="K510" s="1">
        <v>509</v>
      </c>
      <c r="L510" s="1" t="s">
        <v>51</v>
      </c>
      <c r="M510" s="1" t="s">
        <v>52</v>
      </c>
      <c r="N510" s="1"/>
      <c r="O510" s="1"/>
      <c r="P510" s="1"/>
      <c r="Q510" s="1" t="b">
        <f t="shared" si="67"/>
        <v>0</v>
      </c>
      <c r="R510" s="2">
        <f>SUM(Cocina!E510*Cocina!G510)</f>
        <v>32</v>
      </c>
      <c r="S510" s="6">
        <f t="shared" si="68"/>
        <v>45022</v>
      </c>
      <c r="T510" s="7">
        <f t="shared" si="69"/>
        <v>0.11805555555474712</v>
      </c>
      <c r="U510" s="2">
        <f t="shared" si="73"/>
        <v>170</v>
      </c>
      <c r="V510" s="9">
        <f t="shared" si="72"/>
        <v>0.12847222222141377</v>
      </c>
      <c r="W510" s="5">
        <f>(Cocina!H510 *Cocina!G510)/60</f>
        <v>1.4666666666666666</v>
      </c>
      <c r="X510" s="2">
        <f t="shared" si="70"/>
        <v>88</v>
      </c>
      <c r="Y510" s="11">
        <f t="shared" si="71"/>
        <v>5.6944444444444443E-2</v>
      </c>
      <c r="Z510" s="2" t="s">
        <v>37</v>
      </c>
      <c r="AC510" s="2">
        <f t="shared" si="74"/>
        <v>2</v>
      </c>
      <c r="AD510" s="2">
        <f t="shared" si="66"/>
        <v>50</v>
      </c>
    </row>
    <row r="511" spans="1:30">
      <c r="A511" s="1">
        <v>6</v>
      </c>
      <c r="B511" s="1" t="s">
        <v>976</v>
      </c>
      <c r="C511" s="1">
        <v>4</v>
      </c>
      <c r="D511" s="3">
        <v>45022.147222222222</v>
      </c>
      <c r="E511" s="3">
        <v>45022.189583333333</v>
      </c>
      <c r="F511" s="1" t="s">
        <v>62</v>
      </c>
      <c r="G511" s="1" t="s">
        <v>30</v>
      </c>
      <c r="H511" s="1" t="s">
        <v>48</v>
      </c>
      <c r="I511" s="1" t="s">
        <v>977</v>
      </c>
      <c r="J511" s="1" t="s">
        <v>50</v>
      </c>
      <c r="K511" s="1">
        <v>510</v>
      </c>
      <c r="L511" s="1" t="s">
        <v>58</v>
      </c>
      <c r="M511" s="1" t="s">
        <v>53</v>
      </c>
      <c r="N511" s="1"/>
      <c r="O511" s="1"/>
      <c r="P511" s="1"/>
      <c r="Q511" s="1" t="b">
        <f t="shared" si="67"/>
        <v>0</v>
      </c>
      <c r="R511" s="2">
        <f>SUM(Cocina!E511*Cocina!G511)</f>
        <v>60</v>
      </c>
      <c r="S511" s="6">
        <f t="shared" si="68"/>
        <v>45022</v>
      </c>
      <c r="T511" s="7">
        <f t="shared" si="69"/>
        <v>4.2361111110949423E-2</v>
      </c>
      <c r="U511" s="2">
        <f t="shared" si="73"/>
        <v>61</v>
      </c>
      <c r="V511" s="9" t="str">
        <f t="shared" si="72"/>
        <v>No Suma</v>
      </c>
      <c r="W511" s="5">
        <f>(Cocina!H511 *Cocina!G511)/60</f>
        <v>1.1000000000000001</v>
      </c>
      <c r="X511" s="2">
        <f t="shared" si="70"/>
        <v>66.000000000000014</v>
      </c>
      <c r="Y511" s="11">
        <f t="shared" si="71"/>
        <v>-3.472222222222232E-3</v>
      </c>
      <c r="Z511" s="2" t="s">
        <v>37</v>
      </c>
      <c r="AC511" s="2">
        <f t="shared" si="74"/>
        <v>1</v>
      </c>
      <c r="AD511" s="2">
        <f t="shared" si="66"/>
        <v>1</v>
      </c>
    </row>
    <row r="512" spans="1:30">
      <c r="A512" s="1">
        <v>2</v>
      </c>
      <c r="B512" s="1" t="s">
        <v>978</v>
      </c>
      <c r="C512" s="1">
        <v>1</v>
      </c>
      <c r="D512" s="3">
        <v>45022.068055555559</v>
      </c>
      <c r="E512" s="3">
        <v>45022.140972222223</v>
      </c>
      <c r="F512" s="1" t="s">
        <v>39</v>
      </c>
      <c r="G512" s="1" t="s">
        <v>30</v>
      </c>
      <c r="H512" s="1" t="s">
        <v>48</v>
      </c>
      <c r="I512" s="1" t="s">
        <v>979</v>
      </c>
      <c r="J512" s="1" t="s">
        <v>50</v>
      </c>
      <c r="K512" s="1">
        <v>511</v>
      </c>
      <c r="L512" s="1" t="s">
        <v>129</v>
      </c>
      <c r="M512" s="1" t="s">
        <v>94</v>
      </c>
      <c r="N512" s="1" t="s">
        <v>84</v>
      </c>
      <c r="O512" s="1"/>
      <c r="P512" s="1"/>
      <c r="Q512" s="1" t="b">
        <f t="shared" si="67"/>
        <v>0</v>
      </c>
      <c r="R512" s="2">
        <f>SUM(Cocina!E512*Cocina!G512)</f>
        <v>16</v>
      </c>
      <c r="S512" s="6">
        <f t="shared" si="68"/>
        <v>45022</v>
      </c>
      <c r="T512" s="7">
        <f t="shared" si="69"/>
        <v>7.2916666664241347E-2</v>
      </c>
      <c r="U512" s="2">
        <f t="shared" si="73"/>
        <v>105</v>
      </c>
      <c r="V512" s="9" t="str">
        <f t="shared" si="72"/>
        <v>No Suma</v>
      </c>
      <c r="W512" s="5">
        <f>(Cocina!H512 *Cocina!G512)/60</f>
        <v>0.83333333333333337</v>
      </c>
      <c r="X512" s="2">
        <f t="shared" si="70"/>
        <v>50</v>
      </c>
      <c r="Y512" s="11">
        <f t="shared" si="71"/>
        <v>3.8194444444444441E-2</v>
      </c>
      <c r="Z512" s="2" t="s">
        <v>37</v>
      </c>
      <c r="AC512" s="2">
        <f t="shared" si="74"/>
        <v>1</v>
      </c>
      <c r="AD512" s="2">
        <f t="shared" si="66"/>
        <v>45</v>
      </c>
    </row>
    <row r="513" spans="1:30">
      <c r="A513" s="1">
        <v>2</v>
      </c>
      <c r="B513" s="1" t="s">
        <v>806</v>
      </c>
      <c r="C513" s="1">
        <v>1</v>
      </c>
      <c r="D513" s="3">
        <v>45022.054861111108</v>
      </c>
      <c r="E513" s="3">
        <v>45022.101388888892</v>
      </c>
      <c r="F513" s="1" t="s">
        <v>56</v>
      </c>
      <c r="G513" s="1" t="s">
        <v>30</v>
      </c>
      <c r="H513" s="1" t="s">
        <v>48</v>
      </c>
      <c r="I513" s="1" t="s">
        <v>980</v>
      </c>
      <c r="J513" s="1" t="s">
        <v>72</v>
      </c>
      <c r="K513" s="1">
        <v>512</v>
      </c>
      <c r="L513" s="1" t="s">
        <v>34</v>
      </c>
      <c r="M513" s="1" t="s">
        <v>93</v>
      </c>
      <c r="N513" s="1" t="s">
        <v>53</v>
      </c>
      <c r="O513" s="1"/>
      <c r="P513" s="1"/>
      <c r="Q513" s="1" t="b">
        <f t="shared" si="67"/>
        <v>0</v>
      </c>
      <c r="R513" s="2">
        <f>SUM(Cocina!E513*Cocina!G513)</f>
        <v>32</v>
      </c>
      <c r="S513" s="6">
        <f t="shared" si="68"/>
        <v>45022</v>
      </c>
      <c r="T513" s="7">
        <f t="shared" si="69"/>
        <v>4.652777778392192E-2</v>
      </c>
      <c r="U513" s="2">
        <f t="shared" si="73"/>
        <v>67</v>
      </c>
      <c r="V513" s="9">
        <f t="shared" si="72"/>
        <v>5.6944444450588584E-2</v>
      </c>
      <c r="W513" s="5">
        <f>(Cocina!H513 *Cocina!G513)/60</f>
        <v>1.1000000000000001</v>
      </c>
      <c r="X513" s="2">
        <f t="shared" si="70"/>
        <v>66.000000000000014</v>
      </c>
      <c r="Y513" s="11">
        <f t="shared" si="71"/>
        <v>6.944444444444346E-4</v>
      </c>
      <c r="Z513" s="2" t="s">
        <v>37</v>
      </c>
      <c r="AC513" s="2">
        <f t="shared" si="74"/>
        <v>1</v>
      </c>
      <c r="AD513" s="2">
        <f t="shared" si="66"/>
        <v>7</v>
      </c>
    </row>
    <row r="514" spans="1:30">
      <c r="A514" s="1">
        <v>8</v>
      </c>
      <c r="B514" s="1" t="s">
        <v>89</v>
      </c>
      <c r="C514" s="1">
        <v>6</v>
      </c>
      <c r="D514" s="3">
        <v>45022.061111111114</v>
      </c>
      <c r="E514" s="3">
        <v>45022.20208333333</v>
      </c>
      <c r="F514" s="1" t="s">
        <v>29</v>
      </c>
      <c r="G514" s="1" t="s">
        <v>40</v>
      </c>
      <c r="H514" s="1" t="s">
        <v>48</v>
      </c>
      <c r="I514" s="1" t="s">
        <v>981</v>
      </c>
      <c r="J514" s="1" t="s">
        <v>72</v>
      </c>
      <c r="K514" s="1">
        <v>513</v>
      </c>
      <c r="L514" s="1" t="s">
        <v>80</v>
      </c>
      <c r="M514" s="1" t="s">
        <v>103</v>
      </c>
      <c r="N514" s="1"/>
      <c r="O514" s="1"/>
      <c r="P514" s="1"/>
      <c r="Q514" s="1" t="b">
        <f t="shared" si="67"/>
        <v>0</v>
      </c>
      <c r="R514" s="2">
        <f>SUM(Cocina!E514*Cocina!G514)</f>
        <v>51</v>
      </c>
      <c r="S514" s="6">
        <f t="shared" si="68"/>
        <v>45022</v>
      </c>
      <c r="T514" s="7">
        <f t="shared" si="69"/>
        <v>0.14097222221607808</v>
      </c>
      <c r="U514" s="2">
        <f t="shared" si="73"/>
        <v>203</v>
      </c>
      <c r="V514" s="9">
        <f t="shared" si="72"/>
        <v>0.15138888888274474</v>
      </c>
      <c r="W514" s="5">
        <f>(Cocina!H514 *Cocina!G514)/60</f>
        <v>1.55</v>
      </c>
      <c r="X514" s="2">
        <f t="shared" si="70"/>
        <v>93</v>
      </c>
      <c r="Y514" s="11">
        <f t="shared" si="71"/>
        <v>7.6388888888888881E-2</v>
      </c>
      <c r="Z514" s="2" t="s">
        <v>37</v>
      </c>
      <c r="AC514" s="2">
        <f t="shared" si="74"/>
        <v>3</v>
      </c>
      <c r="AD514" s="2">
        <f t="shared" ref="AD514:AD577" si="75">MINUTE(T514)</f>
        <v>23</v>
      </c>
    </row>
    <row r="515" spans="1:30">
      <c r="A515" s="1">
        <v>18</v>
      </c>
      <c r="B515" s="1" t="s">
        <v>982</v>
      </c>
      <c r="C515" s="1">
        <v>5</v>
      </c>
      <c r="D515" s="3">
        <v>45022.054861111108</v>
      </c>
      <c r="E515" s="3">
        <v>45022.191666666666</v>
      </c>
      <c r="F515" s="1" t="s">
        <v>62</v>
      </c>
      <c r="G515" s="1" t="s">
        <v>30</v>
      </c>
      <c r="H515" s="1" t="s">
        <v>48</v>
      </c>
      <c r="I515" s="1" t="s">
        <v>983</v>
      </c>
      <c r="J515" s="1" t="s">
        <v>50</v>
      </c>
      <c r="K515" s="1">
        <v>514</v>
      </c>
      <c r="L515" s="1" t="s">
        <v>109</v>
      </c>
      <c r="M515" s="1" t="s">
        <v>106</v>
      </c>
      <c r="N515" s="1" t="s">
        <v>65</v>
      </c>
      <c r="O515" s="1" t="s">
        <v>93</v>
      </c>
      <c r="P515" s="1" t="s">
        <v>74</v>
      </c>
      <c r="Q515" s="1" t="b">
        <f t="shared" ref="Q515:Q578" si="76">I515 &lt;= 0</f>
        <v>0</v>
      </c>
      <c r="R515" s="2">
        <f>SUM(Cocina!E515*Cocina!G515)</f>
        <v>63</v>
      </c>
      <c r="S515" s="6">
        <f t="shared" ref="S515:S578" si="77">DATE(YEAR(D515),MONTH(D515),DAY(D515))</f>
        <v>45022</v>
      </c>
      <c r="T515" s="7">
        <f t="shared" ref="T515:T578" si="78">E515-D515</f>
        <v>0.1368055555576575</v>
      </c>
      <c r="U515" s="2">
        <f t="shared" si="73"/>
        <v>197</v>
      </c>
      <c r="V515" s="9" t="str">
        <f t="shared" si="72"/>
        <v>No Suma</v>
      </c>
      <c r="W515" s="5">
        <f>(Cocina!H515 *Cocina!G515)/60</f>
        <v>2.0499999999999998</v>
      </c>
      <c r="X515" s="2">
        <f t="shared" ref="X515:X578" si="79">CONVERT(W515,"hr","mn")</f>
        <v>122.99999999999999</v>
      </c>
      <c r="Y515" s="11">
        <f t="shared" ref="Y515:Y578" si="80">((U515-X515)/60)/24</f>
        <v>5.1388888888888901E-2</v>
      </c>
      <c r="Z515" s="2" t="s">
        <v>37</v>
      </c>
      <c r="AC515" s="2">
        <f t="shared" si="74"/>
        <v>3</v>
      </c>
      <c r="AD515" s="2">
        <f t="shared" si="75"/>
        <v>17</v>
      </c>
    </row>
    <row r="516" spans="1:30">
      <c r="A516" s="1">
        <v>19</v>
      </c>
      <c r="B516" s="1" t="s">
        <v>688</v>
      </c>
      <c r="C516" s="1">
        <v>2</v>
      </c>
      <c r="D516" s="3">
        <v>45022.040277777778</v>
      </c>
      <c r="E516" s="3">
        <v>45022.085416666669</v>
      </c>
      <c r="F516" s="1" t="s">
        <v>47</v>
      </c>
      <c r="G516" s="1" t="s">
        <v>30</v>
      </c>
      <c r="H516" s="1" t="s">
        <v>48</v>
      </c>
      <c r="I516" s="1" t="s">
        <v>984</v>
      </c>
      <c r="J516" s="1" t="s">
        <v>72</v>
      </c>
      <c r="K516" s="1">
        <v>515</v>
      </c>
      <c r="L516" s="1" t="s">
        <v>109</v>
      </c>
      <c r="M516" s="1" t="s">
        <v>103</v>
      </c>
      <c r="N516" s="1"/>
      <c r="O516" s="1"/>
      <c r="P516" s="1"/>
      <c r="Q516" s="1" t="b">
        <f t="shared" si="76"/>
        <v>0</v>
      </c>
      <c r="R516" s="2">
        <f>SUM(Cocina!E516*Cocina!G516)</f>
        <v>26</v>
      </c>
      <c r="S516" s="6">
        <f t="shared" si="77"/>
        <v>45022</v>
      </c>
      <c r="T516" s="7">
        <f t="shared" si="78"/>
        <v>4.5138888890505768E-2</v>
      </c>
      <c r="U516" s="2">
        <f t="shared" si="73"/>
        <v>65</v>
      </c>
      <c r="V516" s="9">
        <f t="shared" si="72"/>
        <v>5.5555555557172433E-2</v>
      </c>
      <c r="W516" s="5">
        <f>(Cocina!H516 *Cocina!G516)/60</f>
        <v>0.6</v>
      </c>
      <c r="X516" s="2">
        <f t="shared" si="79"/>
        <v>36</v>
      </c>
      <c r="Y516" s="11">
        <f t="shared" si="80"/>
        <v>2.013888888888889E-2</v>
      </c>
      <c r="Z516" s="2" t="s">
        <v>37</v>
      </c>
      <c r="AC516" s="2">
        <f t="shared" si="74"/>
        <v>1</v>
      </c>
      <c r="AD516" s="2">
        <f t="shared" si="75"/>
        <v>5</v>
      </c>
    </row>
    <row r="517" spans="1:30">
      <c r="A517" s="1">
        <v>7</v>
      </c>
      <c r="B517" s="1" t="s">
        <v>985</v>
      </c>
      <c r="C517" s="1">
        <v>2</v>
      </c>
      <c r="D517" s="3">
        <v>45022.163194444445</v>
      </c>
      <c r="E517" s="3">
        <v>45022.207638888889</v>
      </c>
      <c r="F517" s="1" t="s">
        <v>62</v>
      </c>
      <c r="G517" s="1" t="s">
        <v>30</v>
      </c>
      <c r="H517" s="1" t="s">
        <v>48</v>
      </c>
      <c r="I517" s="1" t="s">
        <v>986</v>
      </c>
      <c r="J517" s="1" t="s">
        <v>33</v>
      </c>
      <c r="K517" s="1">
        <v>516</v>
      </c>
      <c r="L517" s="1" t="s">
        <v>58</v>
      </c>
      <c r="M517" s="1" t="s">
        <v>65</v>
      </c>
      <c r="N517" s="1" t="s">
        <v>94</v>
      </c>
      <c r="O517" s="1" t="s">
        <v>93</v>
      </c>
      <c r="P517" s="1"/>
      <c r="Q517" s="1" t="b">
        <f t="shared" si="76"/>
        <v>0</v>
      </c>
      <c r="R517" s="2">
        <f>SUM(Cocina!E517*Cocina!G517)</f>
        <v>16</v>
      </c>
      <c r="S517" s="6">
        <f t="shared" si="77"/>
        <v>45022</v>
      </c>
      <c r="T517" s="7">
        <f t="shared" si="78"/>
        <v>4.4444444443797693E-2</v>
      </c>
      <c r="U517" s="2">
        <f t="shared" si="73"/>
        <v>64</v>
      </c>
      <c r="V517" s="9" t="str">
        <f t="shared" si="72"/>
        <v>No Suma</v>
      </c>
      <c r="W517" s="5">
        <f>(Cocina!H517 *Cocina!G517)/60</f>
        <v>0.8666666666666667</v>
      </c>
      <c r="X517" s="2">
        <f t="shared" si="79"/>
        <v>52</v>
      </c>
      <c r="Y517" s="11">
        <f t="shared" si="80"/>
        <v>8.3333333333333332E-3</v>
      </c>
      <c r="Z517" s="2" t="s">
        <v>37</v>
      </c>
      <c r="AC517" s="2">
        <f t="shared" si="74"/>
        <v>1</v>
      </c>
      <c r="AD517" s="2">
        <f t="shared" si="75"/>
        <v>4</v>
      </c>
    </row>
    <row r="518" spans="1:30">
      <c r="A518" s="1">
        <v>4</v>
      </c>
      <c r="B518" s="1" t="s">
        <v>781</v>
      </c>
      <c r="C518" s="1">
        <v>5</v>
      </c>
      <c r="D518" s="3">
        <v>45022.065972222219</v>
      </c>
      <c r="E518" s="3">
        <v>45022.229166666664</v>
      </c>
      <c r="F518" s="1" t="s">
        <v>62</v>
      </c>
      <c r="G518" s="1" t="s">
        <v>30</v>
      </c>
      <c r="H518" s="1" t="s">
        <v>41</v>
      </c>
      <c r="I518" s="1" t="s">
        <v>987</v>
      </c>
      <c r="J518" s="1" t="s">
        <v>33</v>
      </c>
      <c r="K518" s="1">
        <v>517</v>
      </c>
      <c r="L518" s="1" t="s">
        <v>102</v>
      </c>
      <c r="M518" s="1" t="s">
        <v>35</v>
      </c>
      <c r="N518" s="1" t="s">
        <v>65</v>
      </c>
      <c r="O518" s="1" t="s">
        <v>77</v>
      </c>
      <c r="P518" s="1"/>
      <c r="Q518" s="1" t="b">
        <f t="shared" si="76"/>
        <v>0</v>
      </c>
      <c r="R518" s="2">
        <f>SUM(Cocina!E518*Cocina!G518)</f>
        <v>22</v>
      </c>
      <c r="S518" s="6">
        <f t="shared" si="77"/>
        <v>45022</v>
      </c>
      <c r="T518" s="7">
        <f t="shared" si="78"/>
        <v>0.16319444444525288</v>
      </c>
      <c r="U518" s="2">
        <f t="shared" si="73"/>
        <v>235</v>
      </c>
      <c r="V518" s="9" t="str">
        <f t="shared" si="72"/>
        <v>No Suma</v>
      </c>
      <c r="W518" s="5">
        <f>(Cocina!H518 *Cocina!G518)/60</f>
        <v>1.3</v>
      </c>
      <c r="X518" s="2">
        <f t="shared" si="79"/>
        <v>78</v>
      </c>
      <c r="Y518" s="11">
        <f t="shared" si="80"/>
        <v>0.10902777777777778</v>
      </c>
      <c r="Z518" s="2" t="s">
        <v>37</v>
      </c>
      <c r="AC518" s="2">
        <f t="shared" si="74"/>
        <v>3</v>
      </c>
      <c r="AD518" s="2">
        <f t="shared" si="75"/>
        <v>55</v>
      </c>
    </row>
    <row r="519" spans="1:30">
      <c r="A519" s="1">
        <v>5</v>
      </c>
      <c r="B519" s="1" t="s">
        <v>319</v>
      </c>
      <c r="C519" s="1">
        <v>6</v>
      </c>
      <c r="D519" s="3">
        <v>45022.088888888888</v>
      </c>
      <c r="E519" s="3">
        <v>45022.251388888886</v>
      </c>
      <c r="F519" s="1" t="s">
        <v>62</v>
      </c>
      <c r="G519" s="1" t="s">
        <v>40</v>
      </c>
      <c r="H519" s="1" t="s">
        <v>48</v>
      </c>
      <c r="I519" s="1" t="s">
        <v>988</v>
      </c>
      <c r="J519" s="1" t="s">
        <v>72</v>
      </c>
      <c r="K519" s="1">
        <v>518</v>
      </c>
      <c r="L519" s="1" t="s">
        <v>43</v>
      </c>
      <c r="M519" s="1" t="s">
        <v>59</v>
      </c>
      <c r="N519" s="1" t="s">
        <v>77</v>
      </c>
      <c r="O519" s="1"/>
      <c r="P519" s="1"/>
      <c r="Q519" s="1" t="b">
        <f t="shared" si="76"/>
        <v>0</v>
      </c>
      <c r="R519" s="2">
        <f>SUM(Cocina!E519*Cocina!G519)</f>
        <v>30</v>
      </c>
      <c r="S519" s="6">
        <f t="shared" si="77"/>
        <v>45022</v>
      </c>
      <c r="T519" s="7">
        <f t="shared" si="78"/>
        <v>0.16249999999854481</v>
      </c>
      <c r="U519" s="2">
        <f t="shared" si="73"/>
        <v>234</v>
      </c>
      <c r="V519" s="9">
        <f t="shared" si="72"/>
        <v>0.17291666666521147</v>
      </c>
      <c r="W519" s="5">
        <f>(Cocina!H519 *Cocina!G519)/60</f>
        <v>0.93333333333333335</v>
      </c>
      <c r="X519" s="2">
        <f t="shared" si="79"/>
        <v>56</v>
      </c>
      <c r="Y519" s="11">
        <f t="shared" si="80"/>
        <v>0.12361111111111112</v>
      </c>
      <c r="Z519" s="2" t="s">
        <v>37</v>
      </c>
      <c r="AC519" s="2">
        <f t="shared" si="74"/>
        <v>3</v>
      </c>
      <c r="AD519" s="2">
        <f t="shared" si="75"/>
        <v>54</v>
      </c>
    </row>
    <row r="520" spans="1:30">
      <c r="A520" s="1">
        <v>6</v>
      </c>
      <c r="B520" s="1" t="s">
        <v>989</v>
      </c>
      <c r="C520" s="1">
        <v>2</v>
      </c>
      <c r="D520" s="3">
        <v>45022.033333333333</v>
      </c>
      <c r="E520" s="3">
        <v>45022.15902777778</v>
      </c>
      <c r="F520" s="1" t="s">
        <v>56</v>
      </c>
      <c r="G520" s="1" t="s">
        <v>30</v>
      </c>
      <c r="H520" s="1" t="s">
        <v>48</v>
      </c>
      <c r="I520" s="1" t="s">
        <v>990</v>
      </c>
      <c r="J520" s="1" t="s">
        <v>50</v>
      </c>
      <c r="K520" s="1">
        <v>519</v>
      </c>
      <c r="L520" s="1" t="s">
        <v>58</v>
      </c>
      <c r="M520" s="1" t="s">
        <v>45</v>
      </c>
      <c r="N520" s="1" t="s">
        <v>52</v>
      </c>
      <c r="O520" s="1" t="s">
        <v>77</v>
      </c>
      <c r="P520" s="1"/>
      <c r="Q520" s="1" t="b">
        <f t="shared" si="76"/>
        <v>0</v>
      </c>
      <c r="R520" s="2">
        <f>SUM(Cocina!E520*Cocina!G520)</f>
        <v>42</v>
      </c>
      <c r="S520" s="6">
        <f t="shared" si="77"/>
        <v>45022</v>
      </c>
      <c r="T520" s="7">
        <f t="shared" si="78"/>
        <v>0.12569444444670808</v>
      </c>
      <c r="U520" s="2">
        <f t="shared" si="73"/>
        <v>181</v>
      </c>
      <c r="V520" s="9" t="str">
        <f t="shared" si="72"/>
        <v>No Suma</v>
      </c>
      <c r="W520" s="5">
        <f>(Cocina!H520 *Cocina!G520)/60</f>
        <v>2.9</v>
      </c>
      <c r="X520" s="2">
        <f t="shared" si="79"/>
        <v>174</v>
      </c>
      <c r="Y520" s="11">
        <f t="shared" si="80"/>
        <v>4.8611111111111112E-3</v>
      </c>
      <c r="Z520" s="2" t="s">
        <v>37</v>
      </c>
      <c r="AC520" s="2">
        <f t="shared" si="74"/>
        <v>3</v>
      </c>
      <c r="AD520" s="2">
        <f t="shared" si="75"/>
        <v>1</v>
      </c>
    </row>
    <row r="521" spans="1:30">
      <c r="A521" s="1">
        <v>4</v>
      </c>
      <c r="B521" s="1" t="s">
        <v>991</v>
      </c>
      <c r="C521" s="1">
        <v>4</v>
      </c>
      <c r="D521" s="3">
        <v>45022.149305555555</v>
      </c>
      <c r="E521" s="3">
        <v>45022.265972222223</v>
      </c>
      <c r="F521" s="1" t="s">
        <v>62</v>
      </c>
      <c r="G521" s="1" t="s">
        <v>67</v>
      </c>
      <c r="H521" s="1" t="s">
        <v>48</v>
      </c>
      <c r="I521" s="1" t="s">
        <v>992</v>
      </c>
      <c r="J521" s="1" t="s">
        <v>50</v>
      </c>
      <c r="K521" s="1">
        <v>520</v>
      </c>
      <c r="L521" s="1" t="s">
        <v>43</v>
      </c>
      <c r="M521" s="1" t="s">
        <v>54</v>
      </c>
      <c r="N521" s="1" t="s">
        <v>84</v>
      </c>
      <c r="O521" s="1" t="s">
        <v>44</v>
      </c>
      <c r="P521" s="1" t="s">
        <v>36</v>
      </c>
      <c r="Q521" s="1" t="b">
        <f t="shared" si="76"/>
        <v>0</v>
      </c>
      <c r="R521" s="2">
        <f>SUM(Cocina!E521*Cocina!G521)</f>
        <v>44</v>
      </c>
      <c r="S521" s="6">
        <f t="shared" si="77"/>
        <v>45022</v>
      </c>
      <c r="T521" s="7">
        <f t="shared" si="78"/>
        <v>0.11666666666860692</v>
      </c>
      <c r="U521" s="2">
        <f t="shared" si="73"/>
        <v>168</v>
      </c>
      <c r="V521" s="9" t="str">
        <f t="shared" si="72"/>
        <v>No Suma</v>
      </c>
      <c r="W521" s="5">
        <f>(Cocina!H521 *Cocina!G521)/60</f>
        <v>1.5333333333333334</v>
      </c>
      <c r="X521" s="2">
        <f t="shared" si="79"/>
        <v>92</v>
      </c>
      <c r="Y521" s="11">
        <f t="shared" si="80"/>
        <v>5.2777777777777778E-2</v>
      </c>
      <c r="Z521" s="2" t="s">
        <v>37</v>
      </c>
      <c r="AC521" s="2">
        <f t="shared" si="74"/>
        <v>2</v>
      </c>
      <c r="AD521" s="2">
        <f t="shared" si="75"/>
        <v>48</v>
      </c>
    </row>
    <row r="522" spans="1:30">
      <c r="A522" s="1">
        <v>18</v>
      </c>
      <c r="B522" s="1" t="s">
        <v>993</v>
      </c>
      <c r="C522" s="1">
        <v>2</v>
      </c>
      <c r="D522" s="3">
        <v>45022.029861111114</v>
      </c>
      <c r="E522" s="3">
        <v>45022.120833333334</v>
      </c>
      <c r="F522" s="1" t="s">
        <v>62</v>
      </c>
      <c r="G522" s="1" t="s">
        <v>30</v>
      </c>
      <c r="H522" s="1" t="s">
        <v>48</v>
      </c>
      <c r="I522" s="1" t="s">
        <v>994</v>
      </c>
      <c r="J522" s="1" t="s">
        <v>50</v>
      </c>
      <c r="K522" s="1">
        <v>521</v>
      </c>
      <c r="L522" s="1" t="s">
        <v>80</v>
      </c>
      <c r="M522" s="1" t="s">
        <v>112</v>
      </c>
      <c r="N522" s="1" t="s">
        <v>54</v>
      </c>
      <c r="O522" s="1" t="s">
        <v>84</v>
      </c>
      <c r="P522" s="1"/>
      <c r="Q522" s="1" t="b">
        <f t="shared" si="76"/>
        <v>0</v>
      </c>
      <c r="R522" s="2">
        <f>SUM(Cocina!E522*Cocina!G522)</f>
        <v>50</v>
      </c>
      <c r="S522" s="6">
        <f t="shared" si="77"/>
        <v>45022</v>
      </c>
      <c r="T522" s="7">
        <f t="shared" si="78"/>
        <v>9.0972222220443655E-2</v>
      </c>
      <c r="U522" s="2">
        <f t="shared" si="73"/>
        <v>131</v>
      </c>
      <c r="V522" s="9" t="str">
        <f t="shared" ref="V522:V585" si="81">IF(J522="Ocupada",T522+$AB$8,"No Suma")</f>
        <v>No Suma</v>
      </c>
      <c r="W522" s="5">
        <f>(Cocina!H522 *Cocina!G522)/60</f>
        <v>1.5666666666666667</v>
      </c>
      <c r="X522" s="2">
        <f t="shared" si="79"/>
        <v>94</v>
      </c>
      <c r="Y522" s="11">
        <f t="shared" si="80"/>
        <v>2.5694444444444447E-2</v>
      </c>
      <c r="Z522" s="2" t="s">
        <v>37</v>
      </c>
      <c r="AC522" s="2">
        <f t="shared" si="74"/>
        <v>2</v>
      </c>
      <c r="AD522" s="2">
        <f t="shared" si="75"/>
        <v>11</v>
      </c>
    </row>
    <row r="523" spans="1:30">
      <c r="A523" s="1">
        <v>2</v>
      </c>
      <c r="B523" s="1" t="s">
        <v>78</v>
      </c>
      <c r="C523" s="1">
        <v>5</v>
      </c>
      <c r="D523" s="3">
        <v>45022.068055555559</v>
      </c>
      <c r="E523" s="3">
        <v>45022.18472222222</v>
      </c>
      <c r="F523" s="1" t="s">
        <v>62</v>
      </c>
      <c r="G523" s="1" t="s">
        <v>30</v>
      </c>
      <c r="H523" s="1" t="s">
        <v>41</v>
      </c>
      <c r="I523" s="1" t="s">
        <v>995</v>
      </c>
      <c r="J523" s="1" t="s">
        <v>50</v>
      </c>
      <c r="K523" s="1">
        <v>522</v>
      </c>
      <c r="L523" s="1" t="s">
        <v>83</v>
      </c>
      <c r="M523" s="1" t="s">
        <v>60</v>
      </c>
      <c r="N523" s="1"/>
      <c r="O523" s="1"/>
      <c r="P523" s="1"/>
      <c r="Q523" s="1" t="b">
        <f t="shared" si="76"/>
        <v>0</v>
      </c>
      <c r="R523" s="2">
        <f>SUM(Cocina!E523*Cocina!G523)</f>
        <v>14</v>
      </c>
      <c r="S523" s="6">
        <f t="shared" si="77"/>
        <v>45022</v>
      </c>
      <c r="T523" s="7">
        <f t="shared" si="78"/>
        <v>0.11666666666133096</v>
      </c>
      <c r="U523" s="2">
        <f t="shared" si="73"/>
        <v>168</v>
      </c>
      <c r="V523" s="9" t="str">
        <f t="shared" si="81"/>
        <v>No Suma</v>
      </c>
      <c r="W523" s="5">
        <f>(Cocina!H523 *Cocina!G523)/60</f>
        <v>8.3333333333333329E-2</v>
      </c>
      <c r="X523" s="2">
        <f t="shared" si="79"/>
        <v>5</v>
      </c>
      <c r="Y523" s="11">
        <f t="shared" si="80"/>
        <v>0.11319444444444444</v>
      </c>
      <c r="Z523" s="2" t="s">
        <v>37</v>
      </c>
      <c r="AC523" s="2">
        <f t="shared" si="74"/>
        <v>2</v>
      </c>
      <c r="AD523" s="2">
        <f t="shared" si="75"/>
        <v>48</v>
      </c>
    </row>
    <row r="524" spans="1:30">
      <c r="A524" s="1">
        <v>4</v>
      </c>
      <c r="B524" s="1" t="s">
        <v>996</v>
      </c>
      <c r="C524" s="1">
        <v>3</v>
      </c>
      <c r="D524" s="3">
        <v>45022.068749999999</v>
      </c>
      <c r="E524" s="3">
        <v>45022.195833333331</v>
      </c>
      <c r="F524" s="1" t="s">
        <v>56</v>
      </c>
      <c r="G524" s="1" t="s">
        <v>30</v>
      </c>
      <c r="H524" s="1" t="s">
        <v>48</v>
      </c>
      <c r="I524" s="1" t="s">
        <v>116</v>
      </c>
      <c r="J524" s="1" t="s">
        <v>72</v>
      </c>
      <c r="K524" s="1">
        <v>523</v>
      </c>
      <c r="L524" s="1" t="s">
        <v>129</v>
      </c>
      <c r="M524" s="1" t="s">
        <v>45</v>
      </c>
      <c r="N524" s="1"/>
      <c r="O524" s="1"/>
      <c r="P524" s="1"/>
      <c r="Q524" s="1" t="b">
        <f t="shared" si="76"/>
        <v>0</v>
      </c>
      <c r="R524" s="2">
        <f>SUM(Cocina!E524*Cocina!G524)</f>
        <v>18</v>
      </c>
      <c r="S524" s="6">
        <f t="shared" si="77"/>
        <v>45022</v>
      </c>
      <c r="T524" s="7">
        <f t="shared" si="78"/>
        <v>0.12708333333284827</v>
      </c>
      <c r="U524" s="2">
        <f t="shared" si="73"/>
        <v>183</v>
      </c>
      <c r="V524" s="9">
        <f t="shared" si="81"/>
        <v>0.13749999999951493</v>
      </c>
      <c r="W524" s="5">
        <f>(Cocina!H524 *Cocina!G524)/60</f>
        <v>0.96666666666666667</v>
      </c>
      <c r="X524" s="2">
        <f t="shared" si="79"/>
        <v>58</v>
      </c>
      <c r="Y524" s="11">
        <f t="shared" si="80"/>
        <v>8.6805555555555566E-2</v>
      </c>
      <c r="Z524" s="2" t="s">
        <v>37</v>
      </c>
      <c r="AC524" s="2">
        <f t="shared" si="74"/>
        <v>3</v>
      </c>
      <c r="AD524" s="2">
        <f t="shared" si="75"/>
        <v>3</v>
      </c>
    </row>
    <row r="525" spans="1:30">
      <c r="A525" s="1">
        <v>16</v>
      </c>
      <c r="B525" s="1" t="s">
        <v>997</v>
      </c>
      <c r="C525" s="1">
        <v>4</v>
      </c>
      <c r="D525" s="3">
        <v>45022.002083333333</v>
      </c>
      <c r="E525" s="3">
        <v>45022.105555555558</v>
      </c>
      <c r="F525" s="1" t="s">
        <v>29</v>
      </c>
      <c r="G525" s="1" t="s">
        <v>30</v>
      </c>
      <c r="H525" s="1" t="s">
        <v>48</v>
      </c>
      <c r="I525" s="1" t="s">
        <v>998</v>
      </c>
      <c r="J525" s="1" t="s">
        <v>72</v>
      </c>
      <c r="K525" s="1">
        <v>524</v>
      </c>
      <c r="L525" s="1" t="s">
        <v>64</v>
      </c>
      <c r="M525" s="1" t="s">
        <v>77</v>
      </c>
      <c r="N525" s="1" t="s">
        <v>45</v>
      </c>
      <c r="O525" s="1"/>
      <c r="P525" s="1"/>
      <c r="Q525" s="1" t="b">
        <f t="shared" si="76"/>
        <v>0</v>
      </c>
      <c r="R525" s="2">
        <f>SUM(Cocina!E525*Cocina!G525)</f>
        <v>57</v>
      </c>
      <c r="S525" s="6">
        <f t="shared" si="77"/>
        <v>45022</v>
      </c>
      <c r="T525" s="7">
        <f t="shared" si="78"/>
        <v>0.10347222222480923</v>
      </c>
      <c r="U525" s="2">
        <f t="shared" si="73"/>
        <v>149</v>
      </c>
      <c r="V525" s="9">
        <f t="shared" si="81"/>
        <v>0.1138888888914759</v>
      </c>
      <c r="W525" s="5">
        <f>(Cocina!H525 *Cocina!G525)/60</f>
        <v>2.5499999999999998</v>
      </c>
      <c r="X525" s="2">
        <f t="shared" si="79"/>
        <v>153</v>
      </c>
      <c r="Y525" s="11">
        <f t="shared" si="80"/>
        <v>-2.7777777777777779E-3</v>
      </c>
      <c r="Z525" s="2" t="s">
        <v>37</v>
      </c>
      <c r="AC525" s="2">
        <f t="shared" si="74"/>
        <v>2</v>
      </c>
      <c r="AD525" s="2">
        <f t="shared" si="75"/>
        <v>29</v>
      </c>
    </row>
    <row r="526" spans="1:30">
      <c r="A526" s="1">
        <v>16</v>
      </c>
      <c r="B526" s="1" t="s">
        <v>446</v>
      </c>
      <c r="C526" s="1">
        <v>3</v>
      </c>
      <c r="D526" s="3">
        <v>45022.143750000003</v>
      </c>
      <c r="E526" s="3">
        <v>45022.301388888889</v>
      </c>
      <c r="F526" s="1" t="s">
        <v>29</v>
      </c>
      <c r="G526" s="1" t="s">
        <v>30</v>
      </c>
      <c r="H526" s="1" t="s">
        <v>48</v>
      </c>
      <c r="I526" s="1" t="s">
        <v>999</v>
      </c>
      <c r="J526" s="1" t="s">
        <v>72</v>
      </c>
      <c r="K526" s="1">
        <v>525</v>
      </c>
      <c r="L526" s="1" t="s">
        <v>73</v>
      </c>
      <c r="M526" s="1" t="s">
        <v>94</v>
      </c>
      <c r="N526" s="1" t="s">
        <v>69</v>
      </c>
      <c r="O526" s="1" t="s">
        <v>44</v>
      </c>
      <c r="P526" s="1"/>
      <c r="Q526" s="1" t="b">
        <f t="shared" si="76"/>
        <v>0</v>
      </c>
      <c r="R526" s="2">
        <f>SUM(Cocina!E526*Cocina!G526)</f>
        <v>39</v>
      </c>
      <c r="S526" s="6">
        <f t="shared" si="77"/>
        <v>45022</v>
      </c>
      <c r="T526" s="7">
        <f t="shared" si="78"/>
        <v>0.15763888888614019</v>
      </c>
      <c r="U526" s="2">
        <f t="shared" si="73"/>
        <v>227</v>
      </c>
      <c r="V526" s="9">
        <f t="shared" si="81"/>
        <v>0.16805555555280685</v>
      </c>
      <c r="W526" s="5">
        <f>(Cocina!H526 *Cocina!G526)/60</f>
        <v>1.7</v>
      </c>
      <c r="X526" s="2">
        <f t="shared" si="79"/>
        <v>102</v>
      </c>
      <c r="Y526" s="11">
        <f t="shared" si="80"/>
        <v>8.6805555555555566E-2</v>
      </c>
      <c r="Z526" s="2" t="s">
        <v>37</v>
      </c>
      <c r="AC526" s="2">
        <f t="shared" si="74"/>
        <v>3</v>
      </c>
      <c r="AD526" s="2">
        <f t="shared" si="75"/>
        <v>47</v>
      </c>
    </row>
    <row r="527" spans="1:30">
      <c r="A527" s="1">
        <v>4</v>
      </c>
      <c r="B527" s="1" t="s">
        <v>1000</v>
      </c>
      <c r="C527" s="1">
        <v>6</v>
      </c>
      <c r="D527" s="3">
        <v>45022.155555555553</v>
      </c>
      <c r="E527" s="3">
        <v>45022.236805555556</v>
      </c>
      <c r="F527" s="1" t="s">
        <v>62</v>
      </c>
      <c r="G527" s="1" t="s">
        <v>67</v>
      </c>
      <c r="H527" s="1" t="s">
        <v>31</v>
      </c>
      <c r="I527" s="1" t="s">
        <v>1001</v>
      </c>
      <c r="J527" s="1" t="s">
        <v>50</v>
      </c>
      <c r="K527" s="1">
        <v>526</v>
      </c>
      <c r="L527" s="1" t="s">
        <v>80</v>
      </c>
      <c r="M527" s="1" t="s">
        <v>59</v>
      </c>
      <c r="N527" s="1"/>
      <c r="O527" s="1"/>
      <c r="P527" s="1"/>
      <c r="Q527" s="1" t="b">
        <f t="shared" si="76"/>
        <v>0</v>
      </c>
      <c r="R527" s="2">
        <f>SUM(Cocina!E527*Cocina!G527)</f>
        <v>28</v>
      </c>
      <c r="S527" s="6">
        <f t="shared" si="77"/>
        <v>45022</v>
      </c>
      <c r="T527" s="7">
        <f t="shared" si="78"/>
        <v>8.1250000002910383E-2</v>
      </c>
      <c r="U527" s="2">
        <f t="shared" si="73"/>
        <v>117</v>
      </c>
      <c r="V527" s="9" t="str">
        <f t="shared" si="81"/>
        <v>No Suma</v>
      </c>
      <c r="W527" s="5">
        <f>(Cocina!H527 *Cocina!G527)/60</f>
        <v>0.7</v>
      </c>
      <c r="X527" s="2">
        <f t="shared" si="79"/>
        <v>42</v>
      </c>
      <c r="Y527" s="11">
        <f t="shared" si="80"/>
        <v>5.2083333333333336E-2</v>
      </c>
      <c r="Z527" s="2" t="s">
        <v>37</v>
      </c>
      <c r="AC527" s="2">
        <f t="shared" si="74"/>
        <v>1</v>
      </c>
      <c r="AD527" s="2">
        <f t="shared" si="75"/>
        <v>57</v>
      </c>
    </row>
    <row r="528" spans="1:30">
      <c r="A528" s="1">
        <v>19</v>
      </c>
      <c r="B528" s="1" t="s">
        <v>1002</v>
      </c>
      <c r="C528" s="1">
        <v>4</v>
      </c>
      <c r="D528" s="3">
        <v>45022.15347222222</v>
      </c>
      <c r="E528" s="3">
        <v>45022.246527777781</v>
      </c>
      <c r="F528" s="1" t="s">
        <v>39</v>
      </c>
      <c r="G528" s="1" t="s">
        <v>40</v>
      </c>
      <c r="H528" s="1" t="s">
        <v>41</v>
      </c>
      <c r="I528" s="1" t="s">
        <v>1003</v>
      </c>
      <c r="J528" s="1" t="s">
        <v>72</v>
      </c>
      <c r="K528" s="1">
        <v>527</v>
      </c>
      <c r="L528" s="1" t="s">
        <v>34</v>
      </c>
      <c r="M528" s="1" t="s">
        <v>45</v>
      </c>
      <c r="N528" s="1"/>
      <c r="O528" s="1"/>
      <c r="P528" s="1"/>
      <c r="Q528" s="1" t="b">
        <f t="shared" si="76"/>
        <v>0</v>
      </c>
      <c r="R528" s="2">
        <f>SUM(Cocina!E528*Cocina!G528)</f>
        <v>19</v>
      </c>
      <c r="S528" s="6">
        <f t="shared" si="77"/>
        <v>45022</v>
      </c>
      <c r="T528" s="7">
        <f t="shared" si="78"/>
        <v>9.3055555560567882E-2</v>
      </c>
      <c r="U528" s="2">
        <f t="shared" ref="U528:U591" si="82">(AC528*60)+AD528</f>
        <v>134</v>
      </c>
      <c r="V528" s="9">
        <f t="shared" si="81"/>
        <v>0.10347222222723455</v>
      </c>
      <c r="W528" s="5">
        <f>(Cocina!H528 *Cocina!G528)/60</f>
        <v>0.56666666666666665</v>
      </c>
      <c r="X528" s="2">
        <f t="shared" si="79"/>
        <v>34</v>
      </c>
      <c r="Y528" s="11">
        <f t="shared" si="80"/>
        <v>6.9444444444444448E-2</v>
      </c>
      <c r="Z528" s="2" t="s">
        <v>37</v>
      </c>
      <c r="AC528" s="2">
        <f t="shared" ref="AC528:AC591" si="83">HOUR(T528)</f>
        <v>2</v>
      </c>
      <c r="AD528" s="2">
        <f t="shared" si="75"/>
        <v>14</v>
      </c>
    </row>
    <row r="529" spans="1:30">
      <c r="A529" s="1">
        <v>14</v>
      </c>
      <c r="B529" s="1" t="s">
        <v>1004</v>
      </c>
      <c r="C529" s="1">
        <v>2</v>
      </c>
      <c r="D529" s="3">
        <v>45022.074305555558</v>
      </c>
      <c r="E529" s="3">
        <v>45022.158333333333</v>
      </c>
      <c r="F529" s="1" t="s">
        <v>47</v>
      </c>
      <c r="G529" s="1" t="s">
        <v>30</v>
      </c>
      <c r="H529" s="1" t="s">
        <v>31</v>
      </c>
      <c r="I529" s="1" t="s">
        <v>1005</v>
      </c>
      <c r="J529" s="1" t="s">
        <v>33</v>
      </c>
      <c r="K529" s="1">
        <v>528</v>
      </c>
      <c r="L529" s="1" t="s">
        <v>80</v>
      </c>
      <c r="M529" s="1" t="s">
        <v>93</v>
      </c>
      <c r="N529" s="1" t="s">
        <v>52</v>
      </c>
      <c r="O529" s="1" t="s">
        <v>103</v>
      </c>
      <c r="P529" s="1"/>
      <c r="Q529" s="1" t="b">
        <f t="shared" si="76"/>
        <v>0</v>
      </c>
      <c r="R529" s="2">
        <f>SUM(Cocina!E529*Cocina!G529)</f>
        <v>17</v>
      </c>
      <c r="S529" s="6">
        <f t="shared" si="77"/>
        <v>45022</v>
      </c>
      <c r="T529" s="7">
        <f t="shared" si="78"/>
        <v>8.4027777775190771E-2</v>
      </c>
      <c r="U529" s="2">
        <f t="shared" si="82"/>
        <v>121</v>
      </c>
      <c r="V529" s="9" t="str">
        <f t="shared" si="81"/>
        <v>No Suma</v>
      </c>
      <c r="W529" s="5">
        <f>(Cocina!H529 *Cocina!G529)/60</f>
        <v>0.8666666666666667</v>
      </c>
      <c r="X529" s="2">
        <f t="shared" si="79"/>
        <v>52</v>
      </c>
      <c r="Y529" s="11">
        <f t="shared" si="80"/>
        <v>4.7916666666666663E-2</v>
      </c>
      <c r="Z529" s="2" t="s">
        <v>37</v>
      </c>
      <c r="AC529" s="2">
        <f t="shared" si="83"/>
        <v>2</v>
      </c>
      <c r="AD529" s="2">
        <f t="shared" si="75"/>
        <v>1</v>
      </c>
    </row>
    <row r="530" spans="1:30">
      <c r="A530" s="1">
        <v>1</v>
      </c>
      <c r="B530" s="1" t="s">
        <v>1006</v>
      </c>
      <c r="C530" s="1">
        <v>2</v>
      </c>
      <c r="D530" s="3">
        <v>45022.081944444442</v>
      </c>
      <c r="E530" s="3">
        <v>45022.195833333331</v>
      </c>
      <c r="F530" s="1" t="s">
        <v>29</v>
      </c>
      <c r="G530" s="1" t="s">
        <v>30</v>
      </c>
      <c r="H530" s="1" t="s">
        <v>48</v>
      </c>
      <c r="I530" s="1" t="s">
        <v>1007</v>
      </c>
      <c r="J530" s="1" t="s">
        <v>72</v>
      </c>
      <c r="K530" s="1">
        <v>529</v>
      </c>
      <c r="L530" s="1" t="s">
        <v>34</v>
      </c>
      <c r="M530" s="1" t="s">
        <v>84</v>
      </c>
      <c r="N530" s="1" t="s">
        <v>53</v>
      </c>
      <c r="O530" s="1" t="s">
        <v>94</v>
      </c>
      <c r="P530" s="1" t="s">
        <v>60</v>
      </c>
      <c r="Q530" s="1" t="b">
        <f t="shared" si="76"/>
        <v>0</v>
      </c>
      <c r="R530" s="2">
        <f>SUM(Cocina!E530*Cocina!G530)</f>
        <v>18</v>
      </c>
      <c r="S530" s="6">
        <f t="shared" si="77"/>
        <v>45022</v>
      </c>
      <c r="T530" s="7">
        <f t="shared" si="78"/>
        <v>0.11388888888905058</v>
      </c>
      <c r="U530" s="2">
        <f t="shared" si="82"/>
        <v>164</v>
      </c>
      <c r="V530" s="9">
        <f t="shared" si="81"/>
        <v>0.12430555555571725</v>
      </c>
      <c r="W530" s="5">
        <f>(Cocina!H530 *Cocina!G530)/60</f>
        <v>0.96666666666666667</v>
      </c>
      <c r="X530" s="2">
        <f t="shared" si="79"/>
        <v>58</v>
      </c>
      <c r="Y530" s="11">
        <f t="shared" si="80"/>
        <v>7.3611111111111113E-2</v>
      </c>
      <c r="Z530" s="2" t="s">
        <v>37</v>
      </c>
      <c r="AC530" s="2">
        <f t="shared" si="83"/>
        <v>2</v>
      </c>
      <c r="AD530" s="2">
        <f t="shared" si="75"/>
        <v>44</v>
      </c>
    </row>
    <row r="531" spans="1:30">
      <c r="A531" s="1">
        <v>7</v>
      </c>
      <c r="B531" s="1" t="s">
        <v>1008</v>
      </c>
      <c r="C531" s="1">
        <v>5</v>
      </c>
      <c r="D531" s="3">
        <v>45022.092361111114</v>
      </c>
      <c r="E531" s="3">
        <v>45022.254861111112</v>
      </c>
      <c r="F531" s="1" t="s">
        <v>56</v>
      </c>
      <c r="G531" s="1" t="s">
        <v>30</v>
      </c>
      <c r="H531" s="1" t="s">
        <v>48</v>
      </c>
      <c r="I531" s="1" t="s">
        <v>1009</v>
      </c>
      <c r="J531" s="1" t="s">
        <v>72</v>
      </c>
      <c r="K531" s="1">
        <v>530</v>
      </c>
      <c r="L531" s="1" t="s">
        <v>58</v>
      </c>
      <c r="M531" s="1" t="s">
        <v>103</v>
      </c>
      <c r="N531" s="1" t="s">
        <v>60</v>
      </c>
      <c r="O531" s="1" t="s">
        <v>112</v>
      </c>
      <c r="P531" s="1"/>
      <c r="Q531" s="1" t="b">
        <f t="shared" si="76"/>
        <v>0</v>
      </c>
      <c r="R531" s="2">
        <f>SUM(Cocina!E531*Cocina!G531)</f>
        <v>30</v>
      </c>
      <c r="S531" s="6">
        <f t="shared" si="77"/>
        <v>45022</v>
      </c>
      <c r="T531" s="7">
        <f t="shared" si="78"/>
        <v>0.16249999999854481</v>
      </c>
      <c r="U531" s="2">
        <f t="shared" si="82"/>
        <v>234</v>
      </c>
      <c r="V531" s="9">
        <f t="shared" si="81"/>
        <v>0.17291666666521147</v>
      </c>
      <c r="W531" s="5">
        <f>(Cocina!H531 *Cocina!G531)/60</f>
        <v>1.2333333333333334</v>
      </c>
      <c r="X531" s="2">
        <f t="shared" si="79"/>
        <v>74</v>
      </c>
      <c r="Y531" s="11">
        <f t="shared" si="80"/>
        <v>0.1111111111111111</v>
      </c>
      <c r="Z531" s="2" t="s">
        <v>37</v>
      </c>
      <c r="AC531" s="2">
        <f t="shared" si="83"/>
        <v>3</v>
      </c>
      <c r="AD531" s="2">
        <f t="shared" si="75"/>
        <v>54</v>
      </c>
    </row>
    <row r="532" spans="1:30">
      <c r="A532" s="1">
        <v>9</v>
      </c>
      <c r="B532" s="1" t="s">
        <v>761</v>
      </c>
      <c r="C532" s="1">
        <v>6</v>
      </c>
      <c r="D532" s="3">
        <v>45022.127083333333</v>
      </c>
      <c r="E532" s="3">
        <v>45022.211111111108</v>
      </c>
      <c r="F532" s="1" t="s">
        <v>47</v>
      </c>
      <c r="G532" s="1" t="s">
        <v>67</v>
      </c>
      <c r="H532" s="1" t="s">
        <v>41</v>
      </c>
      <c r="I532" s="1" t="s">
        <v>1010</v>
      </c>
      <c r="J532" s="1" t="s">
        <v>50</v>
      </c>
      <c r="K532" s="1">
        <v>531</v>
      </c>
      <c r="L532" s="1" t="s">
        <v>58</v>
      </c>
      <c r="M532" s="1" t="s">
        <v>97</v>
      </c>
      <c r="N532" s="1" t="s">
        <v>52</v>
      </c>
      <c r="O532" s="1" t="s">
        <v>103</v>
      </c>
      <c r="P532" s="1" t="s">
        <v>54</v>
      </c>
      <c r="Q532" s="1" t="b">
        <f t="shared" si="76"/>
        <v>0</v>
      </c>
      <c r="R532" s="2">
        <f>SUM(Cocina!E532*Cocina!G532)</f>
        <v>21</v>
      </c>
      <c r="S532" s="6">
        <f t="shared" si="77"/>
        <v>45022</v>
      </c>
      <c r="T532" s="7">
        <f t="shared" si="78"/>
        <v>8.4027777775190771E-2</v>
      </c>
      <c r="U532" s="2">
        <f t="shared" si="82"/>
        <v>121</v>
      </c>
      <c r="V532" s="9" t="str">
        <f t="shared" si="81"/>
        <v>No Suma</v>
      </c>
      <c r="W532" s="5">
        <f>(Cocina!H532 *Cocina!G532)/60</f>
        <v>0.91666666666666663</v>
      </c>
      <c r="X532" s="2">
        <f t="shared" si="79"/>
        <v>55</v>
      </c>
      <c r="Y532" s="11">
        <f t="shared" si="80"/>
        <v>4.5833333333333337E-2</v>
      </c>
      <c r="Z532" s="2" t="s">
        <v>37</v>
      </c>
      <c r="AC532" s="2">
        <f t="shared" si="83"/>
        <v>2</v>
      </c>
      <c r="AD532" s="2">
        <f t="shared" si="75"/>
        <v>1</v>
      </c>
    </row>
    <row r="533" spans="1:30">
      <c r="A533" s="1">
        <v>13</v>
      </c>
      <c r="B533" s="1" t="s">
        <v>177</v>
      </c>
      <c r="C533" s="1">
        <v>3</v>
      </c>
      <c r="D533" s="3">
        <v>45022.074999999997</v>
      </c>
      <c r="E533" s="3">
        <v>45022.226388888892</v>
      </c>
      <c r="F533" s="1" t="s">
        <v>29</v>
      </c>
      <c r="G533" s="1" t="s">
        <v>40</v>
      </c>
      <c r="H533" s="1" t="s">
        <v>31</v>
      </c>
      <c r="I533" s="1" t="s">
        <v>1011</v>
      </c>
      <c r="J533" s="1" t="s">
        <v>33</v>
      </c>
      <c r="K533" s="1">
        <v>532</v>
      </c>
      <c r="L533" s="1" t="s">
        <v>129</v>
      </c>
      <c r="M533" s="1" t="s">
        <v>97</v>
      </c>
      <c r="N533" s="1" t="s">
        <v>106</v>
      </c>
      <c r="O533" s="1" t="s">
        <v>74</v>
      </c>
      <c r="P533" s="1"/>
      <c r="Q533" s="1" t="b">
        <f t="shared" si="76"/>
        <v>0</v>
      </c>
      <c r="R533" s="2">
        <f>SUM(Cocina!E533*Cocina!G533)</f>
        <v>57</v>
      </c>
      <c r="S533" s="6">
        <f t="shared" si="77"/>
        <v>45022</v>
      </c>
      <c r="T533" s="7">
        <f t="shared" si="78"/>
        <v>0.15138888889487134</v>
      </c>
      <c r="U533" s="2">
        <f t="shared" si="82"/>
        <v>218</v>
      </c>
      <c r="V533" s="9" t="str">
        <f t="shared" si="81"/>
        <v>No Suma</v>
      </c>
      <c r="W533" s="5">
        <f>(Cocina!H533 *Cocina!G533)/60</f>
        <v>0.95</v>
      </c>
      <c r="X533" s="2">
        <f t="shared" si="79"/>
        <v>57</v>
      </c>
      <c r="Y533" s="11">
        <f t="shared" si="80"/>
        <v>0.11180555555555555</v>
      </c>
      <c r="Z533" s="2" t="s">
        <v>37</v>
      </c>
      <c r="AC533" s="2">
        <f t="shared" si="83"/>
        <v>3</v>
      </c>
      <c r="AD533" s="2">
        <f t="shared" si="75"/>
        <v>38</v>
      </c>
    </row>
    <row r="534" spans="1:30">
      <c r="A534" s="1">
        <v>1</v>
      </c>
      <c r="B534" s="1" t="s">
        <v>449</v>
      </c>
      <c r="C534" s="1">
        <v>3</v>
      </c>
      <c r="D534" s="3">
        <v>45022.134722222225</v>
      </c>
      <c r="E534" s="3">
        <v>45022.222222222219</v>
      </c>
      <c r="F534" s="1" t="s">
        <v>56</v>
      </c>
      <c r="G534" s="1" t="s">
        <v>67</v>
      </c>
      <c r="H534" s="1" t="s">
        <v>31</v>
      </c>
      <c r="I534" s="1" t="s">
        <v>1012</v>
      </c>
      <c r="J534" s="1" t="s">
        <v>50</v>
      </c>
      <c r="K534" s="1">
        <v>533</v>
      </c>
      <c r="L534" s="1" t="s">
        <v>102</v>
      </c>
      <c r="M534" s="1" t="s">
        <v>93</v>
      </c>
      <c r="N534" s="1" t="s">
        <v>97</v>
      </c>
      <c r="O534" s="1"/>
      <c r="P534" s="1"/>
      <c r="Q534" s="1" t="b">
        <f t="shared" si="76"/>
        <v>0</v>
      </c>
      <c r="R534" s="2">
        <f>SUM(Cocina!E534*Cocina!G534)</f>
        <v>19</v>
      </c>
      <c r="S534" s="6">
        <f t="shared" si="77"/>
        <v>45022</v>
      </c>
      <c r="T534" s="7">
        <f t="shared" si="78"/>
        <v>8.7499999994179234E-2</v>
      </c>
      <c r="U534" s="2">
        <f t="shared" si="82"/>
        <v>126</v>
      </c>
      <c r="V534" s="9" t="str">
        <f t="shared" si="81"/>
        <v>No Suma</v>
      </c>
      <c r="W534" s="5">
        <f>(Cocina!H534 *Cocina!G534)/60</f>
        <v>0.3</v>
      </c>
      <c r="X534" s="2">
        <f t="shared" si="79"/>
        <v>18</v>
      </c>
      <c r="Y534" s="11">
        <f t="shared" si="80"/>
        <v>7.4999999999999997E-2</v>
      </c>
      <c r="Z534" s="2" t="s">
        <v>37</v>
      </c>
      <c r="AC534" s="2">
        <f t="shared" si="83"/>
        <v>2</v>
      </c>
      <c r="AD534" s="2">
        <f t="shared" si="75"/>
        <v>6</v>
      </c>
    </row>
    <row r="535" spans="1:30">
      <c r="A535" s="1">
        <v>1</v>
      </c>
      <c r="B535" s="1" t="s">
        <v>1013</v>
      </c>
      <c r="C535" s="1">
        <v>6</v>
      </c>
      <c r="D535" s="3">
        <v>45022.043055555558</v>
      </c>
      <c r="E535" s="3">
        <v>45022.186805555553</v>
      </c>
      <c r="F535" s="1" t="s">
        <v>62</v>
      </c>
      <c r="G535" s="1" t="s">
        <v>67</v>
      </c>
      <c r="H535" s="1" t="s">
        <v>48</v>
      </c>
      <c r="I535" s="1" t="s">
        <v>668</v>
      </c>
      <c r="J535" s="1" t="s">
        <v>33</v>
      </c>
      <c r="K535" s="1">
        <v>534</v>
      </c>
      <c r="L535" s="1" t="s">
        <v>51</v>
      </c>
      <c r="M535" s="1" t="s">
        <v>35</v>
      </c>
      <c r="N535" s="1" t="s">
        <v>54</v>
      </c>
      <c r="O535" s="1" t="s">
        <v>69</v>
      </c>
      <c r="P535" s="1"/>
      <c r="Q535" s="1" t="b">
        <f t="shared" si="76"/>
        <v>0</v>
      </c>
      <c r="R535" s="2">
        <f>SUM(Cocina!E535*Cocina!G535)</f>
        <v>66</v>
      </c>
      <c r="S535" s="6">
        <f t="shared" si="77"/>
        <v>45022</v>
      </c>
      <c r="T535" s="7">
        <f t="shared" si="78"/>
        <v>0.14374999999563443</v>
      </c>
      <c r="U535" s="2">
        <f t="shared" si="82"/>
        <v>207</v>
      </c>
      <c r="V535" s="9" t="str">
        <f t="shared" si="81"/>
        <v>No Suma</v>
      </c>
      <c r="W535" s="5">
        <f>(Cocina!H535 *Cocina!G535)/60</f>
        <v>1.45</v>
      </c>
      <c r="X535" s="2">
        <f t="shared" si="79"/>
        <v>87</v>
      </c>
      <c r="Y535" s="11">
        <f t="shared" si="80"/>
        <v>8.3333333333333329E-2</v>
      </c>
      <c r="Z535" s="2" t="s">
        <v>37</v>
      </c>
      <c r="AC535" s="2">
        <f t="shared" si="83"/>
        <v>3</v>
      </c>
      <c r="AD535" s="2">
        <f t="shared" si="75"/>
        <v>27</v>
      </c>
    </row>
    <row r="536" spans="1:30">
      <c r="A536" s="1">
        <v>15</v>
      </c>
      <c r="B536" s="1" t="s">
        <v>278</v>
      </c>
      <c r="C536" s="1">
        <v>3</v>
      </c>
      <c r="D536" s="3">
        <v>45022.039583333331</v>
      </c>
      <c r="E536" s="3">
        <v>45022.147222222222</v>
      </c>
      <c r="F536" s="1" t="s">
        <v>39</v>
      </c>
      <c r="G536" s="1" t="s">
        <v>40</v>
      </c>
      <c r="H536" s="1" t="s">
        <v>48</v>
      </c>
      <c r="I536" s="1" t="s">
        <v>1014</v>
      </c>
      <c r="J536" s="1" t="s">
        <v>50</v>
      </c>
      <c r="K536" s="1">
        <v>535</v>
      </c>
      <c r="L536" s="1" t="s">
        <v>109</v>
      </c>
      <c r="M536" s="1" t="s">
        <v>52</v>
      </c>
      <c r="N536" s="1" t="s">
        <v>54</v>
      </c>
      <c r="O536" s="1" t="s">
        <v>35</v>
      </c>
      <c r="P536" s="1" t="s">
        <v>97</v>
      </c>
      <c r="Q536" s="1" t="b">
        <f t="shared" si="76"/>
        <v>0</v>
      </c>
      <c r="R536" s="2">
        <f>SUM(Cocina!E536*Cocina!G536)</f>
        <v>24</v>
      </c>
      <c r="S536" s="6">
        <f t="shared" si="77"/>
        <v>45022</v>
      </c>
      <c r="T536" s="7">
        <f t="shared" si="78"/>
        <v>0.10763888889050577</v>
      </c>
      <c r="U536" s="2">
        <f t="shared" si="82"/>
        <v>155</v>
      </c>
      <c r="V536" s="9" t="str">
        <f t="shared" si="81"/>
        <v>No Suma</v>
      </c>
      <c r="W536" s="5">
        <f>(Cocina!H536 *Cocina!G536)/60</f>
        <v>1.7666666666666666</v>
      </c>
      <c r="X536" s="2">
        <f t="shared" si="79"/>
        <v>106</v>
      </c>
      <c r="Y536" s="11">
        <f t="shared" si="80"/>
        <v>3.4027777777777775E-2</v>
      </c>
      <c r="Z536" s="2" t="s">
        <v>37</v>
      </c>
      <c r="AC536" s="2">
        <f t="shared" si="83"/>
        <v>2</v>
      </c>
      <c r="AD536" s="2">
        <f t="shared" si="75"/>
        <v>35</v>
      </c>
    </row>
    <row r="537" spans="1:30">
      <c r="A537" s="1">
        <v>9</v>
      </c>
      <c r="B537" s="1" t="s">
        <v>1015</v>
      </c>
      <c r="C537" s="1">
        <v>2</v>
      </c>
      <c r="D537" s="3">
        <v>45022.104861111111</v>
      </c>
      <c r="E537" s="3">
        <v>45022.193749999999</v>
      </c>
      <c r="F537" s="1" t="s">
        <v>62</v>
      </c>
      <c r="G537" s="1" t="s">
        <v>30</v>
      </c>
      <c r="H537" s="1" t="s">
        <v>48</v>
      </c>
      <c r="I537" s="1" t="s">
        <v>1016</v>
      </c>
      <c r="J537" s="1" t="s">
        <v>33</v>
      </c>
      <c r="K537" s="1">
        <v>536</v>
      </c>
      <c r="L537" s="1" t="s">
        <v>109</v>
      </c>
      <c r="M537" s="1" t="s">
        <v>103</v>
      </c>
      <c r="N537" s="1" t="s">
        <v>54</v>
      </c>
      <c r="O537" s="1" t="s">
        <v>94</v>
      </c>
      <c r="P537" s="1" t="s">
        <v>36</v>
      </c>
      <c r="Q537" s="1" t="b">
        <f t="shared" si="76"/>
        <v>0</v>
      </c>
      <c r="R537" s="2">
        <f>SUM(Cocina!E537*Cocina!G537)</f>
        <v>42</v>
      </c>
      <c r="S537" s="6">
        <f t="shared" si="77"/>
        <v>45022</v>
      </c>
      <c r="T537" s="7">
        <f t="shared" si="78"/>
        <v>8.8888888887595385E-2</v>
      </c>
      <c r="U537" s="2">
        <f t="shared" si="82"/>
        <v>128</v>
      </c>
      <c r="V537" s="9" t="str">
        <f t="shared" si="81"/>
        <v>No Suma</v>
      </c>
      <c r="W537" s="5">
        <f>(Cocina!H537 *Cocina!G537)/60</f>
        <v>1.75</v>
      </c>
      <c r="X537" s="2">
        <f t="shared" si="79"/>
        <v>105</v>
      </c>
      <c r="Y537" s="11">
        <f t="shared" si="80"/>
        <v>1.5972222222222224E-2</v>
      </c>
      <c r="Z537" s="2" t="s">
        <v>37</v>
      </c>
      <c r="AC537" s="2">
        <f t="shared" si="83"/>
        <v>2</v>
      </c>
      <c r="AD537" s="2">
        <f t="shared" si="75"/>
        <v>8</v>
      </c>
    </row>
    <row r="538" spans="1:30">
      <c r="A538" s="1">
        <v>18</v>
      </c>
      <c r="B538" s="1" t="s">
        <v>323</v>
      </c>
      <c r="C538" s="1">
        <v>6</v>
      </c>
      <c r="D538" s="3">
        <v>45022.01666666667</v>
      </c>
      <c r="E538" s="3">
        <v>45022.089583333334</v>
      </c>
      <c r="F538" s="1" t="s">
        <v>29</v>
      </c>
      <c r="G538" s="1" t="s">
        <v>40</v>
      </c>
      <c r="H538" s="1" t="s">
        <v>31</v>
      </c>
      <c r="I538" s="1" t="s">
        <v>883</v>
      </c>
      <c r="J538" s="1" t="s">
        <v>72</v>
      </c>
      <c r="K538" s="1">
        <v>537</v>
      </c>
      <c r="L538" s="1" t="s">
        <v>64</v>
      </c>
      <c r="M538" s="1" t="s">
        <v>97</v>
      </c>
      <c r="N538" s="1"/>
      <c r="O538" s="1"/>
      <c r="P538" s="1"/>
      <c r="Q538" s="1" t="b">
        <f t="shared" si="76"/>
        <v>0</v>
      </c>
      <c r="R538" s="2">
        <f>SUM(Cocina!E538*Cocina!G538)</f>
        <v>40</v>
      </c>
      <c r="S538" s="6">
        <f t="shared" si="77"/>
        <v>45022</v>
      </c>
      <c r="T538" s="7">
        <f t="shared" si="78"/>
        <v>7.2916666664241347E-2</v>
      </c>
      <c r="U538" s="2">
        <f t="shared" si="82"/>
        <v>105</v>
      </c>
      <c r="V538" s="9">
        <f t="shared" si="81"/>
        <v>8.3333333330908019E-2</v>
      </c>
      <c r="W538" s="5">
        <f>(Cocina!H538 *Cocina!G538)/60</f>
        <v>1.3333333333333333</v>
      </c>
      <c r="X538" s="2">
        <f t="shared" si="79"/>
        <v>80</v>
      </c>
      <c r="Y538" s="11">
        <f t="shared" si="80"/>
        <v>1.7361111111111112E-2</v>
      </c>
      <c r="Z538" s="2" t="s">
        <v>37</v>
      </c>
      <c r="AC538" s="2">
        <f t="shared" si="83"/>
        <v>1</v>
      </c>
      <c r="AD538" s="2">
        <f t="shared" si="75"/>
        <v>45</v>
      </c>
    </row>
    <row r="539" spans="1:30">
      <c r="A539" s="1">
        <v>14</v>
      </c>
      <c r="B539" s="1" t="s">
        <v>575</v>
      </c>
      <c r="C539" s="1">
        <v>4</v>
      </c>
      <c r="D539" s="3">
        <v>45022.138194444444</v>
      </c>
      <c r="E539" s="3">
        <v>45022.231249999997</v>
      </c>
      <c r="F539" s="1" t="s">
        <v>62</v>
      </c>
      <c r="G539" s="1" t="s">
        <v>67</v>
      </c>
      <c r="H539" s="1" t="s">
        <v>31</v>
      </c>
      <c r="I539" s="1" t="s">
        <v>1017</v>
      </c>
      <c r="J539" s="1" t="s">
        <v>50</v>
      </c>
      <c r="K539" s="1">
        <v>538</v>
      </c>
      <c r="L539" s="1" t="s">
        <v>43</v>
      </c>
      <c r="M539" s="1" t="s">
        <v>36</v>
      </c>
      <c r="N539" s="1" t="s">
        <v>94</v>
      </c>
      <c r="O539" s="1" t="s">
        <v>59</v>
      </c>
      <c r="P539" s="1" t="s">
        <v>60</v>
      </c>
      <c r="Q539" s="1" t="b">
        <f t="shared" si="76"/>
        <v>0</v>
      </c>
      <c r="R539" s="2">
        <f>SUM(Cocina!E539*Cocina!G539)</f>
        <v>15</v>
      </c>
      <c r="S539" s="6">
        <f t="shared" si="77"/>
        <v>45022</v>
      </c>
      <c r="T539" s="7">
        <f t="shared" si="78"/>
        <v>9.3055555553291924E-2</v>
      </c>
      <c r="U539" s="2">
        <f t="shared" si="82"/>
        <v>134</v>
      </c>
      <c r="V539" s="9" t="str">
        <f t="shared" si="81"/>
        <v>No Suma</v>
      </c>
      <c r="W539" s="5">
        <f>(Cocina!H539 *Cocina!G539)/60</f>
        <v>0.7</v>
      </c>
      <c r="X539" s="2">
        <f t="shared" si="79"/>
        <v>42</v>
      </c>
      <c r="Y539" s="11">
        <f t="shared" si="80"/>
        <v>6.3888888888888898E-2</v>
      </c>
      <c r="Z539" s="2" t="s">
        <v>37</v>
      </c>
      <c r="AC539" s="2">
        <f t="shared" si="83"/>
        <v>2</v>
      </c>
      <c r="AD539" s="2">
        <f t="shared" si="75"/>
        <v>14</v>
      </c>
    </row>
    <row r="540" spans="1:30">
      <c r="A540" s="1">
        <v>18</v>
      </c>
      <c r="B540" s="1" t="s">
        <v>1018</v>
      </c>
      <c r="C540" s="1">
        <v>3</v>
      </c>
      <c r="D540" s="3">
        <v>45022.160416666666</v>
      </c>
      <c r="E540" s="3">
        <v>45022.291666666664</v>
      </c>
      <c r="F540" s="1" t="s">
        <v>47</v>
      </c>
      <c r="G540" s="1" t="s">
        <v>40</v>
      </c>
      <c r="H540" s="1" t="s">
        <v>41</v>
      </c>
      <c r="I540" s="1" t="s">
        <v>1019</v>
      </c>
      <c r="J540" s="1" t="s">
        <v>50</v>
      </c>
      <c r="K540" s="1">
        <v>539</v>
      </c>
      <c r="L540" s="1" t="s">
        <v>43</v>
      </c>
      <c r="M540" s="1" t="s">
        <v>36</v>
      </c>
      <c r="N540" s="1" t="s">
        <v>45</v>
      </c>
      <c r="O540" s="1" t="s">
        <v>54</v>
      </c>
      <c r="P540" s="1" t="s">
        <v>103</v>
      </c>
      <c r="Q540" s="1" t="b">
        <f t="shared" si="76"/>
        <v>0</v>
      </c>
      <c r="R540" s="2">
        <f>SUM(Cocina!E540*Cocina!G540)</f>
        <v>30</v>
      </c>
      <c r="S540" s="6">
        <f t="shared" si="77"/>
        <v>45022</v>
      </c>
      <c r="T540" s="7">
        <f t="shared" si="78"/>
        <v>0.13124999999854481</v>
      </c>
      <c r="U540" s="2">
        <f t="shared" si="82"/>
        <v>189</v>
      </c>
      <c r="V540" s="9" t="str">
        <f t="shared" si="81"/>
        <v>No Suma</v>
      </c>
      <c r="W540" s="5">
        <f>(Cocina!H540 *Cocina!G540)/60</f>
        <v>1.8</v>
      </c>
      <c r="X540" s="2">
        <f t="shared" si="79"/>
        <v>108</v>
      </c>
      <c r="Y540" s="11">
        <f t="shared" si="80"/>
        <v>5.6250000000000001E-2</v>
      </c>
      <c r="Z540" s="2" t="s">
        <v>37</v>
      </c>
      <c r="AC540" s="2">
        <f t="shared" si="83"/>
        <v>3</v>
      </c>
      <c r="AD540" s="2">
        <f t="shared" si="75"/>
        <v>9</v>
      </c>
    </row>
    <row r="541" spans="1:30">
      <c r="A541" s="1">
        <v>6</v>
      </c>
      <c r="B541" s="1" t="s">
        <v>1020</v>
      </c>
      <c r="C541" s="1">
        <v>4</v>
      </c>
      <c r="D541" s="3">
        <v>45022.156944444447</v>
      </c>
      <c r="E541" s="3">
        <v>45022.288888888892</v>
      </c>
      <c r="F541" s="1" t="s">
        <v>39</v>
      </c>
      <c r="G541" s="1" t="s">
        <v>30</v>
      </c>
      <c r="H541" s="1" t="s">
        <v>48</v>
      </c>
      <c r="I541" s="1" t="s">
        <v>1021</v>
      </c>
      <c r="J541" s="1" t="s">
        <v>33</v>
      </c>
      <c r="K541" s="1">
        <v>540</v>
      </c>
      <c r="L541" s="1" t="s">
        <v>83</v>
      </c>
      <c r="M541" s="1" t="s">
        <v>103</v>
      </c>
      <c r="N541" s="1" t="s">
        <v>69</v>
      </c>
      <c r="O541" s="1"/>
      <c r="P541" s="1"/>
      <c r="Q541" s="1" t="b">
        <f t="shared" si="76"/>
        <v>0</v>
      </c>
      <c r="R541" s="2">
        <f>SUM(Cocina!E541*Cocina!G541)</f>
        <v>13</v>
      </c>
      <c r="S541" s="6">
        <f t="shared" si="77"/>
        <v>45022</v>
      </c>
      <c r="T541" s="7">
        <f t="shared" si="78"/>
        <v>0.13194444444525288</v>
      </c>
      <c r="U541" s="2">
        <f t="shared" si="82"/>
        <v>190</v>
      </c>
      <c r="V541" s="9" t="str">
        <f t="shared" si="81"/>
        <v>No Suma</v>
      </c>
      <c r="W541" s="5">
        <f>(Cocina!H541 *Cocina!G541)/60</f>
        <v>0.46666666666666667</v>
      </c>
      <c r="X541" s="2">
        <f t="shared" si="79"/>
        <v>28</v>
      </c>
      <c r="Y541" s="11">
        <f t="shared" si="80"/>
        <v>0.1125</v>
      </c>
      <c r="Z541" s="2" t="s">
        <v>37</v>
      </c>
      <c r="AC541" s="2">
        <f t="shared" si="83"/>
        <v>3</v>
      </c>
      <c r="AD541" s="2">
        <f t="shared" si="75"/>
        <v>10</v>
      </c>
    </row>
    <row r="542" spans="1:30">
      <c r="A542" s="1">
        <v>19</v>
      </c>
      <c r="B542" s="1" t="s">
        <v>117</v>
      </c>
      <c r="C542" s="1">
        <v>2</v>
      </c>
      <c r="D542" s="3">
        <v>45022.022916666669</v>
      </c>
      <c r="E542" s="3">
        <v>45022.188888888886</v>
      </c>
      <c r="F542" s="1" t="s">
        <v>39</v>
      </c>
      <c r="G542" s="1" t="s">
        <v>40</v>
      </c>
      <c r="H542" s="1" t="s">
        <v>31</v>
      </c>
      <c r="I542" s="1" t="s">
        <v>1022</v>
      </c>
      <c r="J542" s="1" t="s">
        <v>33</v>
      </c>
      <c r="K542" s="1">
        <v>541</v>
      </c>
      <c r="L542" s="1" t="s">
        <v>43</v>
      </c>
      <c r="M542" s="1" t="s">
        <v>65</v>
      </c>
      <c r="N542" s="1" t="s">
        <v>59</v>
      </c>
      <c r="O542" s="1" t="s">
        <v>54</v>
      </c>
      <c r="P542" s="1" t="s">
        <v>94</v>
      </c>
      <c r="Q542" s="1" t="b">
        <f t="shared" si="76"/>
        <v>0</v>
      </c>
      <c r="R542" s="2">
        <f>SUM(Cocina!E542*Cocina!G542)</f>
        <v>18</v>
      </c>
      <c r="S542" s="6">
        <f t="shared" si="77"/>
        <v>45022</v>
      </c>
      <c r="T542" s="7">
        <f t="shared" si="78"/>
        <v>0.16597222221753327</v>
      </c>
      <c r="U542" s="2">
        <f t="shared" si="82"/>
        <v>239</v>
      </c>
      <c r="V542" s="9" t="str">
        <f t="shared" si="81"/>
        <v>No Suma</v>
      </c>
      <c r="W542" s="5">
        <f>(Cocina!H542 *Cocina!G542)/60</f>
        <v>0.83333333333333337</v>
      </c>
      <c r="X542" s="2">
        <f t="shared" si="79"/>
        <v>50</v>
      </c>
      <c r="Y542" s="11">
        <f t="shared" si="80"/>
        <v>0.13125000000000001</v>
      </c>
      <c r="Z542" s="2" t="s">
        <v>37</v>
      </c>
      <c r="AC542" s="2">
        <f t="shared" si="83"/>
        <v>3</v>
      </c>
      <c r="AD542" s="2">
        <f t="shared" si="75"/>
        <v>59</v>
      </c>
    </row>
    <row r="543" spans="1:30">
      <c r="A543" s="1">
        <v>9</v>
      </c>
      <c r="B543" s="1" t="s">
        <v>311</v>
      </c>
      <c r="C543" s="1">
        <v>5</v>
      </c>
      <c r="D543" s="3">
        <v>45022.115972222222</v>
      </c>
      <c r="E543" s="3">
        <v>45022.196527777778</v>
      </c>
      <c r="F543" s="1" t="s">
        <v>29</v>
      </c>
      <c r="G543" s="1" t="s">
        <v>40</v>
      </c>
      <c r="H543" s="1" t="s">
        <v>48</v>
      </c>
      <c r="I543" s="1" t="s">
        <v>1023</v>
      </c>
      <c r="J543" s="1" t="s">
        <v>33</v>
      </c>
      <c r="K543" s="1">
        <v>542</v>
      </c>
      <c r="L543" s="1" t="s">
        <v>109</v>
      </c>
      <c r="M543" s="1" t="s">
        <v>84</v>
      </c>
      <c r="N543" s="1" t="s">
        <v>106</v>
      </c>
      <c r="O543" s="1" t="s">
        <v>45</v>
      </c>
      <c r="P543" s="1"/>
      <c r="Q543" s="1" t="b">
        <f t="shared" si="76"/>
        <v>0</v>
      </c>
      <c r="R543" s="2">
        <f>SUM(Cocina!E543*Cocina!G543)</f>
        <v>14</v>
      </c>
      <c r="S543" s="6">
        <f t="shared" si="77"/>
        <v>45022</v>
      </c>
      <c r="T543" s="7">
        <f t="shared" si="78"/>
        <v>8.0555555556202307E-2</v>
      </c>
      <c r="U543" s="2">
        <f t="shared" si="82"/>
        <v>116</v>
      </c>
      <c r="V543" s="9" t="str">
        <f t="shared" si="81"/>
        <v>No Suma</v>
      </c>
      <c r="W543" s="5">
        <f>(Cocina!H543 *Cocina!G543)/60</f>
        <v>0.56666666666666665</v>
      </c>
      <c r="X543" s="2">
        <f t="shared" si="79"/>
        <v>34</v>
      </c>
      <c r="Y543" s="11">
        <f t="shared" si="80"/>
        <v>5.6944444444444443E-2</v>
      </c>
      <c r="Z543" s="2" t="s">
        <v>37</v>
      </c>
      <c r="AC543" s="2">
        <f t="shared" si="83"/>
        <v>1</v>
      </c>
      <c r="AD543" s="2">
        <f t="shared" si="75"/>
        <v>56</v>
      </c>
    </row>
    <row r="544" spans="1:30">
      <c r="A544" s="1">
        <v>19</v>
      </c>
      <c r="B544" s="1" t="s">
        <v>1024</v>
      </c>
      <c r="C544" s="1">
        <v>5</v>
      </c>
      <c r="D544" s="3">
        <v>45022.032638888886</v>
      </c>
      <c r="E544" s="3">
        <v>45022.150694444441</v>
      </c>
      <c r="F544" s="1" t="s">
        <v>62</v>
      </c>
      <c r="G544" s="1" t="s">
        <v>67</v>
      </c>
      <c r="H544" s="1" t="s">
        <v>48</v>
      </c>
      <c r="I544" s="1" t="s">
        <v>1025</v>
      </c>
      <c r="J544" s="1" t="s">
        <v>33</v>
      </c>
      <c r="K544" s="1">
        <v>543</v>
      </c>
      <c r="L544" s="1" t="s">
        <v>58</v>
      </c>
      <c r="M544" s="1" t="s">
        <v>60</v>
      </c>
      <c r="N544" s="1" t="s">
        <v>45</v>
      </c>
      <c r="O544" s="1" t="s">
        <v>74</v>
      </c>
      <c r="P544" s="1"/>
      <c r="Q544" s="1" t="b">
        <f t="shared" si="76"/>
        <v>0</v>
      </c>
      <c r="R544" s="2">
        <f>SUM(Cocina!E544*Cocina!G544)</f>
        <v>75</v>
      </c>
      <c r="S544" s="6">
        <f t="shared" si="77"/>
        <v>45022</v>
      </c>
      <c r="T544" s="7">
        <f t="shared" si="78"/>
        <v>0.11805555555474712</v>
      </c>
      <c r="U544" s="2">
        <f t="shared" si="82"/>
        <v>170</v>
      </c>
      <c r="V544" s="9" t="str">
        <f t="shared" si="81"/>
        <v>No Suma</v>
      </c>
      <c r="W544" s="5">
        <f>(Cocina!H544 *Cocina!G544)/60</f>
        <v>2.2999999999999998</v>
      </c>
      <c r="X544" s="2">
        <f t="shared" si="79"/>
        <v>138</v>
      </c>
      <c r="Y544" s="11">
        <f t="shared" si="80"/>
        <v>2.2222222222222223E-2</v>
      </c>
      <c r="Z544" s="2" t="s">
        <v>37</v>
      </c>
      <c r="AC544" s="2">
        <f t="shared" si="83"/>
        <v>2</v>
      </c>
      <c r="AD544" s="2">
        <f t="shared" si="75"/>
        <v>50</v>
      </c>
    </row>
    <row r="545" spans="1:30">
      <c r="A545" s="1">
        <v>7</v>
      </c>
      <c r="B545" s="1" t="s">
        <v>1026</v>
      </c>
      <c r="C545" s="1">
        <v>4</v>
      </c>
      <c r="D545" s="3">
        <v>45022.136805555558</v>
      </c>
      <c r="E545" s="3">
        <v>45022.197916666664</v>
      </c>
      <c r="F545" s="1" t="s">
        <v>56</v>
      </c>
      <c r="G545" s="1" t="s">
        <v>30</v>
      </c>
      <c r="H545" s="1" t="s">
        <v>48</v>
      </c>
      <c r="I545" s="1" t="s">
        <v>1027</v>
      </c>
      <c r="J545" s="1" t="s">
        <v>72</v>
      </c>
      <c r="K545" s="1">
        <v>544</v>
      </c>
      <c r="L545" s="1" t="s">
        <v>102</v>
      </c>
      <c r="M545" s="1" t="s">
        <v>69</v>
      </c>
      <c r="N545" s="1"/>
      <c r="O545" s="1"/>
      <c r="P545" s="1"/>
      <c r="Q545" s="1" t="b">
        <f t="shared" si="76"/>
        <v>0</v>
      </c>
      <c r="R545" s="2">
        <f>SUM(Cocina!E545*Cocina!G545)</f>
        <v>39</v>
      </c>
      <c r="S545" s="6">
        <f t="shared" si="77"/>
        <v>45022</v>
      </c>
      <c r="T545" s="7">
        <f t="shared" si="78"/>
        <v>6.1111111106583849E-2</v>
      </c>
      <c r="U545" s="2">
        <f t="shared" si="82"/>
        <v>88</v>
      </c>
      <c r="V545" s="9">
        <f t="shared" si="81"/>
        <v>7.152777777325052E-2</v>
      </c>
      <c r="W545" s="5">
        <f>(Cocina!H545 *Cocina!G545)/60</f>
        <v>2.7</v>
      </c>
      <c r="X545" s="2">
        <f t="shared" si="79"/>
        <v>162</v>
      </c>
      <c r="Y545" s="11">
        <f t="shared" si="80"/>
        <v>-5.1388888888888894E-2</v>
      </c>
      <c r="Z545" s="2" t="s">
        <v>37</v>
      </c>
      <c r="AC545" s="2">
        <f t="shared" si="83"/>
        <v>1</v>
      </c>
      <c r="AD545" s="2">
        <f t="shared" si="75"/>
        <v>28</v>
      </c>
    </row>
    <row r="546" spans="1:30">
      <c r="A546" s="1">
        <v>20</v>
      </c>
      <c r="B546" s="1" t="s">
        <v>1028</v>
      </c>
      <c r="C546" s="1">
        <v>5</v>
      </c>
      <c r="D546" s="3">
        <v>45022.11041666667</v>
      </c>
      <c r="E546" s="3">
        <v>45022.18472222222</v>
      </c>
      <c r="F546" s="1" t="s">
        <v>47</v>
      </c>
      <c r="G546" s="1" t="s">
        <v>30</v>
      </c>
      <c r="H546" s="1" t="s">
        <v>41</v>
      </c>
      <c r="I546" s="1" t="s">
        <v>1029</v>
      </c>
      <c r="J546" s="1" t="s">
        <v>72</v>
      </c>
      <c r="K546" s="1">
        <v>545</v>
      </c>
      <c r="L546" s="1" t="s">
        <v>109</v>
      </c>
      <c r="M546" s="1" t="s">
        <v>59</v>
      </c>
      <c r="N546" s="1" t="s">
        <v>44</v>
      </c>
      <c r="O546" s="1"/>
      <c r="P546" s="1"/>
      <c r="Q546" s="1" t="b">
        <f t="shared" si="76"/>
        <v>0</v>
      </c>
      <c r="R546" s="2">
        <f>SUM(Cocina!E546*Cocina!G546)</f>
        <v>20</v>
      </c>
      <c r="S546" s="6">
        <f t="shared" si="77"/>
        <v>45022</v>
      </c>
      <c r="T546" s="7">
        <f t="shared" si="78"/>
        <v>7.4305555550381541E-2</v>
      </c>
      <c r="U546" s="2">
        <f t="shared" si="82"/>
        <v>107</v>
      </c>
      <c r="V546" s="9">
        <f t="shared" si="81"/>
        <v>8.4722222217048213E-2</v>
      </c>
      <c r="W546" s="5">
        <f>(Cocina!H546 *Cocina!G546)/60</f>
        <v>1.5</v>
      </c>
      <c r="X546" s="2">
        <f t="shared" si="79"/>
        <v>90</v>
      </c>
      <c r="Y546" s="11">
        <f t="shared" si="80"/>
        <v>1.1805555555555555E-2</v>
      </c>
      <c r="Z546" s="2" t="s">
        <v>37</v>
      </c>
      <c r="AC546" s="2">
        <f t="shared" si="83"/>
        <v>1</v>
      </c>
      <c r="AD546" s="2">
        <f t="shared" si="75"/>
        <v>47</v>
      </c>
    </row>
    <row r="547" spans="1:30">
      <c r="A547" s="1">
        <v>5</v>
      </c>
      <c r="B547" s="1" t="s">
        <v>1030</v>
      </c>
      <c r="C547" s="1">
        <v>2</v>
      </c>
      <c r="D547" s="3">
        <v>45022.134722222225</v>
      </c>
      <c r="E547" s="3">
        <v>45022.228472222225</v>
      </c>
      <c r="F547" s="1" t="s">
        <v>62</v>
      </c>
      <c r="G547" s="1" t="s">
        <v>30</v>
      </c>
      <c r="H547" s="1" t="s">
        <v>31</v>
      </c>
      <c r="I547" s="1" t="s">
        <v>380</v>
      </c>
      <c r="J547" s="1" t="s">
        <v>33</v>
      </c>
      <c r="K547" s="1">
        <v>546</v>
      </c>
      <c r="L547" s="1" t="s">
        <v>80</v>
      </c>
      <c r="M547" s="1" t="s">
        <v>74</v>
      </c>
      <c r="N547" s="1" t="s">
        <v>60</v>
      </c>
      <c r="O547" s="1"/>
      <c r="P547" s="1"/>
      <c r="Q547" s="1" t="b">
        <f t="shared" si="76"/>
        <v>0</v>
      </c>
      <c r="R547" s="2">
        <f>SUM(Cocina!E547*Cocina!G547)</f>
        <v>30</v>
      </c>
      <c r="S547" s="6">
        <f t="shared" si="77"/>
        <v>45022</v>
      </c>
      <c r="T547" s="7">
        <f t="shared" si="78"/>
        <v>9.375E-2</v>
      </c>
      <c r="U547" s="2">
        <f t="shared" si="82"/>
        <v>135</v>
      </c>
      <c r="V547" s="9" t="str">
        <f t="shared" si="81"/>
        <v>No Suma</v>
      </c>
      <c r="W547" s="5">
        <f>(Cocina!H547 *Cocina!G547)/60</f>
        <v>0.3</v>
      </c>
      <c r="X547" s="2">
        <f t="shared" si="79"/>
        <v>18</v>
      </c>
      <c r="Y547" s="11">
        <f t="shared" si="80"/>
        <v>8.1250000000000003E-2</v>
      </c>
      <c r="Z547" s="2" t="s">
        <v>37</v>
      </c>
      <c r="AC547" s="2">
        <f t="shared" si="83"/>
        <v>2</v>
      </c>
      <c r="AD547" s="2">
        <f t="shared" si="75"/>
        <v>15</v>
      </c>
    </row>
    <row r="548" spans="1:30">
      <c r="A548" s="1">
        <v>9</v>
      </c>
      <c r="B548" s="1" t="s">
        <v>1031</v>
      </c>
      <c r="C548" s="1">
        <v>3</v>
      </c>
      <c r="D548" s="3">
        <v>45022.113194444442</v>
      </c>
      <c r="E548" s="3">
        <v>45022.191666666666</v>
      </c>
      <c r="F548" s="1" t="s">
        <v>56</v>
      </c>
      <c r="G548" s="1" t="s">
        <v>67</v>
      </c>
      <c r="H548" s="1" t="s">
        <v>48</v>
      </c>
      <c r="I548" s="1" t="s">
        <v>1032</v>
      </c>
      <c r="J548" s="1" t="s">
        <v>72</v>
      </c>
      <c r="K548" s="1">
        <v>547</v>
      </c>
      <c r="L548" s="1" t="s">
        <v>43</v>
      </c>
      <c r="M548" s="1" t="s">
        <v>44</v>
      </c>
      <c r="N548" s="1" t="s">
        <v>59</v>
      </c>
      <c r="O548" s="1" t="s">
        <v>69</v>
      </c>
      <c r="P548" s="1"/>
      <c r="Q548" s="1" t="b">
        <f t="shared" si="76"/>
        <v>0</v>
      </c>
      <c r="R548" s="2">
        <f>SUM(Cocina!E548*Cocina!G548)</f>
        <v>12</v>
      </c>
      <c r="S548" s="6">
        <f t="shared" si="77"/>
        <v>45022</v>
      </c>
      <c r="T548" s="7">
        <f t="shared" si="78"/>
        <v>7.8472222223354038E-2</v>
      </c>
      <c r="U548" s="2">
        <f t="shared" si="82"/>
        <v>113</v>
      </c>
      <c r="V548" s="9">
        <f t="shared" si="81"/>
        <v>8.8888888890020709E-2</v>
      </c>
      <c r="W548" s="5">
        <f>(Cocina!H548 *Cocina!G548)/60</f>
        <v>0.45</v>
      </c>
      <c r="X548" s="2">
        <f t="shared" si="79"/>
        <v>27</v>
      </c>
      <c r="Y548" s="11">
        <f t="shared" si="80"/>
        <v>5.9722222222222225E-2</v>
      </c>
      <c r="Z548" s="2" t="s">
        <v>37</v>
      </c>
      <c r="AC548" s="2">
        <f t="shared" si="83"/>
        <v>1</v>
      </c>
      <c r="AD548" s="2">
        <f t="shared" si="75"/>
        <v>53</v>
      </c>
    </row>
    <row r="549" spans="1:30">
      <c r="A549" s="1">
        <v>4</v>
      </c>
      <c r="B549" s="1" t="s">
        <v>1033</v>
      </c>
      <c r="C549" s="1">
        <v>2</v>
      </c>
      <c r="D549" s="3">
        <v>45022.038194444445</v>
      </c>
      <c r="E549" s="3">
        <v>45022.168749999997</v>
      </c>
      <c r="F549" s="1" t="s">
        <v>47</v>
      </c>
      <c r="G549" s="1" t="s">
        <v>30</v>
      </c>
      <c r="H549" s="1" t="s">
        <v>48</v>
      </c>
      <c r="I549" s="1" t="s">
        <v>1034</v>
      </c>
      <c r="J549" s="1" t="s">
        <v>50</v>
      </c>
      <c r="K549" s="1">
        <v>548</v>
      </c>
      <c r="L549" s="1" t="s">
        <v>109</v>
      </c>
      <c r="M549" s="1" t="s">
        <v>84</v>
      </c>
      <c r="N549" s="1" t="s">
        <v>44</v>
      </c>
      <c r="O549" s="1"/>
      <c r="P549" s="1"/>
      <c r="Q549" s="1" t="b">
        <f t="shared" si="76"/>
        <v>0</v>
      </c>
      <c r="R549" s="2">
        <f>SUM(Cocina!E549*Cocina!G549)</f>
        <v>54</v>
      </c>
      <c r="S549" s="6">
        <f t="shared" si="77"/>
        <v>45022</v>
      </c>
      <c r="T549" s="7">
        <f t="shared" si="78"/>
        <v>0.13055555555183673</v>
      </c>
      <c r="U549" s="2">
        <f t="shared" si="82"/>
        <v>188</v>
      </c>
      <c r="V549" s="9" t="str">
        <f t="shared" si="81"/>
        <v>No Suma</v>
      </c>
      <c r="W549" s="5">
        <f>(Cocina!H549 *Cocina!G549)/60</f>
        <v>1.75</v>
      </c>
      <c r="X549" s="2">
        <f t="shared" si="79"/>
        <v>105</v>
      </c>
      <c r="Y549" s="11">
        <f t="shared" si="80"/>
        <v>5.7638888888888885E-2</v>
      </c>
      <c r="Z549" s="2" t="s">
        <v>37</v>
      </c>
      <c r="AC549" s="2">
        <f t="shared" si="83"/>
        <v>3</v>
      </c>
      <c r="AD549" s="2">
        <f t="shared" si="75"/>
        <v>8</v>
      </c>
    </row>
    <row r="550" spans="1:30">
      <c r="A550" s="1">
        <v>12</v>
      </c>
      <c r="B550" s="1" t="s">
        <v>626</v>
      </c>
      <c r="C550" s="1">
        <v>2</v>
      </c>
      <c r="D550" s="3">
        <v>45022.064583333333</v>
      </c>
      <c r="E550" s="3">
        <v>45022.226388888892</v>
      </c>
      <c r="F550" s="1" t="s">
        <v>39</v>
      </c>
      <c r="G550" s="1" t="s">
        <v>30</v>
      </c>
      <c r="H550" s="1" t="s">
        <v>48</v>
      </c>
      <c r="I550" s="1" t="s">
        <v>1035</v>
      </c>
      <c r="J550" s="1" t="s">
        <v>50</v>
      </c>
      <c r="K550" s="1">
        <v>549</v>
      </c>
      <c r="L550" s="1" t="s">
        <v>43</v>
      </c>
      <c r="M550" s="1" t="s">
        <v>112</v>
      </c>
      <c r="N550" s="1" t="s">
        <v>69</v>
      </c>
      <c r="O550" s="1" t="s">
        <v>84</v>
      </c>
      <c r="P550" s="1"/>
      <c r="Q550" s="1" t="b">
        <f t="shared" si="76"/>
        <v>0</v>
      </c>
      <c r="R550" s="2">
        <f>SUM(Cocina!E550*Cocina!G550)</f>
        <v>45</v>
      </c>
      <c r="S550" s="6">
        <f t="shared" si="77"/>
        <v>45022</v>
      </c>
      <c r="T550" s="7">
        <f t="shared" si="78"/>
        <v>0.16180555555911269</v>
      </c>
      <c r="U550" s="2">
        <f t="shared" si="82"/>
        <v>233</v>
      </c>
      <c r="V550" s="9" t="str">
        <f t="shared" si="81"/>
        <v>No Suma</v>
      </c>
      <c r="W550" s="5">
        <f>(Cocina!H550 *Cocina!G550)/60</f>
        <v>2.15</v>
      </c>
      <c r="X550" s="2">
        <f t="shared" si="79"/>
        <v>129</v>
      </c>
      <c r="Y550" s="11">
        <f t="shared" si="80"/>
        <v>7.2222222222222229E-2</v>
      </c>
      <c r="Z550" s="2" t="s">
        <v>37</v>
      </c>
      <c r="AC550" s="2">
        <f t="shared" si="83"/>
        <v>3</v>
      </c>
      <c r="AD550" s="2">
        <f t="shared" si="75"/>
        <v>53</v>
      </c>
    </row>
    <row r="551" spans="1:30">
      <c r="A551" s="1">
        <v>1</v>
      </c>
      <c r="B551" s="1" t="s">
        <v>871</v>
      </c>
      <c r="C551" s="1">
        <v>6</v>
      </c>
      <c r="D551" s="3">
        <v>45022.047222222223</v>
      </c>
      <c r="E551" s="3">
        <v>45022.11041666667</v>
      </c>
      <c r="F551" s="1" t="s">
        <v>29</v>
      </c>
      <c r="G551" s="1" t="s">
        <v>30</v>
      </c>
      <c r="H551" s="1" t="s">
        <v>48</v>
      </c>
      <c r="I551" s="1" t="s">
        <v>1036</v>
      </c>
      <c r="J551" s="1" t="s">
        <v>72</v>
      </c>
      <c r="K551" s="1">
        <v>550</v>
      </c>
      <c r="L551" s="1" t="s">
        <v>51</v>
      </c>
      <c r="M551" s="1" t="s">
        <v>36</v>
      </c>
      <c r="N551" s="1" t="s">
        <v>35</v>
      </c>
      <c r="O551" s="1" t="s">
        <v>93</v>
      </c>
      <c r="P551" s="1"/>
      <c r="Q551" s="1" t="b">
        <f t="shared" si="76"/>
        <v>0</v>
      </c>
      <c r="R551" s="2">
        <f>SUM(Cocina!E551*Cocina!G551)</f>
        <v>13</v>
      </c>
      <c r="S551" s="6">
        <f t="shared" si="77"/>
        <v>45022</v>
      </c>
      <c r="T551" s="7">
        <f t="shared" si="78"/>
        <v>6.3194444446708076E-2</v>
      </c>
      <c r="U551" s="2">
        <f t="shared" si="82"/>
        <v>91</v>
      </c>
      <c r="V551" s="9">
        <f t="shared" si="81"/>
        <v>7.3611111113374747E-2</v>
      </c>
      <c r="W551" s="5">
        <f>(Cocina!H551 *Cocina!G551)/60</f>
        <v>0.51666666666666672</v>
      </c>
      <c r="X551" s="2">
        <f t="shared" si="79"/>
        <v>31.000000000000004</v>
      </c>
      <c r="Y551" s="11">
        <f t="shared" si="80"/>
        <v>4.1666666666666664E-2</v>
      </c>
      <c r="Z551" s="2" t="s">
        <v>37</v>
      </c>
      <c r="AC551" s="2">
        <f t="shared" si="83"/>
        <v>1</v>
      </c>
      <c r="AD551" s="2">
        <f t="shared" si="75"/>
        <v>31</v>
      </c>
    </row>
    <row r="552" spans="1:30">
      <c r="A552" s="1">
        <v>4</v>
      </c>
      <c r="B552" s="1" t="s">
        <v>1037</v>
      </c>
      <c r="C552" s="1">
        <v>2</v>
      </c>
      <c r="D552" s="3">
        <v>45022.123611111114</v>
      </c>
      <c r="E552" s="3">
        <v>45022.173611111109</v>
      </c>
      <c r="F552" s="1" t="s">
        <v>29</v>
      </c>
      <c r="G552" s="1" t="s">
        <v>40</v>
      </c>
      <c r="H552" s="1" t="s">
        <v>48</v>
      </c>
      <c r="I552" s="1" t="s">
        <v>1038</v>
      </c>
      <c r="J552" s="1" t="s">
        <v>33</v>
      </c>
      <c r="K552" s="1">
        <v>551</v>
      </c>
      <c r="L552" s="1" t="s">
        <v>58</v>
      </c>
      <c r="M552" s="1" t="s">
        <v>36</v>
      </c>
      <c r="N552" s="1" t="s">
        <v>93</v>
      </c>
      <c r="O552" s="1" t="s">
        <v>103</v>
      </c>
      <c r="P552" s="1" t="s">
        <v>97</v>
      </c>
      <c r="Q552" s="1" t="b">
        <f t="shared" si="76"/>
        <v>0</v>
      </c>
      <c r="R552" s="2">
        <f>SUM(Cocina!E552*Cocina!G552)</f>
        <v>32</v>
      </c>
      <c r="S552" s="6">
        <f t="shared" si="77"/>
        <v>45022</v>
      </c>
      <c r="T552" s="7">
        <f t="shared" si="78"/>
        <v>4.9999999995634425E-2</v>
      </c>
      <c r="U552" s="2">
        <f t="shared" si="82"/>
        <v>72</v>
      </c>
      <c r="V552" s="9" t="str">
        <f t="shared" si="81"/>
        <v>No Suma</v>
      </c>
      <c r="W552" s="5">
        <f>(Cocina!H552 *Cocina!G552)/60</f>
        <v>1.8333333333333333</v>
      </c>
      <c r="X552" s="2">
        <f t="shared" si="79"/>
        <v>110</v>
      </c>
      <c r="Y552" s="11">
        <f t="shared" si="80"/>
        <v>-2.6388888888888889E-2</v>
      </c>
      <c r="Z552" s="2" t="s">
        <v>37</v>
      </c>
      <c r="AC552" s="2">
        <f t="shared" si="83"/>
        <v>1</v>
      </c>
      <c r="AD552" s="2">
        <f t="shared" si="75"/>
        <v>12</v>
      </c>
    </row>
    <row r="553" spans="1:30">
      <c r="A553" s="1">
        <v>11</v>
      </c>
      <c r="B553" s="1" t="s">
        <v>1039</v>
      </c>
      <c r="C553" s="1">
        <v>6</v>
      </c>
      <c r="D553" s="3">
        <v>45022.018055555556</v>
      </c>
      <c r="E553" s="3">
        <v>45022.162499999999</v>
      </c>
      <c r="F553" s="1" t="s">
        <v>29</v>
      </c>
      <c r="G553" s="1" t="s">
        <v>67</v>
      </c>
      <c r="H553" s="1" t="s">
        <v>31</v>
      </c>
      <c r="I553" s="1" t="s">
        <v>1040</v>
      </c>
      <c r="J553" s="1" t="s">
        <v>50</v>
      </c>
      <c r="K553" s="1">
        <v>552</v>
      </c>
      <c r="L553" s="1" t="s">
        <v>34</v>
      </c>
      <c r="M553" s="1" t="s">
        <v>52</v>
      </c>
      <c r="N553" s="1" t="s">
        <v>97</v>
      </c>
      <c r="O553" s="1" t="s">
        <v>93</v>
      </c>
      <c r="P553" s="1"/>
      <c r="Q553" s="1" t="b">
        <f t="shared" si="76"/>
        <v>0</v>
      </c>
      <c r="R553" s="2">
        <f>SUM(Cocina!E553*Cocina!G553)</f>
        <v>16</v>
      </c>
      <c r="S553" s="6">
        <f t="shared" si="77"/>
        <v>45022</v>
      </c>
      <c r="T553" s="7">
        <f t="shared" si="78"/>
        <v>0.1444444444423425</v>
      </c>
      <c r="U553" s="2">
        <f t="shared" si="82"/>
        <v>208</v>
      </c>
      <c r="V553" s="9" t="str">
        <f t="shared" si="81"/>
        <v>No Suma</v>
      </c>
      <c r="W553" s="5">
        <f>(Cocina!H553 *Cocina!G553)/60</f>
        <v>0.8833333333333333</v>
      </c>
      <c r="X553" s="2">
        <f t="shared" si="79"/>
        <v>53</v>
      </c>
      <c r="Y553" s="11">
        <f t="shared" si="80"/>
        <v>0.1076388888888889</v>
      </c>
      <c r="Z553" s="2" t="s">
        <v>37</v>
      </c>
      <c r="AC553" s="2">
        <f t="shared" si="83"/>
        <v>3</v>
      </c>
      <c r="AD553" s="2">
        <f t="shared" si="75"/>
        <v>28</v>
      </c>
    </row>
    <row r="554" spans="1:30">
      <c r="A554" s="1">
        <v>14</v>
      </c>
      <c r="B554" s="1" t="s">
        <v>1041</v>
      </c>
      <c r="C554" s="1">
        <v>2</v>
      </c>
      <c r="D554" s="3">
        <v>45022.114583333336</v>
      </c>
      <c r="E554" s="3">
        <v>45022.224999999999</v>
      </c>
      <c r="F554" s="1" t="s">
        <v>29</v>
      </c>
      <c r="G554" s="1" t="s">
        <v>30</v>
      </c>
      <c r="H554" s="1" t="s">
        <v>48</v>
      </c>
      <c r="I554" s="1" t="s">
        <v>1042</v>
      </c>
      <c r="J554" s="1" t="s">
        <v>50</v>
      </c>
      <c r="K554" s="1">
        <v>553</v>
      </c>
      <c r="L554" s="1" t="s">
        <v>51</v>
      </c>
      <c r="M554" s="1" t="s">
        <v>36</v>
      </c>
      <c r="N554" s="1" t="s">
        <v>112</v>
      </c>
      <c r="O554" s="1" t="s">
        <v>77</v>
      </c>
      <c r="P554" s="1" t="s">
        <v>65</v>
      </c>
      <c r="Q554" s="1" t="b">
        <f t="shared" si="76"/>
        <v>0</v>
      </c>
      <c r="R554" s="2">
        <f>SUM(Cocina!E554*Cocina!G554)</f>
        <v>36</v>
      </c>
      <c r="S554" s="6">
        <f t="shared" si="77"/>
        <v>45022</v>
      </c>
      <c r="T554" s="7">
        <f t="shared" si="78"/>
        <v>0.11041666666278616</v>
      </c>
      <c r="U554" s="2">
        <f t="shared" si="82"/>
        <v>159</v>
      </c>
      <c r="V554" s="9" t="str">
        <f t="shared" si="81"/>
        <v>No Suma</v>
      </c>
      <c r="W554" s="5">
        <f>(Cocina!H554 *Cocina!G554)/60</f>
        <v>1.5666666666666667</v>
      </c>
      <c r="X554" s="2">
        <f t="shared" si="79"/>
        <v>94</v>
      </c>
      <c r="Y554" s="11">
        <f t="shared" si="80"/>
        <v>4.5138888888888888E-2</v>
      </c>
      <c r="Z554" s="2" t="s">
        <v>37</v>
      </c>
      <c r="AC554" s="2">
        <f t="shared" si="83"/>
        <v>2</v>
      </c>
      <c r="AD554" s="2">
        <f t="shared" si="75"/>
        <v>39</v>
      </c>
    </row>
    <row r="555" spans="1:30">
      <c r="A555" s="1">
        <v>10</v>
      </c>
      <c r="B555" s="1" t="s">
        <v>1043</v>
      </c>
      <c r="C555" s="1">
        <v>6</v>
      </c>
      <c r="D555" s="3">
        <v>45022.0625</v>
      </c>
      <c r="E555" s="3">
        <v>45022.121527777781</v>
      </c>
      <c r="F555" s="1" t="s">
        <v>29</v>
      </c>
      <c r="G555" s="1" t="s">
        <v>30</v>
      </c>
      <c r="H555" s="1" t="s">
        <v>31</v>
      </c>
      <c r="I555" s="1" t="s">
        <v>700</v>
      </c>
      <c r="J555" s="1" t="s">
        <v>72</v>
      </c>
      <c r="K555" s="1">
        <v>554</v>
      </c>
      <c r="L555" s="1" t="s">
        <v>34</v>
      </c>
      <c r="M555" s="1" t="s">
        <v>94</v>
      </c>
      <c r="N555" s="1" t="s">
        <v>52</v>
      </c>
      <c r="O555" s="1"/>
      <c r="P555" s="1"/>
      <c r="Q555" s="1" t="b">
        <f t="shared" si="76"/>
        <v>0</v>
      </c>
      <c r="R555" s="2">
        <f>SUM(Cocina!E555*Cocina!G555)</f>
        <v>40</v>
      </c>
      <c r="S555" s="6">
        <f t="shared" si="77"/>
        <v>45022</v>
      </c>
      <c r="T555" s="7">
        <f t="shared" si="78"/>
        <v>5.9027777781011537E-2</v>
      </c>
      <c r="U555" s="2">
        <f t="shared" si="82"/>
        <v>85</v>
      </c>
      <c r="V555" s="9">
        <f t="shared" si="81"/>
        <v>6.9444444447678208E-2</v>
      </c>
      <c r="W555" s="5">
        <f>(Cocina!H555 *Cocina!G555)/60</f>
        <v>0.46666666666666667</v>
      </c>
      <c r="X555" s="2">
        <f t="shared" si="79"/>
        <v>28</v>
      </c>
      <c r="Y555" s="11">
        <f t="shared" si="80"/>
        <v>3.9583333333333331E-2</v>
      </c>
      <c r="Z555" s="2" t="s">
        <v>37</v>
      </c>
      <c r="AC555" s="2">
        <f t="shared" si="83"/>
        <v>1</v>
      </c>
      <c r="AD555" s="2">
        <f t="shared" si="75"/>
        <v>25</v>
      </c>
    </row>
    <row r="556" spans="1:30">
      <c r="A556" s="1">
        <v>20</v>
      </c>
      <c r="B556" s="1" t="s">
        <v>1044</v>
      </c>
      <c r="C556" s="1">
        <v>1</v>
      </c>
      <c r="D556" s="3">
        <v>45022.082638888889</v>
      </c>
      <c r="E556" s="3">
        <v>45022.209722222222</v>
      </c>
      <c r="F556" s="1" t="s">
        <v>47</v>
      </c>
      <c r="G556" s="1" t="s">
        <v>40</v>
      </c>
      <c r="H556" s="1" t="s">
        <v>41</v>
      </c>
      <c r="I556" s="1" t="s">
        <v>1045</v>
      </c>
      <c r="J556" s="1" t="s">
        <v>50</v>
      </c>
      <c r="K556" s="1">
        <v>555</v>
      </c>
      <c r="L556" s="1" t="s">
        <v>51</v>
      </c>
      <c r="M556" s="1" t="s">
        <v>36</v>
      </c>
      <c r="N556" s="1"/>
      <c r="O556" s="1"/>
      <c r="P556" s="1"/>
      <c r="Q556" s="1" t="b">
        <f t="shared" si="76"/>
        <v>0</v>
      </c>
      <c r="R556" s="2">
        <f>SUM(Cocina!E556*Cocina!G556)</f>
        <v>75</v>
      </c>
      <c r="S556" s="6">
        <f t="shared" si="77"/>
        <v>45022</v>
      </c>
      <c r="T556" s="7">
        <f t="shared" si="78"/>
        <v>0.12708333333284827</v>
      </c>
      <c r="U556" s="2">
        <f t="shared" si="82"/>
        <v>183</v>
      </c>
      <c r="V556" s="9" t="str">
        <f t="shared" si="81"/>
        <v>No Suma</v>
      </c>
      <c r="W556" s="5">
        <f>(Cocina!H556 *Cocina!G556)/60</f>
        <v>0.6</v>
      </c>
      <c r="X556" s="2">
        <f t="shared" si="79"/>
        <v>36</v>
      </c>
      <c r="Y556" s="11">
        <f t="shared" si="80"/>
        <v>0.10208333333333335</v>
      </c>
      <c r="Z556" s="2" t="s">
        <v>37</v>
      </c>
      <c r="AC556" s="2">
        <f t="shared" si="83"/>
        <v>3</v>
      </c>
      <c r="AD556" s="2">
        <f t="shared" si="75"/>
        <v>3</v>
      </c>
    </row>
    <row r="557" spans="1:30">
      <c r="A557" s="1">
        <v>9</v>
      </c>
      <c r="B557" s="1" t="s">
        <v>158</v>
      </c>
      <c r="C557" s="1">
        <v>6</v>
      </c>
      <c r="D557" s="3">
        <v>45022.164583333331</v>
      </c>
      <c r="E557" s="3">
        <v>45022.320138888892</v>
      </c>
      <c r="F557" s="1" t="s">
        <v>47</v>
      </c>
      <c r="G557" s="1" t="s">
        <v>30</v>
      </c>
      <c r="H557" s="1" t="s">
        <v>31</v>
      </c>
      <c r="I557" s="1" t="s">
        <v>838</v>
      </c>
      <c r="J557" s="1" t="s">
        <v>50</v>
      </c>
      <c r="K557" s="1">
        <v>556</v>
      </c>
      <c r="L557" s="1" t="s">
        <v>58</v>
      </c>
      <c r="M557" s="1" t="s">
        <v>77</v>
      </c>
      <c r="N557" s="1" t="s">
        <v>103</v>
      </c>
      <c r="O557" s="1"/>
      <c r="P557" s="1"/>
      <c r="Q557" s="1" t="b">
        <f t="shared" si="76"/>
        <v>0</v>
      </c>
      <c r="R557" s="2">
        <f>SUM(Cocina!E557*Cocina!G557)</f>
        <v>24</v>
      </c>
      <c r="S557" s="6">
        <f t="shared" si="77"/>
        <v>45022</v>
      </c>
      <c r="T557" s="7">
        <f t="shared" si="78"/>
        <v>0.15555555556056788</v>
      </c>
      <c r="U557" s="2">
        <f t="shared" si="82"/>
        <v>224</v>
      </c>
      <c r="V557" s="9" t="str">
        <f t="shared" si="81"/>
        <v>No Suma</v>
      </c>
      <c r="W557" s="5">
        <f>(Cocina!H557 *Cocina!G557)/60</f>
        <v>0.4</v>
      </c>
      <c r="X557" s="2">
        <f t="shared" si="79"/>
        <v>24</v>
      </c>
      <c r="Y557" s="11">
        <f t="shared" si="80"/>
        <v>0.1388888888888889</v>
      </c>
      <c r="Z557" s="2" t="s">
        <v>37</v>
      </c>
      <c r="AC557" s="2">
        <f t="shared" si="83"/>
        <v>3</v>
      </c>
      <c r="AD557" s="2">
        <f t="shared" si="75"/>
        <v>44</v>
      </c>
    </row>
    <row r="558" spans="1:30">
      <c r="A558" s="1">
        <v>7</v>
      </c>
      <c r="B558" s="1" t="s">
        <v>310</v>
      </c>
      <c r="C558" s="1">
        <v>5</v>
      </c>
      <c r="D558" s="3">
        <v>45022.161111111112</v>
      </c>
      <c r="E558" s="3">
        <v>45022.318749999999</v>
      </c>
      <c r="F558" s="1" t="s">
        <v>47</v>
      </c>
      <c r="G558" s="1" t="s">
        <v>30</v>
      </c>
      <c r="H558" s="1" t="s">
        <v>41</v>
      </c>
      <c r="I558" s="1" t="s">
        <v>1046</v>
      </c>
      <c r="J558" s="1" t="s">
        <v>72</v>
      </c>
      <c r="K558" s="1">
        <v>557</v>
      </c>
      <c r="L558" s="1" t="s">
        <v>102</v>
      </c>
      <c r="M558" s="1" t="s">
        <v>74</v>
      </c>
      <c r="N558" s="1" t="s">
        <v>97</v>
      </c>
      <c r="O558" s="1" t="s">
        <v>112</v>
      </c>
      <c r="P558" s="1"/>
      <c r="Q558" s="1" t="b">
        <f t="shared" si="76"/>
        <v>0</v>
      </c>
      <c r="R558" s="2">
        <f>SUM(Cocina!E558*Cocina!G558)</f>
        <v>40</v>
      </c>
      <c r="S558" s="6">
        <f t="shared" si="77"/>
        <v>45022</v>
      </c>
      <c r="T558" s="7">
        <f t="shared" si="78"/>
        <v>0.15763888888614019</v>
      </c>
      <c r="U558" s="2">
        <f t="shared" si="82"/>
        <v>227</v>
      </c>
      <c r="V558" s="9">
        <f t="shared" si="81"/>
        <v>0.16805555555280685</v>
      </c>
      <c r="W558" s="5">
        <f>(Cocina!H558 *Cocina!G558)/60</f>
        <v>0.4</v>
      </c>
      <c r="X558" s="2">
        <f t="shared" si="79"/>
        <v>24</v>
      </c>
      <c r="Y558" s="11">
        <f t="shared" si="80"/>
        <v>0.14097222222222222</v>
      </c>
      <c r="Z558" s="2" t="s">
        <v>37</v>
      </c>
      <c r="AC558" s="2">
        <f t="shared" si="83"/>
        <v>3</v>
      </c>
      <c r="AD558" s="2">
        <f t="shared" si="75"/>
        <v>47</v>
      </c>
    </row>
    <row r="559" spans="1:30">
      <c r="A559" s="1">
        <v>6</v>
      </c>
      <c r="B559" s="1" t="s">
        <v>892</v>
      </c>
      <c r="C559" s="1">
        <v>4</v>
      </c>
      <c r="D559" s="3">
        <v>45022.012499999997</v>
      </c>
      <c r="E559" s="3">
        <v>45022.129166666666</v>
      </c>
      <c r="F559" s="1" t="s">
        <v>39</v>
      </c>
      <c r="G559" s="1" t="s">
        <v>30</v>
      </c>
      <c r="H559" s="1" t="s">
        <v>48</v>
      </c>
      <c r="I559" s="1" t="s">
        <v>1047</v>
      </c>
      <c r="J559" s="1" t="s">
        <v>33</v>
      </c>
      <c r="K559" s="1">
        <v>558</v>
      </c>
      <c r="L559" s="1" t="s">
        <v>58</v>
      </c>
      <c r="M559" s="1" t="s">
        <v>74</v>
      </c>
      <c r="N559" s="1" t="s">
        <v>112</v>
      </c>
      <c r="O559" s="1" t="s">
        <v>59</v>
      </c>
      <c r="P559" s="1"/>
      <c r="Q559" s="1" t="b">
        <f t="shared" si="76"/>
        <v>0</v>
      </c>
      <c r="R559" s="2">
        <f>SUM(Cocina!E559*Cocina!G559)</f>
        <v>54</v>
      </c>
      <c r="S559" s="6">
        <f t="shared" si="77"/>
        <v>45022</v>
      </c>
      <c r="T559" s="7">
        <f t="shared" si="78"/>
        <v>0.11666666666860692</v>
      </c>
      <c r="U559" s="2">
        <f t="shared" si="82"/>
        <v>168</v>
      </c>
      <c r="V559" s="9" t="str">
        <f t="shared" si="81"/>
        <v>No Suma</v>
      </c>
      <c r="W559" s="5">
        <f>(Cocina!H559 *Cocina!G559)/60</f>
        <v>1.7</v>
      </c>
      <c r="X559" s="2">
        <f t="shared" si="79"/>
        <v>102</v>
      </c>
      <c r="Y559" s="11">
        <f t="shared" si="80"/>
        <v>4.5833333333333337E-2</v>
      </c>
      <c r="Z559" s="2" t="s">
        <v>37</v>
      </c>
      <c r="AC559" s="2">
        <f t="shared" si="83"/>
        <v>2</v>
      </c>
      <c r="AD559" s="2">
        <f t="shared" si="75"/>
        <v>48</v>
      </c>
    </row>
    <row r="560" spans="1:30">
      <c r="A560" s="1">
        <v>11</v>
      </c>
      <c r="B560" s="1" t="s">
        <v>95</v>
      </c>
      <c r="C560" s="1">
        <v>1</v>
      </c>
      <c r="D560" s="3">
        <v>45022.009722222225</v>
      </c>
      <c r="E560" s="3">
        <v>45022.165972222225</v>
      </c>
      <c r="F560" s="1" t="s">
        <v>47</v>
      </c>
      <c r="G560" s="1" t="s">
        <v>30</v>
      </c>
      <c r="H560" s="1" t="s">
        <v>48</v>
      </c>
      <c r="I560" s="1" t="s">
        <v>439</v>
      </c>
      <c r="J560" s="1" t="s">
        <v>33</v>
      </c>
      <c r="K560" s="1">
        <v>559</v>
      </c>
      <c r="L560" s="1" t="s">
        <v>83</v>
      </c>
      <c r="M560" s="1" t="s">
        <v>59</v>
      </c>
      <c r="N560" s="1"/>
      <c r="O560" s="1"/>
      <c r="P560" s="1"/>
      <c r="Q560" s="1" t="b">
        <f t="shared" si="76"/>
        <v>0</v>
      </c>
      <c r="R560" s="2">
        <f>SUM(Cocina!E560*Cocina!G560)</f>
        <v>15</v>
      </c>
      <c r="S560" s="6">
        <f t="shared" si="77"/>
        <v>45022</v>
      </c>
      <c r="T560" s="7">
        <f t="shared" si="78"/>
        <v>0.15625</v>
      </c>
      <c r="U560" s="2">
        <f t="shared" si="82"/>
        <v>225</v>
      </c>
      <c r="V560" s="9" t="str">
        <f t="shared" si="81"/>
        <v>No Suma</v>
      </c>
      <c r="W560" s="5">
        <f>(Cocina!H560 *Cocina!G560)/60</f>
        <v>0.7</v>
      </c>
      <c r="X560" s="2">
        <f t="shared" si="79"/>
        <v>42</v>
      </c>
      <c r="Y560" s="11">
        <f t="shared" si="80"/>
        <v>0.12708333333333333</v>
      </c>
      <c r="Z560" s="2" t="s">
        <v>37</v>
      </c>
      <c r="AC560" s="2">
        <f t="shared" si="83"/>
        <v>3</v>
      </c>
      <c r="AD560" s="2">
        <f t="shared" si="75"/>
        <v>45</v>
      </c>
    </row>
    <row r="561" spans="1:30">
      <c r="A561" s="1">
        <v>6</v>
      </c>
      <c r="B561" s="1" t="s">
        <v>414</v>
      </c>
      <c r="C561" s="1">
        <v>6</v>
      </c>
      <c r="D561" s="3">
        <v>45022.010416666664</v>
      </c>
      <c r="E561" s="3">
        <v>45022.136805555558</v>
      </c>
      <c r="F561" s="1" t="s">
        <v>56</v>
      </c>
      <c r="G561" s="1" t="s">
        <v>67</v>
      </c>
      <c r="H561" s="1" t="s">
        <v>31</v>
      </c>
      <c r="I561" s="1" t="s">
        <v>1048</v>
      </c>
      <c r="J561" s="1" t="s">
        <v>33</v>
      </c>
      <c r="K561" s="1">
        <v>560</v>
      </c>
      <c r="L561" s="1" t="s">
        <v>129</v>
      </c>
      <c r="M561" s="1" t="s">
        <v>103</v>
      </c>
      <c r="N561" s="1" t="s">
        <v>112</v>
      </c>
      <c r="O561" s="1"/>
      <c r="P561" s="1"/>
      <c r="Q561" s="1" t="b">
        <f t="shared" si="76"/>
        <v>0</v>
      </c>
      <c r="R561" s="2">
        <f>SUM(Cocina!E561*Cocina!G561)</f>
        <v>39</v>
      </c>
      <c r="S561" s="6">
        <f t="shared" si="77"/>
        <v>45022</v>
      </c>
      <c r="T561" s="7">
        <f t="shared" si="78"/>
        <v>0.12638888889341615</v>
      </c>
      <c r="U561" s="2">
        <f t="shared" si="82"/>
        <v>182</v>
      </c>
      <c r="V561" s="9" t="str">
        <f t="shared" si="81"/>
        <v>No Suma</v>
      </c>
      <c r="W561" s="5">
        <f>(Cocina!H561 *Cocina!G561)/60</f>
        <v>1.8</v>
      </c>
      <c r="X561" s="2">
        <f t="shared" si="79"/>
        <v>108</v>
      </c>
      <c r="Y561" s="11">
        <f t="shared" si="80"/>
        <v>5.1388888888888894E-2</v>
      </c>
      <c r="Z561" s="2" t="s">
        <v>37</v>
      </c>
      <c r="AC561" s="2">
        <f t="shared" si="83"/>
        <v>3</v>
      </c>
      <c r="AD561" s="2">
        <f t="shared" si="75"/>
        <v>2</v>
      </c>
    </row>
    <row r="562" spans="1:30">
      <c r="A562" s="1">
        <v>4</v>
      </c>
      <c r="B562" s="1" t="s">
        <v>104</v>
      </c>
      <c r="C562" s="1">
        <v>2</v>
      </c>
      <c r="D562" s="3">
        <v>45022.050694444442</v>
      </c>
      <c r="E562" s="3">
        <v>45022.152083333334</v>
      </c>
      <c r="F562" s="1" t="s">
        <v>39</v>
      </c>
      <c r="G562" s="1" t="s">
        <v>30</v>
      </c>
      <c r="H562" s="1" t="s">
        <v>48</v>
      </c>
      <c r="I562" s="1" t="s">
        <v>1049</v>
      </c>
      <c r="J562" s="1" t="s">
        <v>33</v>
      </c>
      <c r="K562" s="1">
        <v>561</v>
      </c>
      <c r="L562" s="1" t="s">
        <v>109</v>
      </c>
      <c r="M562" s="1" t="s">
        <v>103</v>
      </c>
      <c r="N562" s="1" t="s">
        <v>94</v>
      </c>
      <c r="O562" s="1"/>
      <c r="P562" s="1"/>
      <c r="Q562" s="1" t="b">
        <f t="shared" si="76"/>
        <v>0</v>
      </c>
      <c r="R562" s="2">
        <f>SUM(Cocina!E562*Cocina!G562)</f>
        <v>32</v>
      </c>
      <c r="S562" s="6">
        <f t="shared" si="77"/>
        <v>45022</v>
      </c>
      <c r="T562" s="7">
        <f t="shared" si="78"/>
        <v>0.10138888889196096</v>
      </c>
      <c r="U562" s="2">
        <f t="shared" si="82"/>
        <v>146</v>
      </c>
      <c r="V562" s="9" t="str">
        <f t="shared" si="81"/>
        <v>No Suma</v>
      </c>
      <c r="W562" s="5">
        <f>(Cocina!H562 *Cocina!G562)/60</f>
        <v>1.4</v>
      </c>
      <c r="X562" s="2">
        <f t="shared" si="79"/>
        <v>84</v>
      </c>
      <c r="Y562" s="11">
        <f t="shared" si="80"/>
        <v>4.3055555555555562E-2</v>
      </c>
      <c r="Z562" s="2" t="s">
        <v>37</v>
      </c>
      <c r="AC562" s="2">
        <f t="shared" si="83"/>
        <v>2</v>
      </c>
      <c r="AD562" s="2">
        <f t="shared" si="75"/>
        <v>26</v>
      </c>
    </row>
    <row r="563" spans="1:30">
      <c r="A563" s="1">
        <v>20</v>
      </c>
      <c r="B563" s="1" t="s">
        <v>1050</v>
      </c>
      <c r="C563" s="1">
        <v>3</v>
      </c>
      <c r="D563" s="3">
        <v>45022.10833333333</v>
      </c>
      <c r="E563" s="3">
        <v>45022.263888888891</v>
      </c>
      <c r="F563" s="1" t="s">
        <v>39</v>
      </c>
      <c r="G563" s="1" t="s">
        <v>67</v>
      </c>
      <c r="H563" s="1" t="s">
        <v>48</v>
      </c>
      <c r="I563" s="1" t="s">
        <v>1051</v>
      </c>
      <c r="J563" s="1" t="s">
        <v>50</v>
      </c>
      <c r="K563" s="1">
        <v>562</v>
      </c>
      <c r="L563" s="1" t="s">
        <v>73</v>
      </c>
      <c r="M563" s="1" t="s">
        <v>52</v>
      </c>
      <c r="N563" s="1" t="s">
        <v>54</v>
      </c>
      <c r="O563" s="1" t="s">
        <v>35</v>
      </c>
      <c r="P563" s="1" t="s">
        <v>44</v>
      </c>
      <c r="Q563" s="1" t="b">
        <f t="shared" si="76"/>
        <v>0</v>
      </c>
      <c r="R563" s="2">
        <f>SUM(Cocina!E563*Cocina!G563)</f>
        <v>57</v>
      </c>
      <c r="S563" s="6">
        <f t="shared" si="77"/>
        <v>45022</v>
      </c>
      <c r="T563" s="7">
        <f t="shared" si="78"/>
        <v>0.15555555556056788</v>
      </c>
      <c r="U563" s="2">
        <f t="shared" si="82"/>
        <v>224</v>
      </c>
      <c r="V563" s="9" t="str">
        <f t="shared" si="81"/>
        <v>No Suma</v>
      </c>
      <c r="W563" s="5">
        <f>(Cocina!H563 *Cocina!G563)/60</f>
        <v>0.65</v>
      </c>
      <c r="X563" s="2">
        <f t="shared" si="79"/>
        <v>39</v>
      </c>
      <c r="Y563" s="11">
        <f t="shared" si="80"/>
        <v>0.12847222222222224</v>
      </c>
      <c r="Z563" s="2" t="s">
        <v>37</v>
      </c>
      <c r="AC563" s="2">
        <f t="shared" si="83"/>
        <v>3</v>
      </c>
      <c r="AD563" s="2">
        <f t="shared" si="75"/>
        <v>44</v>
      </c>
    </row>
    <row r="564" spans="1:30">
      <c r="A564" s="1">
        <v>12</v>
      </c>
      <c r="B564" s="1" t="s">
        <v>217</v>
      </c>
      <c r="C564" s="1">
        <v>3</v>
      </c>
      <c r="D564" s="3">
        <v>45022.12777777778</v>
      </c>
      <c r="E564" s="3">
        <v>45022.196527777778</v>
      </c>
      <c r="F564" s="1" t="s">
        <v>56</v>
      </c>
      <c r="G564" s="1" t="s">
        <v>40</v>
      </c>
      <c r="H564" s="1" t="s">
        <v>41</v>
      </c>
      <c r="I564" s="1" t="s">
        <v>1052</v>
      </c>
      <c r="J564" s="1" t="s">
        <v>72</v>
      </c>
      <c r="K564" s="1">
        <v>563</v>
      </c>
      <c r="L564" s="1" t="s">
        <v>129</v>
      </c>
      <c r="M564" s="1" t="s">
        <v>45</v>
      </c>
      <c r="N564" s="1"/>
      <c r="O564" s="1"/>
      <c r="P564" s="1"/>
      <c r="Q564" s="1" t="b">
        <f t="shared" si="76"/>
        <v>0</v>
      </c>
      <c r="R564" s="2">
        <f>SUM(Cocina!E564*Cocina!G564)</f>
        <v>33</v>
      </c>
      <c r="S564" s="6">
        <f t="shared" si="77"/>
        <v>45022</v>
      </c>
      <c r="T564" s="7">
        <f t="shared" si="78"/>
        <v>6.8749999998544808E-2</v>
      </c>
      <c r="U564" s="2">
        <f t="shared" si="82"/>
        <v>99</v>
      </c>
      <c r="V564" s="9">
        <f t="shared" si="81"/>
        <v>7.916666666521148E-2</v>
      </c>
      <c r="W564" s="5">
        <f>(Cocina!H564 *Cocina!G564)/60</f>
        <v>1.2</v>
      </c>
      <c r="X564" s="2">
        <f t="shared" si="79"/>
        <v>72</v>
      </c>
      <c r="Y564" s="11">
        <f t="shared" si="80"/>
        <v>1.8749999999999999E-2</v>
      </c>
      <c r="Z564" s="2" t="s">
        <v>37</v>
      </c>
      <c r="AC564" s="2">
        <f t="shared" si="83"/>
        <v>1</v>
      </c>
      <c r="AD564" s="2">
        <f t="shared" si="75"/>
        <v>39</v>
      </c>
    </row>
    <row r="565" spans="1:30">
      <c r="A565" s="1">
        <v>9</v>
      </c>
      <c r="B565" s="1" t="s">
        <v>1053</v>
      </c>
      <c r="C565" s="1">
        <v>3</v>
      </c>
      <c r="D565" s="3">
        <v>45022.021527777775</v>
      </c>
      <c r="E565" s="3">
        <v>45022.099305555559</v>
      </c>
      <c r="F565" s="1" t="s">
        <v>56</v>
      </c>
      <c r="G565" s="1" t="s">
        <v>67</v>
      </c>
      <c r="H565" s="1" t="s">
        <v>41</v>
      </c>
      <c r="I565" s="1" t="s">
        <v>1054</v>
      </c>
      <c r="J565" s="1" t="s">
        <v>33</v>
      </c>
      <c r="K565" s="1">
        <v>564</v>
      </c>
      <c r="L565" s="1" t="s">
        <v>73</v>
      </c>
      <c r="M565" s="1" t="s">
        <v>53</v>
      </c>
      <c r="N565" s="1" t="s">
        <v>52</v>
      </c>
      <c r="O565" s="1" t="s">
        <v>93</v>
      </c>
      <c r="P565" s="1"/>
      <c r="Q565" s="1" t="b">
        <f t="shared" si="76"/>
        <v>0</v>
      </c>
      <c r="R565" s="2">
        <f>SUM(Cocina!E565*Cocina!G565)</f>
        <v>48</v>
      </c>
      <c r="S565" s="6">
        <f t="shared" si="77"/>
        <v>45022</v>
      </c>
      <c r="T565" s="7">
        <f t="shared" si="78"/>
        <v>7.777777778392192E-2</v>
      </c>
      <c r="U565" s="2">
        <f t="shared" si="82"/>
        <v>112</v>
      </c>
      <c r="V565" s="9" t="str">
        <f t="shared" si="81"/>
        <v>No Suma</v>
      </c>
      <c r="W565" s="5">
        <f>(Cocina!H565 *Cocina!G565)/60</f>
        <v>0.8</v>
      </c>
      <c r="X565" s="2">
        <f t="shared" si="79"/>
        <v>48</v>
      </c>
      <c r="Y565" s="11">
        <f t="shared" si="80"/>
        <v>4.4444444444444446E-2</v>
      </c>
      <c r="Z565" s="2" t="s">
        <v>37</v>
      </c>
      <c r="AC565" s="2">
        <f t="shared" si="83"/>
        <v>1</v>
      </c>
      <c r="AD565" s="2">
        <f t="shared" si="75"/>
        <v>52</v>
      </c>
    </row>
    <row r="566" spans="1:30">
      <c r="A566" s="1">
        <v>3</v>
      </c>
      <c r="B566" s="1" t="s">
        <v>1055</v>
      </c>
      <c r="C566" s="1">
        <v>6</v>
      </c>
      <c r="D566" s="3">
        <v>45022.11041666667</v>
      </c>
      <c r="E566" s="3">
        <v>45022.228472222225</v>
      </c>
      <c r="F566" s="1" t="s">
        <v>39</v>
      </c>
      <c r="G566" s="1" t="s">
        <v>30</v>
      </c>
      <c r="H566" s="1" t="s">
        <v>48</v>
      </c>
      <c r="I566" s="1" t="s">
        <v>238</v>
      </c>
      <c r="J566" s="1" t="s">
        <v>50</v>
      </c>
      <c r="K566" s="1">
        <v>565</v>
      </c>
      <c r="L566" s="1" t="s">
        <v>73</v>
      </c>
      <c r="M566" s="1" t="s">
        <v>74</v>
      </c>
      <c r="N566" s="1" t="s">
        <v>103</v>
      </c>
      <c r="O566" s="1" t="s">
        <v>59</v>
      </c>
      <c r="P566" s="1" t="s">
        <v>69</v>
      </c>
      <c r="Q566" s="1" t="b">
        <f t="shared" si="76"/>
        <v>0</v>
      </c>
      <c r="R566" s="2">
        <f>SUM(Cocina!E566*Cocina!G566)</f>
        <v>28</v>
      </c>
      <c r="S566" s="6">
        <f t="shared" si="77"/>
        <v>45022</v>
      </c>
      <c r="T566" s="7">
        <f t="shared" si="78"/>
        <v>0.11805555555474712</v>
      </c>
      <c r="U566" s="2">
        <f t="shared" si="82"/>
        <v>170</v>
      </c>
      <c r="V566" s="9" t="str">
        <f t="shared" si="81"/>
        <v>No Suma</v>
      </c>
      <c r="W566" s="5">
        <f>(Cocina!H566 *Cocina!G566)/60</f>
        <v>0.2</v>
      </c>
      <c r="X566" s="2">
        <f t="shared" si="79"/>
        <v>12</v>
      </c>
      <c r="Y566" s="11">
        <f t="shared" si="80"/>
        <v>0.10972222222222222</v>
      </c>
      <c r="Z566" s="2" t="s">
        <v>37</v>
      </c>
      <c r="AC566" s="2">
        <f t="shared" si="83"/>
        <v>2</v>
      </c>
      <c r="AD566" s="2">
        <f t="shared" si="75"/>
        <v>50</v>
      </c>
    </row>
    <row r="567" spans="1:30">
      <c r="A567" s="1">
        <v>4</v>
      </c>
      <c r="B567" s="1" t="s">
        <v>115</v>
      </c>
      <c r="C567" s="1">
        <v>3</v>
      </c>
      <c r="D567" s="3">
        <v>45022.072916666664</v>
      </c>
      <c r="E567" s="3">
        <v>45022.206250000003</v>
      </c>
      <c r="F567" s="1" t="s">
        <v>29</v>
      </c>
      <c r="G567" s="1" t="s">
        <v>30</v>
      </c>
      <c r="H567" s="1" t="s">
        <v>48</v>
      </c>
      <c r="I567" s="1" t="s">
        <v>1056</v>
      </c>
      <c r="J567" s="1" t="s">
        <v>50</v>
      </c>
      <c r="K567" s="1">
        <v>566</v>
      </c>
      <c r="L567" s="1" t="s">
        <v>83</v>
      </c>
      <c r="M567" s="1" t="s">
        <v>106</v>
      </c>
      <c r="N567" s="1"/>
      <c r="O567" s="1"/>
      <c r="P567" s="1"/>
      <c r="Q567" s="1" t="b">
        <f t="shared" si="76"/>
        <v>0</v>
      </c>
      <c r="R567" s="2">
        <f>SUM(Cocina!E567*Cocina!G567)</f>
        <v>28</v>
      </c>
      <c r="S567" s="6">
        <f t="shared" si="77"/>
        <v>45022</v>
      </c>
      <c r="T567" s="7">
        <f t="shared" si="78"/>
        <v>0.13333333333866904</v>
      </c>
      <c r="U567" s="2">
        <f t="shared" si="82"/>
        <v>192</v>
      </c>
      <c r="V567" s="9" t="str">
        <f t="shared" si="81"/>
        <v>No Suma</v>
      </c>
      <c r="W567" s="5">
        <f>(Cocina!H567 *Cocina!G567)/60</f>
        <v>0.4</v>
      </c>
      <c r="X567" s="2">
        <f t="shared" si="79"/>
        <v>24</v>
      </c>
      <c r="Y567" s="11">
        <f t="shared" si="80"/>
        <v>0.11666666666666665</v>
      </c>
      <c r="Z567" s="2" t="s">
        <v>37</v>
      </c>
      <c r="AC567" s="2">
        <f t="shared" si="83"/>
        <v>3</v>
      </c>
      <c r="AD567" s="2">
        <f t="shared" si="75"/>
        <v>12</v>
      </c>
    </row>
    <row r="568" spans="1:30">
      <c r="A568" s="1">
        <v>15</v>
      </c>
      <c r="B568" s="1" t="s">
        <v>770</v>
      </c>
      <c r="C568" s="1">
        <v>4</v>
      </c>
      <c r="D568" s="3">
        <v>45022.082638888889</v>
      </c>
      <c r="E568" s="3">
        <v>45022.219444444447</v>
      </c>
      <c r="F568" s="1" t="s">
        <v>62</v>
      </c>
      <c r="G568" s="1" t="s">
        <v>30</v>
      </c>
      <c r="H568" s="1" t="s">
        <v>31</v>
      </c>
      <c r="I568" s="1" t="s">
        <v>567</v>
      </c>
      <c r="J568" s="1" t="s">
        <v>72</v>
      </c>
      <c r="K568" s="1">
        <v>567</v>
      </c>
      <c r="L568" s="1" t="s">
        <v>109</v>
      </c>
      <c r="M568" s="1" t="s">
        <v>60</v>
      </c>
      <c r="N568" s="1" t="s">
        <v>59</v>
      </c>
      <c r="O568" s="1" t="s">
        <v>84</v>
      </c>
      <c r="P568" s="1" t="s">
        <v>97</v>
      </c>
      <c r="Q568" s="1" t="b">
        <f t="shared" si="76"/>
        <v>0</v>
      </c>
      <c r="R568" s="2">
        <f>SUM(Cocina!E568*Cocina!G568)</f>
        <v>57</v>
      </c>
      <c r="S568" s="6">
        <f t="shared" si="77"/>
        <v>45022</v>
      </c>
      <c r="T568" s="7">
        <f t="shared" si="78"/>
        <v>0.1368055555576575</v>
      </c>
      <c r="U568" s="2">
        <f t="shared" si="82"/>
        <v>197</v>
      </c>
      <c r="V568" s="9">
        <f t="shared" si="81"/>
        <v>0.14722222222432416</v>
      </c>
      <c r="W568" s="5">
        <f>(Cocina!H568 *Cocina!G568)/60</f>
        <v>0.55000000000000004</v>
      </c>
      <c r="X568" s="2">
        <f t="shared" si="79"/>
        <v>33.000000000000007</v>
      </c>
      <c r="Y568" s="11">
        <f t="shared" si="80"/>
        <v>0.11388888888888889</v>
      </c>
      <c r="Z568" s="2" t="s">
        <v>37</v>
      </c>
      <c r="AC568" s="2">
        <f t="shared" si="83"/>
        <v>3</v>
      </c>
      <c r="AD568" s="2">
        <f t="shared" si="75"/>
        <v>17</v>
      </c>
    </row>
    <row r="569" spans="1:30">
      <c r="A569" s="1">
        <v>5</v>
      </c>
      <c r="B569" s="1" t="s">
        <v>177</v>
      </c>
      <c r="C569" s="1">
        <v>1</v>
      </c>
      <c r="D569" s="3">
        <v>45022.068749999999</v>
      </c>
      <c r="E569" s="3">
        <v>45022.144444444442</v>
      </c>
      <c r="F569" s="1" t="s">
        <v>62</v>
      </c>
      <c r="G569" s="1" t="s">
        <v>30</v>
      </c>
      <c r="H569" s="1" t="s">
        <v>31</v>
      </c>
      <c r="I569" s="1" t="s">
        <v>1057</v>
      </c>
      <c r="J569" s="1" t="s">
        <v>72</v>
      </c>
      <c r="K569" s="1">
        <v>568</v>
      </c>
      <c r="L569" s="1" t="s">
        <v>43</v>
      </c>
      <c r="M569" s="1" t="s">
        <v>84</v>
      </c>
      <c r="N569" s="1" t="s">
        <v>52</v>
      </c>
      <c r="O569" s="1"/>
      <c r="P569" s="1"/>
      <c r="Q569" s="1" t="b">
        <f t="shared" si="76"/>
        <v>0</v>
      </c>
      <c r="R569" s="2">
        <f>SUM(Cocina!E569*Cocina!G569)</f>
        <v>14</v>
      </c>
      <c r="S569" s="6">
        <f t="shared" si="77"/>
        <v>45022</v>
      </c>
      <c r="T569" s="7">
        <f t="shared" si="78"/>
        <v>7.5694444443797693E-2</v>
      </c>
      <c r="U569" s="2">
        <f t="shared" si="82"/>
        <v>109</v>
      </c>
      <c r="V569" s="9">
        <f t="shared" si="81"/>
        <v>8.6111111110464364E-2</v>
      </c>
      <c r="W569" s="5">
        <f>(Cocina!H569 *Cocina!G569)/60</f>
        <v>0.21666666666666667</v>
      </c>
      <c r="X569" s="2">
        <f t="shared" si="79"/>
        <v>13</v>
      </c>
      <c r="Y569" s="11">
        <f t="shared" si="80"/>
        <v>6.6666666666666666E-2</v>
      </c>
      <c r="Z569" s="2" t="s">
        <v>37</v>
      </c>
      <c r="AC569" s="2">
        <f t="shared" si="83"/>
        <v>1</v>
      </c>
      <c r="AD569" s="2">
        <f t="shared" si="75"/>
        <v>49</v>
      </c>
    </row>
    <row r="570" spans="1:30">
      <c r="A570" s="1">
        <v>12</v>
      </c>
      <c r="B570" s="1" t="s">
        <v>1058</v>
      </c>
      <c r="C570" s="1">
        <v>5</v>
      </c>
      <c r="D570" s="3">
        <v>45022.061111111114</v>
      </c>
      <c r="E570" s="3">
        <v>45022.128472222219</v>
      </c>
      <c r="F570" s="1" t="s">
        <v>39</v>
      </c>
      <c r="G570" s="1" t="s">
        <v>30</v>
      </c>
      <c r="H570" s="1" t="s">
        <v>48</v>
      </c>
      <c r="I570" s="1" t="s">
        <v>1059</v>
      </c>
      <c r="J570" s="1" t="s">
        <v>33</v>
      </c>
      <c r="K570" s="1">
        <v>569</v>
      </c>
      <c r="L570" s="1" t="s">
        <v>80</v>
      </c>
      <c r="M570" s="1" t="s">
        <v>84</v>
      </c>
      <c r="N570" s="1" t="s">
        <v>97</v>
      </c>
      <c r="O570" s="1"/>
      <c r="P570" s="1"/>
      <c r="Q570" s="1" t="b">
        <f t="shared" si="76"/>
        <v>0</v>
      </c>
      <c r="R570" s="2">
        <f>SUM(Cocina!E570*Cocina!G570)</f>
        <v>57</v>
      </c>
      <c r="S570" s="6">
        <f t="shared" si="77"/>
        <v>45022</v>
      </c>
      <c r="T570" s="7">
        <f t="shared" si="78"/>
        <v>6.7361111105128657E-2</v>
      </c>
      <c r="U570" s="2">
        <f t="shared" si="82"/>
        <v>97</v>
      </c>
      <c r="V570" s="9" t="str">
        <f t="shared" si="81"/>
        <v>No Suma</v>
      </c>
      <c r="W570" s="5">
        <f>(Cocina!H570 *Cocina!G570)/60</f>
        <v>1.45</v>
      </c>
      <c r="X570" s="2">
        <f t="shared" si="79"/>
        <v>87</v>
      </c>
      <c r="Y570" s="11">
        <f t="shared" si="80"/>
        <v>6.9444444444444441E-3</v>
      </c>
      <c r="Z570" s="2" t="s">
        <v>37</v>
      </c>
      <c r="AC570" s="2">
        <f t="shared" si="83"/>
        <v>1</v>
      </c>
      <c r="AD570" s="2">
        <f t="shared" si="75"/>
        <v>37</v>
      </c>
    </row>
    <row r="571" spans="1:30">
      <c r="A571" s="1">
        <v>1</v>
      </c>
      <c r="B571" s="1" t="s">
        <v>1060</v>
      </c>
      <c r="C571" s="1">
        <v>6</v>
      </c>
      <c r="D571" s="3">
        <v>45022.111111111109</v>
      </c>
      <c r="E571" s="3">
        <v>45022.185416666667</v>
      </c>
      <c r="F571" s="1" t="s">
        <v>56</v>
      </c>
      <c r="G571" s="1" t="s">
        <v>30</v>
      </c>
      <c r="H571" s="1" t="s">
        <v>48</v>
      </c>
      <c r="I571" s="1" t="s">
        <v>355</v>
      </c>
      <c r="J571" s="1" t="s">
        <v>50</v>
      </c>
      <c r="K571" s="1">
        <v>570</v>
      </c>
      <c r="L571" s="1" t="s">
        <v>43</v>
      </c>
      <c r="M571" s="1" t="s">
        <v>59</v>
      </c>
      <c r="N571" s="1" t="s">
        <v>106</v>
      </c>
      <c r="O571" s="1"/>
      <c r="P571" s="1"/>
      <c r="Q571" s="1" t="b">
        <f t="shared" si="76"/>
        <v>0</v>
      </c>
      <c r="R571" s="2">
        <f>SUM(Cocina!E571*Cocina!G571)</f>
        <v>40</v>
      </c>
      <c r="S571" s="6">
        <f t="shared" si="77"/>
        <v>45022</v>
      </c>
      <c r="T571" s="7">
        <f t="shared" si="78"/>
        <v>7.4305555557657499E-2</v>
      </c>
      <c r="U571" s="2">
        <f t="shared" si="82"/>
        <v>107</v>
      </c>
      <c r="V571" s="9" t="str">
        <f t="shared" si="81"/>
        <v>No Suma</v>
      </c>
      <c r="W571" s="5">
        <f>(Cocina!H571 *Cocina!G571)/60</f>
        <v>1.8</v>
      </c>
      <c r="X571" s="2">
        <f t="shared" si="79"/>
        <v>108</v>
      </c>
      <c r="Y571" s="11">
        <f t="shared" si="80"/>
        <v>-6.9444444444444447E-4</v>
      </c>
      <c r="Z571" s="2" t="s">
        <v>37</v>
      </c>
      <c r="AC571" s="2">
        <f t="shared" si="83"/>
        <v>1</v>
      </c>
      <c r="AD571" s="2">
        <f t="shared" si="75"/>
        <v>47</v>
      </c>
    </row>
    <row r="572" spans="1:30">
      <c r="A572" s="1">
        <v>15</v>
      </c>
      <c r="B572" s="1" t="s">
        <v>152</v>
      </c>
      <c r="C572" s="1">
        <v>2</v>
      </c>
      <c r="D572" s="3">
        <v>45022.056250000001</v>
      </c>
      <c r="E572" s="3">
        <v>45022.120833333334</v>
      </c>
      <c r="F572" s="1" t="s">
        <v>56</v>
      </c>
      <c r="G572" s="1" t="s">
        <v>30</v>
      </c>
      <c r="H572" s="1" t="s">
        <v>48</v>
      </c>
      <c r="I572" s="1" t="s">
        <v>1061</v>
      </c>
      <c r="J572" s="1" t="s">
        <v>50</v>
      </c>
      <c r="K572" s="1">
        <v>571</v>
      </c>
      <c r="L572" s="1" t="s">
        <v>64</v>
      </c>
      <c r="M572" s="1" t="s">
        <v>45</v>
      </c>
      <c r="N572" s="1"/>
      <c r="O572" s="1"/>
      <c r="P572" s="1"/>
      <c r="Q572" s="1" t="b">
        <f t="shared" si="76"/>
        <v>0</v>
      </c>
      <c r="R572" s="2">
        <f>SUM(Cocina!E572*Cocina!G572)</f>
        <v>17</v>
      </c>
      <c r="S572" s="6">
        <f t="shared" si="77"/>
        <v>45022</v>
      </c>
      <c r="T572" s="7">
        <f t="shared" si="78"/>
        <v>6.4583333332848269E-2</v>
      </c>
      <c r="U572" s="2">
        <f t="shared" si="82"/>
        <v>93</v>
      </c>
      <c r="V572" s="9" t="str">
        <f t="shared" si="81"/>
        <v>No Suma</v>
      </c>
      <c r="W572" s="5">
        <f>(Cocina!H572 *Cocina!G572)/60</f>
        <v>0.41666666666666669</v>
      </c>
      <c r="X572" s="2">
        <f t="shared" si="79"/>
        <v>25</v>
      </c>
      <c r="Y572" s="11">
        <f t="shared" si="80"/>
        <v>4.7222222222222221E-2</v>
      </c>
      <c r="Z572" s="2" t="s">
        <v>37</v>
      </c>
      <c r="AC572" s="2">
        <f t="shared" si="83"/>
        <v>1</v>
      </c>
      <c r="AD572" s="2">
        <f t="shared" si="75"/>
        <v>33</v>
      </c>
    </row>
    <row r="573" spans="1:30">
      <c r="A573" s="1">
        <v>19</v>
      </c>
      <c r="B573" s="1" t="s">
        <v>1062</v>
      </c>
      <c r="C573" s="1">
        <v>3</v>
      </c>
      <c r="D573" s="3">
        <v>45022.120138888888</v>
      </c>
      <c r="E573" s="3">
        <v>45022.268750000003</v>
      </c>
      <c r="F573" s="1" t="s">
        <v>62</v>
      </c>
      <c r="G573" s="1" t="s">
        <v>30</v>
      </c>
      <c r="H573" s="1" t="s">
        <v>41</v>
      </c>
      <c r="I573" s="1" t="s">
        <v>1063</v>
      </c>
      <c r="J573" s="1" t="s">
        <v>72</v>
      </c>
      <c r="K573" s="1">
        <v>572</v>
      </c>
      <c r="L573" s="1" t="s">
        <v>51</v>
      </c>
      <c r="M573" s="1" t="s">
        <v>36</v>
      </c>
      <c r="N573" s="1" t="s">
        <v>77</v>
      </c>
      <c r="O573" s="1"/>
      <c r="P573" s="1"/>
      <c r="Q573" s="1" t="b">
        <f t="shared" si="76"/>
        <v>0</v>
      </c>
      <c r="R573" s="2">
        <f>SUM(Cocina!E573*Cocina!G573)</f>
        <v>42</v>
      </c>
      <c r="S573" s="6">
        <f t="shared" si="77"/>
        <v>45022</v>
      </c>
      <c r="T573" s="7">
        <f t="shared" si="78"/>
        <v>0.148611111115315</v>
      </c>
      <c r="U573" s="2">
        <f t="shared" si="82"/>
        <v>214</v>
      </c>
      <c r="V573" s="9">
        <f t="shared" si="81"/>
        <v>0.15902777778198166</v>
      </c>
      <c r="W573" s="5">
        <f>(Cocina!H573 *Cocina!G573)/60</f>
        <v>1.45</v>
      </c>
      <c r="X573" s="2">
        <f t="shared" si="79"/>
        <v>87</v>
      </c>
      <c r="Y573" s="11">
        <f t="shared" si="80"/>
        <v>8.819444444444445E-2</v>
      </c>
      <c r="Z573" s="2" t="s">
        <v>37</v>
      </c>
      <c r="AC573" s="2">
        <f t="shared" si="83"/>
        <v>3</v>
      </c>
      <c r="AD573" s="2">
        <f t="shared" si="75"/>
        <v>34</v>
      </c>
    </row>
    <row r="574" spans="1:30">
      <c r="A574" s="1">
        <v>7</v>
      </c>
      <c r="B574" s="1" t="s">
        <v>1064</v>
      </c>
      <c r="C574" s="1">
        <v>3</v>
      </c>
      <c r="D574" s="3">
        <v>45022.133333333331</v>
      </c>
      <c r="E574" s="3">
        <v>45022.29791666667</v>
      </c>
      <c r="F574" s="1" t="s">
        <v>29</v>
      </c>
      <c r="G574" s="1" t="s">
        <v>30</v>
      </c>
      <c r="H574" s="1" t="s">
        <v>48</v>
      </c>
      <c r="I574" s="1" t="s">
        <v>1065</v>
      </c>
      <c r="J574" s="1" t="s">
        <v>72</v>
      </c>
      <c r="K574" s="1">
        <v>573</v>
      </c>
      <c r="L574" s="1" t="s">
        <v>109</v>
      </c>
      <c r="M574" s="1" t="s">
        <v>97</v>
      </c>
      <c r="N574" s="1" t="s">
        <v>84</v>
      </c>
      <c r="O574" s="1"/>
      <c r="P574" s="1"/>
      <c r="Q574" s="1" t="b">
        <f t="shared" si="76"/>
        <v>0</v>
      </c>
      <c r="R574" s="2">
        <f>SUM(Cocina!E574*Cocina!G574)</f>
        <v>16</v>
      </c>
      <c r="S574" s="6">
        <f t="shared" si="77"/>
        <v>45022</v>
      </c>
      <c r="T574" s="7">
        <f t="shared" si="78"/>
        <v>0.16458333333866904</v>
      </c>
      <c r="U574" s="2">
        <f t="shared" si="82"/>
        <v>237</v>
      </c>
      <c r="V574" s="9">
        <f t="shared" si="81"/>
        <v>0.17500000000533569</v>
      </c>
      <c r="W574" s="5">
        <f>(Cocina!H574 *Cocina!G574)/60</f>
        <v>0.93333333333333335</v>
      </c>
      <c r="X574" s="2">
        <f t="shared" si="79"/>
        <v>56</v>
      </c>
      <c r="Y574" s="11">
        <f t="shared" si="80"/>
        <v>0.12569444444444444</v>
      </c>
      <c r="Z574" s="2" t="s">
        <v>37</v>
      </c>
      <c r="AC574" s="2">
        <f t="shared" si="83"/>
        <v>3</v>
      </c>
      <c r="AD574" s="2">
        <f t="shared" si="75"/>
        <v>57</v>
      </c>
    </row>
    <row r="575" spans="1:30">
      <c r="A575" s="1">
        <v>20</v>
      </c>
      <c r="B575" s="1" t="s">
        <v>1066</v>
      </c>
      <c r="C575" s="1">
        <v>3</v>
      </c>
      <c r="D575" s="3">
        <v>45022.021527777775</v>
      </c>
      <c r="E575" s="3">
        <v>45022.130555555559</v>
      </c>
      <c r="F575" s="1" t="s">
        <v>56</v>
      </c>
      <c r="G575" s="1" t="s">
        <v>30</v>
      </c>
      <c r="H575" s="1" t="s">
        <v>48</v>
      </c>
      <c r="I575" s="1" t="s">
        <v>1067</v>
      </c>
      <c r="J575" s="1" t="s">
        <v>50</v>
      </c>
      <c r="K575" s="1">
        <v>574</v>
      </c>
      <c r="L575" s="1" t="s">
        <v>51</v>
      </c>
      <c r="M575" s="1" t="s">
        <v>106</v>
      </c>
      <c r="N575" s="1" t="s">
        <v>53</v>
      </c>
      <c r="O575" s="1" t="s">
        <v>103</v>
      </c>
      <c r="P575" s="1" t="s">
        <v>97</v>
      </c>
      <c r="Q575" s="1" t="b">
        <f t="shared" si="76"/>
        <v>0</v>
      </c>
      <c r="R575" s="2">
        <f>SUM(Cocina!E575*Cocina!G575)</f>
        <v>19</v>
      </c>
      <c r="S575" s="6">
        <f t="shared" si="77"/>
        <v>45022</v>
      </c>
      <c r="T575" s="7">
        <f t="shared" si="78"/>
        <v>0.10902777778392192</v>
      </c>
      <c r="U575" s="2">
        <f t="shared" si="82"/>
        <v>157</v>
      </c>
      <c r="V575" s="9" t="str">
        <f t="shared" si="81"/>
        <v>No Suma</v>
      </c>
      <c r="W575" s="5">
        <f>(Cocina!H575 *Cocina!G575)/60</f>
        <v>0.8833333333333333</v>
      </c>
      <c r="X575" s="2">
        <f t="shared" si="79"/>
        <v>53</v>
      </c>
      <c r="Y575" s="11">
        <f t="shared" si="80"/>
        <v>7.2222222222222229E-2</v>
      </c>
      <c r="Z575" s="2" t="s">
        <v>37</v>
      </c>
      <c r="AC575" s="2">
        <f t="shared" si="83"/>
        <v>2</v>
      </c>
      <c r="AD575" s="2">
        <f t="shared" si="75"/>
        <v>37</v>
      </c>
    </row>
    <row r="576" spans="1:30">
      <c r="A576" s="1">
        <v>15</v>
      </c>
      <c r="B576" s="1" t="s">
        <v>651</v>
      </c>
      <c r="C576" s="1">
        <v>4</v>
      </c>
      <c r="D576" s="3">
        <v>45022.066666666666</v>
      </c>
      <c r="E576" s="3">
        <v>45022.197222222225</v>
      </c>
      <c r="F576" s="1" t="s">
        <v>62</v>
      </c>
      <c r="G576" s="1" t="s">
        <v>30</v>
      </c>
      <c r="H576" s="1" t="s">
        <v>48</v>
      </c>
      <c r="I576" s="1" t="s">
        <v>1068</v>
      </c>
      <c r="J576" s="1" t="s">
        <v>50</v>
      </c>
      <c r="K576" s="1">
        <v>575</v>
      </c>
      <c r="L576" s="1" t="s">
        <v>58</v>
      </c>
      <c r="M576" s="1" t="s">
        <v>103</v>
      </c>
      <c r="N576" s="1"/>
      <c r="O576" s="1"/>
      <c r="P576" s="1"/>
      <c r="Q576" s="1" t="b">
        <f t="shared" si="76"/>
        <v>0</v>
      </c>
      <c r="R576" s="2">
        <f>SUM(Cocina!E576*Cocina!G576)</f>
        <v>30</v>
      </c>
      <c r="S576" s="6">
        <f t="shared" si="77"/>
        <v>45022</v>
      </c>
      <c r="T576" s="7">
        <f t="shared" si="78"/>
        <v>0.13055555555911269</v>
      </c>
      <c r="U576" s="2">
        <f t="shared" si="82"/>
        <v>188</v>
      </c>
      <c r="V576" s="9" t="str">
        <f t="shared" si="81"/>
        <v>No Suma</v>
      </c>
      <c r="W576" s="5">
        <f>(Cocina!H576 *Cocina!G576)/60</f>
        <v>0.66666666666666663</v>
      </c>
      <c r="X576" s="2">
        <f t="shared" si="79"/>
        <v>40</v>
      </c>
      <c r="Y576" s="11">
        <f t="shared" si="80"/>
        <v>0.10277777777777779</v>
      </c>
      <c r="Z576" s="2" t="s">
        <v>37</v>
      </c>
      <c r="AC576" s="2">
        <f t="shared" si="83"/>
        <v>3</v>
      </c>
      <c r="AD576" s="2">
        <f t="shared" si="75"/>
        <v>8</v>
      </c>
    </row>
    <row r="577" spans="1:30">
      <c r="A577" s="1">
        <v>9</v>
      </c>
      <c r="B577" s="1" t="s">
        <v>1069</v>
      </c>
      <c r="C577" s="1">
        <v>1</v>
      </c>
      <c r="D577" s="3">
        <v>45022.164583333331</v>
      </c>
      <c r="E577" s="3">
        <v>45022.29583333333</v>
      </c>
      <c r="F577" s="1" t="s">
        <v>62</v>
      </c>
      <c r="G577" s="1" t="s">
        <v>67</v>
      </c>
      <c r="H577" s="1" t="s">
        <v>41</v>
      </c>
      <c r="I577" s="1" t="s">
        <v>1070</v>
      </c>
      <c r="J577" s="1" t="s">
        <v>33</v>
      </c>
      <c r="K577" s="1">
        <v>576</v>
      </c>
      <c r="L577" s="1" t="s">
        <v>83</v>
      </c>
      <c r="M577" s="1" t="s">
        <v>59</v>
      </c>
      <c r="N577" s="1" t="s">
        <v>44</v>
      </c>
      <c r="O577" s="1" t="s">
        <v>53</v>
      </c>
      <c r="P577" s="1"/>
      <c r="Q577" s="1" t="b">
        <f t="shared" si="76"/>
        <v>0</v>
      </c>
      <c r="R577" s="2">
        <f>SUM(Cocina!E577*Cocina!G577)</f>
        <v>60</v>
      </c>
      <c r="S577" s="6">
        <f t="shared" si="77"/>
        <v>45022</v>
      </c>
      <c r="T577" s="7">
        <f t="shared" si="78"/>
        <v>0.13124999999854481</v>
      </c>
      <c r="U577" s="2">
        <f t="shared" si="82"/>
        <v>189</v>
      </c>
      <c r="V577" s="9" t="str">
        <f t="shared" si="81"/>
        <v>No Suma</v>
      </c>
      <c r="W577" s="5">
        <f>(Cocina!H577 *Cocina!G577)/60</f>
        <v>2.8</v>
      </c>
      <c r="X577" s="2">
        <f t="shared" si="79"/>
        <v>168</v>
      </c>
      <c r="Y577" s="11">
        <f t="shared" si="80"/>
        <v>1.4583333333333332E-2</v>
      </c>
      <c r="Z577" s="2" t="s">
        <v>37</v>
      </c>
      <c r="AC577" s="2">
        <f t="shared" si="83"/>
        <v>3</v>
      </c>
      <c r="AD577" s="2">
        <f t="shared" si="75"/>
        <v>9</v>
      </c>
    </row>
    <row r="578" spans="1:30">
      <c r="A578" s="1">
        <v>5</v>
      </c>
      <c r="B578" s="1" t="s">
        <v>1071</v>
      </c>
      <c r="C578" s="1">
        <v>4</v>
      </c>
      <c r="D578" s="3">
        <v>45022.134027777778</v>
      </c>
      <c r="E578" s="3">
        <v>45022.277777777781</v>
      </c>
      <c r="F578" s="1" t="s">
        <v>62</v>
      </c>
      <c r="G578" s="1" t="s">
        <v>30</v>
      </c>
      <c r="H578" s="1" t="s">
        <v>48</v>
      </c>
      <c r="I578" s="1" t="s">
        <v>1072</v>
      </c>
      <c r="J578" s="1" t="s">
        <v>50</v>
      </c>
      <c r="K578" s="1">
        <v>577</v>
      </c>
      <c r="L578" s="1" t="s">
        <v>64</v>
      </c>
      <c r="M578" s="1" t="s">
        <v>103</v>
      </c>
      <c r="N578" s="1" t="s">
        <v>77</v>
      </c>
      <c r="O578" s="1"/>
      <c r="P578" s="1"/>
      <c r="Q578" s="1" t="b">
        <f t="shared" si="76"/>
        <v>0</v>
      </c>
      <c r="R578" s="2">
        <f>SUM(Cocina!E578*Cocina!G578)</f>
        <v>42</v>
      </c>
      <c r="S578" s="6">
        <f t="shared" si="77"/>
        <v>45022</v>
      </c>
      <c r="T578" s="7">
        <f t="shared" si="78"/>
        <v>0.14375000000291038</v>
      </c>
      <c r="U578" s="2">
        <f t="shared" si="82"/>
        <v>207</v>
      </c>
      <c r="V578" s="9" t="str">
        <f t="shared" si="81"/>
        <v>No Suma</v>
      </c>
      <c r="W578" s="5">
        <f>(Cocina!H578 *Cocina!G578)/60</f>
        <v>1.9</v>
      </c>
      <c r="X578" s="2">
        <f t="shared" si="79"/>
        <v>114</v>
      </c>
      <c r="Y578" s="11">
        <f t="shared" si="80"/>
        <v>6.458333333333334E-2</v>
      </c>
      <c r="Z578" s="2" t="s">
        <v>37</v>
      </c>
      <c r="AC578" s="2">
        <f t="shared" si="83"/>
        <v>3</v>
      </c>
      <c r="AD578" s="2">
        <f t="shared" ref="AD578:AD641" si="84">MINUTE(T578)</f>
        <v>27</v>
      </c>
    </row>
    <row r="579" spans="1:30">
      <c r="A579" s="1">
        <v>11</v>
      </c>
      <c r="B579" s="1" t="s">
        <v>464</v>
      </c>
      <c r="C579" s="1">
        <v>6</v>
      </c>
      <c r="D579" s="3">
        <v>45022.09097222222</v>
      </c>
      <c r="E579" s="3">
        <v>45022.183333333334</v>
      </c>
      <c r="F579" s="1" t="s">
        <v>29</v>
      </c>
      <c r="G579" s="1" t="s">
        <v>30</v>
      </c>
      <c r="H579" s="1" t="s">
        <v>48</v>
      </c>
      <c r="I579" s="1" t="s">
        <v>1073</v>
      </c>
      <c r="J579" s="1" t="s">
        <v>72</v>
      </c>
      <c r="K579" s="1">
        <v>578</v>
      </c>
      <c r="L579" s="1" t="s">
        <v>34</v>
      </c>
      <c r="M579" s="1" t="s">
        <v>36</v>
      </c>
      <c r="N579" s="1"/>
      <c r="O579" s="1"/>
      <c r="P579" s="1"/>
      <c r="Q579" s="1" t="b">
        <f t="shared" ref="Q579:Q642" si="85">I579 &lt;= 0</f>
        <v>0</v>
      </c>
      <c r="R579" s="2">
        <f>SUM(Cocina!E579*Cocina!G579)</f>
        <v>24</v>
      </c>
      <c r="S579" s="6">
        <f t="shared" ref="S579:S642" si="86">DATE(YEAR(D579),MONTH(D579),DAY(D579))</f>
        <v>45022</v>
      </c>
      <c r="T579" s="7">
        <f t="shared" ref="T579:T642" si="87">E579-D579</f>
        <v>9.2361111113859806E-2</v>
      </c>
      <c r="U579" s="2">
        <f t="shared" si="82"/>
        <v>133</v>
      </c>
      <c r="V579" s="9">
        <f t="shared" si="81"/>
        <v>0.10277777778052648</v>
      </c>
      <c r="W579" s="5">
        <f>(Cocina!H579 *Cocina!G579)/60</f>
        <v>0.23333333333333334</v>
      </c>
      <c r="X579" s="2">
        <f t="shared" ref="X579:X642" si="88">CONVERT(W579,"hr","mn")</f>
        <v>14</v>
      </c>
      <c r="Y579" s="11">
        <f t="shared" ref="Y579:Y642" si="89">((U579-X579)/60)/24</f>
        <v>8.2638888888888887E-2</v>
      </c>
      <c r="Z579" s="2" t="s">
        <v>37</v>
      </c>
      <c r="AC579" s="2">
        <f t="shared" si="83"/>
        <v>2</v>
      </c>
      <c r="AD579" s="2">
        <f t="shared" si="84"/>
        <v>13</v>
      </c>
    </row>
    <row r="580" spans="1:30">
      <c r="A580" s="1">
        <v>9</v>
      </c>
      <c r="B580" s="1" t="s">
        <v>1074</v>
      </c>
      <c r="C580" s="1">
        <v>2</v>
      </c>
      <c r="D580" s="3">
        <v>45022.006944444445</v>
      </c>
      <c r="E580" s="3">
        <v>45022.095138888886</v>
      </c>
      <c r="F580" s="1" t="s">
        <v>29</v>
      </c>
      <c r="G580" s="1" t="s">
        <v>30</v>
      </c>
      <c r="H580" s="1" t="s">
        <v>48</v>
      </c>
      <c r="I580" s="1" t="s">
        <v>1075</v>
      </c>
      <c r="J580" s="1" t="s">
        <v>50</v>
      </c>
      <c r="K580" s="1">
        <v>579</v>
      </c>
      <c r="L580" s="1" t="s">
        <v>58</v>
      </c>
      <c r="M580" s="1" t="s">
        <v>112</v>
      </c>
      <c r="N580" s="1"/>
      <c r="O580" s="1"/>
      <c r="P580" s="1"/>
      <c r="Q580" s="1" t="b">
        <f t="shared" si="85"/>
        <v>0</v>
      </c>
      <c r="R580" s="2">
        <f>SUM(Cocina!E580*Cocina!G580)</f>
        <v>13</v>
      </c>
      <c r="S580" s="6">
        <f t="shared" si="86"/>
        <v>45022</v>
      </c>
      <c r="T580" s="7">
        <f t="shared" si="87"/>
        <v>8.819444444088731E-2</v>
      </c>
      <c r="U580" s="2">
        <f t="shared" si="82"/>
        <v>127</v>
      </c>
      <c r="V580" s="9" t="str">
        <f t="shared" si="81"/>
        <v>No Suma</v>
      </c>
      <c r="W580" s="5">
        <f>(Cocina!H580 *Cocina!G580)/60</f>
        <v>0.48333333333333334</v>
      </c>
      <c r="X580" s="2">
        <f t="shared" si="88"/>
        <v>29</v>
      </c>
      <c r="Y580" s="11">
        <f t="shared" si="89"/>
        <v>6.805555555555555E-2</v>
      </c>
      <c r="Z580" s="2" t="s">
        <v>37</v>
      </c>
      <c r="AC580" s="2">
        <f t="shared" si="83"/>
        <v>2</v>
      </c>
      <c r="AD580" s="2">
        <f t="shared" si="84"/>
        <v>7</v>
      </c>
    </row>
    <row r="581" spans="1:30">
      <c r="A581" s="1">
        <v>10</v>
      </c>
      <c r="B581" s="1" t="s">
        <v>150</v>
      </c>
      <c r="C581" s="1">
        <v>5</v>
      </c>
      <c r="D581" s="3">
        <v>45022.004166666666</v>
      </c>
      <c r="E581" s="3">
        <v>45022.054166666669</v>
      </c>
      <c r="F581" s="1" t="s">
        <v>62</v>
      </c>
      <c r="G581" s="1" t="s">
        <v>30</v>
      </c>
      <c r="H581" s="1" t="s">
        <v>31</v>
      </c>
      <c r="I581" s="1" t="s">
        <v>1076</v>
      </c>
      <c r="J581" s="1" t="s">
        <v>50</v>
      </c>
      <c r="K581" s="1">
        <v>580</v>
      </c>
      <c r="L581" s="1" t="s">
        <v>83</v>
      </c>
      <c r="M581" s="1" t="s">
        <v>59</v>
      </c>
      <c r="N581" s="1"/>
      <c r="O581" s="1"/>
      <c r="P581" s="1"/>
      <c r="Q581" s="1" t="b">
        <f t="shared" si="85"/>
        <v>0</v>
      </c>
      <c r="R581" s="2">
        <f>SUM(Cocina!E581*Cocina!G581)</f>
        <v>48</v>
      </c>
      <c r="S581" s="6">
        <f t="shared" si="86"/>
        <v>45022</v>
      </c>
      <c r="T581" s="7">
        <f t="shared" si="87"/>
        <v>5.0000000002910383E-2</v>
      </c>
      <c r="U581" s="2">
        <f t="shared" si="82"/>
        <v>72</v>
      </c>
      <c r="V581" s="9" t="str">
        <f t="shared" si="81"/>
        <v>No Suma</v>
      </c>
      <c r="W581" s="5">
        <f>(Cocina!H581 *Cocina!G581)/60</f>
        <v>2.8</v>
      </c>
      <c r="X581" s="2">
        <f t="shared" si="88"/>
        <v>168</v>
      </c>
      <c r="Y581" s="11">
        <f t="shared" si="89"/>
        <v>-6.6666666666666666E-2</v>
      </c>
      <c r="Z581" s="2" t="s">
        <v>37</v>
      </c>
      <c r="AC581" s="2">
        <f t="shared" si="83"/>
        <v>1</v>
      </c>
      <c r="AD581" s="2">
        <f t="shared" si="84"/>
        <v>12</v>
      </c>
    </row>
    <row r="582" spans="1:30">
      <c r="A582" s="1">
        <v>18</v>
      </c>
      <c r="B582" s="1" t="s">
        <v>274</v>
      </c>
      <c r="C582" s="1">
        <v>5</v>
      </c>
      <c r="D582" s="3">
        <v>45022.147916666669</v>
      </c>
      <c r="E582" s="3">
        <v>45022.213888888888</v>
      </c>
      <c r="F582" s="1" t="s">
        <v>62</v>
      </c>
      <c r="G582" s="1" t="s">
        <v>30</v>
      </c>
      <c r="H582" s="1" t="s">
        <v>48</v>
      </c>
      <c r="I582" s="1" t="s">
        <v>1077</v>
      </c>
      <c r="J582" s="1" t="s">
        <v>72</v>
      </c>
      <c r="K582" s="1">
        <v>581</v>
      </c>
      <c r="L582" s="1" t="s">
        <v>64</v>
      </c>
      <c r="M582" s="1" t="s">
        <v>59</v>
      </c>
      <c r="N582" s="1" t="s">
        <v>36</v>
      </c>
      <c r="O582" s="1"/>
      <c r="P582" s="1"/>
      <c r="Q582" s="1" t="b">
        <f t="shared" si="85"/>
        <v>0</v>
      </c>
      <c r="R582" s="2">
        <f>SUM(Cocina!E582*Cocina!G582)</f>
        <v>17</v>
      </c>
      <c r="S582" s="6">
        <f t="shared" si="86"/>
        <v>45022</v>
      </c>
      <c r="T582" s="7">
        <f t="shared" si="87"/>
        <v>6.5972222218988463E-2</v>
      </c>
      <c r="U582" s="2">
        <f t="shared" si="82"/>
        <v>95</v>
      </c>
      <c r="V582" s="9">
        <f t="shared" si="81"/>
        <v>7.6388888885655135E-2</v>
      </c>
      <c r="W582" s="5">
        <f>(Cocina!H582 *Cocina!G582)/60</f>
        <v>0.9</v>
      </c>
      <c r="X582" s="2">
        <f t="shared" si="88"/>
        <v>54</v>
      </c>
      <c r="Y582" s="11">
        <f t="shared" si="89"/>
        <v>2.8472222222222222E-2</v>
      </c>
      <c r="Z582" s="2" t="s">
        <v>37</v>
      </c>
      <c r="AC582" s="2">
        <f t="shared" si="83"/>
        <v>1</v>
      </c>
      <c r="AD582" s="2">
        <f t="shared" si="84"/>
        <v>35</v>
      </c>
    </row>
    <row r="583" spans="1:30">
      <c r="A583" s="1">
        <v>3</v>
      </c>
      <c r="B583" s="1" t="s">
        <v>1078</v>
      </c>
      <c r="C583" s="1">
        <v>1</v>
      </c>
      <c r="D583" s="3">
        <v>45022.158333333333</v>
      </c>
      <c r="E583" s="3">
        <v>45022.214583333334</v>
      </c>
      <c r="F583" s="1" t="s">
        <v>47</v>
      </c>
      <c r="G583" s="1" t="s">
        <v>30</v>
      </c>
      <c r="H583" s="1" t="s">
        <v>48</v>
      </c>
      <c r="I583" s="1" t="s">
        <v>1079</v>
      </c>
      <c r="J583" s="1" t="s">
        <v>33</v>
      </c>
      <c r="K583" s="1">
        <v>582</v>
      </c>
      <c r="L583" s="1" t="s">
        <v>83</v>
      </c>
      <c r="M583" s="1" t="s">
        <v>45</v>
      </c>
      <c r="N583" s="1"/>
      <c r="O583" s="1"/>
      <c r="P583" s="1"/>
      <c r="Q583" s="1" t="b">
        <f t="shared" si="85"/>
        <v>0</v>
      </c>
      <c r="R583" s="2">
        <f>SUM(Cocina!E583*Cocina!G583)</f>
        <v>14</v>
      </c>
      <c r="S583" s="6">
        <f t="shared" si="86"/>
        <v>45022</v>
      </c>
      <c r="T583" s="7">
        <f t="shared" si="87"/>
        <v>5.6250000001455192E-2</v>
      </c>
      <c r="U583" s="2">
        <f t="shared" si="82"/>
        <v>81</v>
      </c>
      <c r="V583" s="9" t="str">
        <f t="shared" si="81"/>
        <v>No Suma</v>
      </c>
      <c r="W583" s="5">
        <f>(Cocina!H583 *Cocina!G583)/60</f>
        <v>0.96666666666666667</v>
      </c>
      <c r="X583" s="2">
        <f t="shared" si="88"/>
        <v>58</v>
      </c>
      <c r="Y583" s="11">
        <f t="shared" si="89"/>
        <v>1.5972222222222224E-2</v>
      </c>
      <c r="Z583" s="2" t="s">
        <v>37</v>
      </c>
      <c r="AC583" s="2">
        <f t="shared" si="83"/>
        <v>1</v>
      </c>
      <c r="AD583" s="2">
        <f t="shared" si="84"/>
        <v>21</v>
      </c>
    </row>
    <row r="584" spans="1:30">
      <c r="A584" s="1">
        <v>9</v>
      </c>
      <c r="B584" s="1" t="s">
        <v>557</v>
      </c>
      <c r="C584" s="1">
        <v>2</v>
      </c>
      <c r="D584" s="3">
        <v>45022.070138888892</v>
      </c>
      <c r="E584" s="3">
        <v>45022.148611111108</v>
      </c>
      <c r="F584" s="1" t="s">
        <v>47</v>
      </c>
      <c r="G584" s="1" t="s">
        <v>67</v>
      </c>
      <c r="H584" s="1" t="s">
        <v>31</v>
      </c>
      <c r="I584" s="1" t="s">
        <v>1080</v>
      </c>
      <c r="J584" s="1" t="s">
        <v>50</v>
      </c>
      <c r="K584" s="1">
        <v>583</v>
      </c>
      <c r="L584" s="1" t="s">
        <v>51</v>
      </c>
      <c r="M584" s="1" t="s">
        <v>65</v>
      </c>
      <c r="N584" s="1" t="s">
        <v>103</v>
      </c>
      <c r="O584" s="1" t="s">
        <v>35</v>
      </c>
      <c r="P584" s="1" t="s">
        <v>52</v>
      </c>
      <c r="Q584" s="1" t="b">
        <f t="shared" si="85"/>
        <v>0</v>
      </c>
      <c r="R584" s="2">
        <f>SUM(Cocina!E584*Cocina!G584)</f>
        <v>57</v>
      </c>
      <c r="S584" s="6">
        <f t="shared" si="86"/>
        <v>45022</v>
      </c>
      <c r="T584" s="7">
        <f t="shared" si="87"/>
        <v>7.847222221607808E-2</v>
      </c>
      <c r="U584" s="2">
        <f t="shared" si="82"/>
        <v>113</v>
      </c>
      <c r="V584" s="9" t="str">
        <f t="shared" si="81"/>
        <v>No Suma</v>
      </c>
      <c r="W584" s="5">
        <f>(Cocina!H584 *Cocina!G584)/60</f>
        <v>0.75</v>
      </c>
      <c r="X584" s="2">
        <f t="shared" si="88"/>
        <v>45</v>
      </c>
      <c r="Y584" s="11">
        <f t="shared" si="89"/>
        <v>4.7222222222222221E-2</v>
      </c>
      <c r="Z584" s="2" t="s">
        <v>37</v>
      </c>
      <c r="AC584" s="2">
        <f t="shared" si="83"/>
        <v>1</v>
      </c>
      <c r="AD584" s="2">
        <f t="shared" si="84"/>
        <v>53</v>
      </c>
    </row>
    <row r="585" spans="1:30">
      <c r="A585" s="1">
        <v>9</v>
      </c>
      <c r="B585" s="1" t="s">
        <v>1081</v>
      </c>
      <c r="C585" s="1">
        <v>4</v>
      </c>
      <c r="D585" s="3">
        <v>45022.149305555555</v>
      </c>
      <c r="E585" s="3">
        <v>45022.290972222225</v>
      </c>
      <c r="F585" s="1" t="s">
        <v>29</v>
      </c>
      <c r="G585" s="1" t="s">
        <v>30</v>
      </c>
      <c r="H585" s="1" t="s">
        <v>31</v>
      </c>
      <c r="I585" s="1" t="s">
        <v>1082</v>
      </c>
      <c r="J585" s="1" t="s">
        <v>33</v>
      </c>
      <c r="K585" s="1">
        <v>584</v>
      </c>
      <c r="L585" s="1" t="s">
        <v>109</v>
      </c>
      <c r="M585" s="1" t="s">
        <v>97</v>
      </c>
      <c r="N585" s="1" t="s">
        <v>44</v>
      </c>
      <c r="O585" s="1" t="s">
        <v>60</v>
      </c>
      <c r="P585" s="1"/>
      <c r="Q585" s="1" t="b">
        <f t="shared" si="85"/>
        <v>0</v>
      </c>
      <c r="R585" s="2">
        <f>SUM(Cocina!E585*Cocina!G585)</f>
        <v>16</v>
      </c>
      <c r="S585" s="6">
        <f t="shared" si="86"/>
        <v>45022</v>
      </c>
      <c r="T585" s="7">
        <f t="shared" si="87"/>
        <v>0.14166666667006211</v>
      </c>
      <c r="U585" s="2">
        <f t="shared" si="82"/>
        <v>204</v>
      </c>
      <c r="V585" s="9" t="str">
        <f t="shared" si="81"/>
        <v>No Suma</v>
      </c>
      <c r="W585" s="5">
        <f>(Cocina!H585 *Cocina!G585)/60</f>
        <v>0.21666666666666667</v>
      </c>
      <c r="X585" s="2">
        <f t="shared" si="88"/>
        <v>13</v>
      </c>
      <c r="Y585" s="11">
        <f t="shared" si="89"/>
        <v>0.13263888888888889</v>
      </c>
      <c r="Z585" s="2" t="s">
        <v>37</v>
      </c>
      <c r="AC585" s="2">
        <f t="shared" si="83"/>
        <v>3</v>
      </c>
      <c r="AD585" s="2">
        <f t="shared" si="84"/>
        <v>24</v>
      </c>
    </row>
    <row r="586" spans="1:30">
      <c r="A586" s="1">
        <v>3</v>
      </c>
      <c r="B586" s="1" t="s">
        <v>910</v>
      </c>
      <c r="C586" s="1">
        <v>5</v>
      </c>
      <c r="D586" s="3">
        <v>45022.057638888888</v>
      </c>
      <c r="E586" s="3">
        <v>45022.109027777777</v>
      </c>
      <c r="F586" s="1" t="s">
        <v>29</v>
      </c>
      <c r="G586" s="1" t="s">
        <v>40</v>
      </c>
      <c r="H586" s="1" t="s">
        <v>48</v>
      </c>
      <c r="I586" s="1" t="s">
        <v>1083</v>
      </c>
      <c r="J586" s="1" t="s">
        <v>50</v>
      </c>
      <c r="K586" s="1">
        <v>585</v>
      </c>
      <c r="L586" s="1" t="s">
        <v>102</v>
      </c>
      <c r="M586" s="1" t="s">
        <v>74</v>
      </c>
      <c r="N586" s="1" t="s">
        <v>69</v>
      </c>
      <c r="O586" s="1" t="s">
        <v>103</v>
      </c>
      <c r="P586" s="1" t="s">
        <v>112</v>
      </c>
      <c r="Q586" s="1" t="b">
        <f t="shared" si="85"/>
        <v>0</v>
      </c>
      <c r="R586" s="2">
        <f>SUM(Cocina!E586*Cocina!G586)</f>
        <v>40</v>
      </c>
      <c r="S586" s="6">
        <f t="shared" si="86"/>
        <v>45022</v>
      </c>
      <c r="T586" s="7">
        <f t="shared" si="87"/>
        <v>5.1388888889050577E-2</v>
      </c>
      <c r="U586" s="2">
        <f t="shared" si="82"/>
        <v>74</v>
      </c>
      <c r="V586" s="9" t="str">
        <f t="shared" ref="V586:V649" si="90">IF(J586="Ocupada",T586+$AB$8,"No Suma")</f>
        <v>No Suma</v>
      </c>
      <c r="W586" s="5">
        <f>(Cocina!H586 *Cocina!G586)/60</f>
        <v>1.1000000000000001</v>
      </c>
      <c r="X586" s="2">
        <f t="shared" si="88"/>
        <v>66.000000000000014</v>
      </c>
      <c r="Y586" s="11">
        <f t="shared" si="89"/>
        <v>5.5555555555555462E-3</v>
      </c>
      <c r="Z586" s="2" t="s">
        <v>37</v>
      </c>
      <c r="AC586" s="2">
        <f t="shared" si="83"/>
        <v>1</v>
      </c>
      <c r="AD586" s="2">
        <f t="shared" si="84"/>
        <v>14</v>
      </c>
    </row>
    <row r="587" spans="1:30">
      <c r="A587" s="1">
        <v>17</v>
      </c>
      <c r="B587" s="1" t="s">
        <v>1084</v>
      </c>
      <c r="C587" s="1">
        <v>5</v>
      </c>
      <c r="D587" s="3">
        <v>45022.030555555553</v>
      </c>
      <c r="E587" s="3">
        <v>45022.163194444445</v>
      </c>
      <c r="F587" s="1" t="s">
        <v>29</v>
      </c>
      <c r="G587" s="1" t="s">
        <v>67</v>
      </c>
      <c r="H587" s="1" t="s">
        <v>41</v>
      </c>
      <c r="I587" s="1" t="s">
        <v>339</v>
      </c>
      <c r="J587" s="1" t="s">
        <v>72</v>
      </c>
      <c r="K587" s="1">
        <v>586</v>
      </c>
      <c r="L587" s="1" t="s">
        <v>73</v>
      </c>
      <c r="M587" s="1" t="s">
        <v>59</v>
      </c>
      <c r="N587" s="1" t="s">
        <v>35</v>
      </c>
      <c r="O587" s="1"/>
      <c r="P587" s="1"/>
      <c r="Q587" s="1" t="b">
        <f t="shared" si="85"/>
        <v>0</v>
      </c>
      <c r="R587" s="2">
        <f>SUM(Cocina!E587*Cocina!G587)</f>
        <v>42</v>
      </c>
      <c r="S587" s="6">
        <f t="shared" si="86"/>
        <v>45022</v>
      </c>
      <c r="T587" s="7">
        <f t="shared" si="87"/>
        <v>0.13263888889196096</v>
      </c>
      <c r="U587" s="2">
        <f t="shared" si="82"/>
        <v>191</v>
      </c>
      <c r="V587" s="9">
        <f t="shared" si="90"/>
        <v>0.14305555555862762</v>
      </c>
      <c r="W587" s="5">
        <f>(Cocina!H587 *Cocina!G587)/60</f>
        <v>1.75</v>
      </c>
      <c r="X587" s="2">
        <f t="shared" si="88"/>
        <v>105</v>
      </c>
      <c r="Y587" s="11">
        <f t="shared" si="89"/>
        <v>5.9722222222222225E-2</v>
      </c>
      <c r="Z587" s="2" t="s">
        <v>37</v>
      </c>
      <c r="AC587" s="2">
        <f t="shared" si="83"/>
        <v>3</v>
      </c>
      <c r="AD587" s="2">
        <f t="shared" si="84"/>
        <v>11</v>
      </c>
    </row>
    <row r="588" spans="1:30">
      <c r="A588" s="1">
        <v>7</v>
      </c>
      <c r="B588" s="1" t="s">
        <v>1085</v>
      </c>
      <c r="C588" s="1">
        <v>4</v>
      </c>
      <c r="D588" s="3">
        <v>45022.151388888888</v>
      </c>
      <c r="E588" s="3">
        <v>45022.195833333331</v>
      </c>
      <c r="F588" s="1" t="s">
        <v>29</v>
      </c>
      <c r="G588" s="1" t="s">
        <v>40</v>
      </c>
      <c r="H588" s="1" t="s">
        <v>48</v>
      </c>
      <c r="I588" s="1" t="s">
        <v>1086</v>
      </c>
      <c r="J588" s="1" t="s">
        <v>72</v>
      </c>
      <c r="K588" s="1">
        <v>587</v>
      </c>
      <c r="L588" s="1" t="s">
        <v>83</v>
      </c>
      <c r="M588" s="1" t="s">
        <v>35</v>
      </c>
      <c r="N588" s="1"/>
      <c r="O588" s="1"/>
      <c r="P588" s="1"/>
      <c r="Q588" s="1" t="b">
        <f t="shared" si="85"/>
        <v>0</v>
      </c>
      <c r="R588" s="2">
        <f>SUM(Cocina!E588*Cocina!G588)</f>
        <v>15</v>
      </c>
      <c r="S588" s="6">
        <f t="shared" si="86"/>
        <v>45022</v>
      </c>
      <c r="T588" s="7">
        <f t="shared" si="87"/>
        <v>4.4444444443797693E-2</v>
      </c>
      <c r="U588" s="2">
        <f t="shared" si="82"/>
        <v>64</v>
      </c>
      <c r="V588" s="9">
        <f t="shared" si="90"/>
        <v>5.4861111110464357E-2</v>
      </c>
      <c r="W588" s="5">
        <f>(Cocina!H588 *Cocina!G588)/60</f>
        <v>0.46666666666666667</v>
      </c>
      <c r="X588" s="2">
        <f t="shared" si="88"/>
        <v>28</v>
      </c>
      <c r="Y588" s="11">
        <f t="shared" si="89"/>
        <v>2.4999999999999998E-2</v>
      </c>
      <c r="Z588" s="2" t="s">
        <v>37</v>
      </c>
      <c r="AC588" s="2">
        <f t="shared" si="83"/>
        <v>1</v>
      </c>
      <c r="AD588" s="2">
        <f t="shared" si="84"/>
        <v>4</v>
      </c>
    </row>
    <row r="589" spans="1:30">
      <c r="A589" s="1">
        <v>15</v>
      </c>
      <c r="B589" s="1" t="s">
        <v>1043</v>
      </c>
      <c r="C589" s="1">
        <v>2</v>
      </c>
      <c r="D589" s="3">
        <v>45022.097222222219</v>
      </c>
      <c r="E589" s="3">
        <v>45022.248611111114</v>
      </c>
      <c r="F589" s="1" t="s">
        <v>29</v>
      </c>
      <c r="G589" s="1" t="s">
        <v>67</v>
      </c>
      <c r="H589" s="1" t="s">
        <v>41</v>
      </c>
      <c r="I589" s="1" t="s">
        <v>1087</v>
      </c>
      <c r="J589" s="1" t="s">
        <v>50</v>
      </c>
      <c r="K589" s="1">
        <v>588</v>
      </c>
      <c r="L589" s="1" t="s">
        <v>58</v>
      </c>
      <c r="M589" s="1" t="s">
        <v>106</v>
      </c>
      <c r="N589" s="1" t="s">
        <v>112</v>
      </c>
      <c r="O589" s="1"/>
      <c r="P589" s="1"/>
      <c r="Q589" s="1" t="b">
        <f t="shared" si="85"/>
        <v>0</v>
      </c>
      <c r="R589" s="2">
        <f>SUM(Cocina!E589*Cocina!G589)</f>
        <v>21</v>
      </c>
      <c r="S589" s="6">
        <f t="shared" si="86"/>
        <v>45022</v>
      </c>
      <c r="T589" s="7">
        <f t="shared" si="87"/>
        <v>0.15138888889487134</v>
      </c>
      <c r="U589" s="2">
        <f t="shared" si="82"/>
        <v>218</v>
      </c>
      <c r="V589" s="9" t="str">
        <f t="shared" si="90"/>
        <v>No Suma</v>
      </c>
      <c r="W589" s="5">
        <f>(Cocina!H589 *Cocina!G589)/60</f>
        <v>0.71666666666666667</v>
      </c>
      <c r="X589" s="2">
        <f t="shared" si="88"/>
        <v>43</v>
      </c>
      <c r="Y589" s="11">
        <f t="shared" si="89"/>
        <v>0.12152777777777778</v>
      </c>
      <c r="Z589" s="2" t="s">
        <v>37</v>
      </c>
      <c r="AC589" s="2">
        <f t="shared" si="83"/>
        <v>3</v>
      </c>
      <c r="AD589" s="2">
        <f t="shared" si="84"/>
        <v>38</v>
      </c>
    </row>
    <row r="590" spans="1:30">
      <c r="A590" s="1">
        <v>10</v>
      </c>
      <c r="B590" s="1" t="s">
        <v>1088</v>
      </c>
      <c r="C590" s="1">
        <v>4</v>
      </c>
      <c r="D590" s="3">
        <v>45022.134722222225</v>
      </c>
      <c r="E590" s="3">
        <v>45022.247916666667</v>
      </c>
      <c r="F590" s="1" t="s">
        <v>62</v>
      </c>
      <c r="G590" s="1" t="s">
        <v>30</v>
      </c>
      <c r="H590" s="1" t="s">
        <v>31</v>
      </c>
      <c r="I590" s="1" t="s">
        <v>783</v>
      </c>
      <c r="J590" s="1" t="s">
        <v>50</v>
      </c>
      <c r="K590" s="1">
        <v>589</v>
      </c>
      <c r="L590" s="1" t="s">
        <v>83</v>
      </c>
      <c r="M590" s="1" t="s">
        <v>94</v>
      </c>
      <c r="N590" s="1" t="s">
        <v>84</v>
      </c>
      <c r="O590" s="1" t="s">
        <v>97</v>
      </c>
      <c r="P590" s="1" t="s">
        <v>74</v>
      </c>
      <c r="Q590" s="1" t="b">
        <f t="shared" si="85"/>
        <v>0</v>
      </c>
      <c r="R590" s="2">
        <f>SUM(Cocina!E590*Cocina!G590)</f>
        <v>22</v>
      </c>
      <c r="S590" s="6">
        <f t="shared" si="86"/>
        <v>45022</v>
      </c>
      <c r="T590" s="7">
        <f t="shared" si="87"/>
        <v>0.1131944444423425</v>
      </c>
      <c r="U590" s="2">
        <f t="shared" si="82"/>
        <v>163</v>
      </c>
      <c r="V590" s="9" t="str">
        <f t="shared" si="90"/>
        <v>No Suma</v>
      </c>
      <c r="W590" s="5">
        <f>(Cocina!H590 *Cocina!G590)/60</f>
        <v>0.31666666666666665</v>
      </c>
      <c r="X590" s="2">
        <f t="shared" si="88"/>
        <v>19</v>
      </c>
      <c r="Y590" s="11">
        <f t="shared" si="89"/>
        <v>9.9999999999999992E-2</v>
      </c>
      <c r="Z590" s="2" t="s">
        <v>37</v>
      </c>
      <c r="AC590" s="2">
        <f t="shared" si="83"/>
        <v>2</v>
      </c>
      <c r="AD590" s="2">
        <f t="shared" si="84"/>
        <v>43</v>
      </c>
    </row>
    <row r="591" spans="1:30">
      <c r="A591" s="1">
        <v>3</v>
      </c>
      <c r="B591" s="1" t="s">
        <v>485</v>
      </c>
      <c r="C591" s="1">
        <v>6</v>
      </c>
      <c r="D591" s="3">
        <v>45022.114583333336</v>
      </c>
      <c r="E591" s="3">
        <v>45022.185416666667</v>
      </c>
      <c r="F591" s="1" t="s">
        <v>47</v>
      </c>
      <c r="G591" s="1" t="s">
        <v>40</v>
      </c>
      <c r="H591" s="1" t="s">
        <v>48</v>
      </c>
      <c r="I591" s="1" t="s">
        <v>1089</v>
      </c>
      <c r="J591" s="1" t="s">
        <v>72</v>
      </c>
      <c r="K591" s="1">
        <v>590</v>
      </c>
      <c r="L591" s="1" t="s">
        <v>73</v>
      </c>
      <c r="M591" s="1" t="s">
        <v>84</v>
      </c>
      <c r="N591" s="1" t="s">
        <v>93</v>
      </c>
      <c r="O591" s="1"/>
      <c r="P591" s="1"/>
      <c r="Q591" s="1" t="b">
        <f t="shared" si="85"/>
        <v>0</v>
      </c>
      <c r="R591" s="2">
        <f>SUM(Cocina!E591*Cocina!G591)</f>
        <v>16</v>
      </c>
      <c r="S591" s="6">
        <f t="shared" si="86"/>
        <v>45022</v>
      </c>
      <c r="T591" s="7">
        <f t="shared" si="87"/>
        <v>7.0833333331393078E-2</v>
      </c>
      <c r="U591" s="2">
        <f t="shared" si="82"/>
        <v>102</v>
      </c>
      <c r="V591" s="9">
        <f t="shared" si="90"/>
        <v>8.1249999998059749E-2</v>
      </c>
      <c r="W591" s="5">
        <f>(Cocina!H591 *Cocina!G591)/60</f>
        <v>0.45</v>
      </c>
      <c r="X591" s="2">
        <f t="shared" si="88"/>
        <v>27</v>
      </c>
      <c r="Y591" s="11">
        <f t="shared" si="89"/>
        <v>5.2083333333333336E-2</v>
      </c>
      <c r="Z591" s="2" t="s">
        <v>37</v>
      </c>
      <c r="AC591" s="2">
        <f t="shared" si="83"/>
        <v>1</v>
      </c>
      <c r="AD591" s="2">
        <f t="shared" si="84"/>
        <v>42</v>
      </c>
    </row>
    <row r="592" spans="1:30">
      <c r="A592" s="1">
        <v>11</v>
      </c>
      <c r="B592" s="1" t="s">
        <v>1090</v>
      </c>
      <c r="C592" s="1">
        <v>6</v>
      </c>
      <c r="D592" s="3">
        <v>45022.155555555553</v>
      </c>
      <c r="E592" s="3">
        <v>45022.263194444444</v>
      </c>
      <c r="F592" s="1" t="s">
        <v>29</v>
      </c>
      <c r="G592" s="1" t="s">
        <v>40</v>
      </c>
      <c r="H592" s="1" t="s">
        <v>48</v>
      </c>
      <c r="I592" s="1" t="s">
        <v>1091</v>
      </c>
      <c r="J592" s="1" t="s">
        <v>50</v>
      </c>
      <c r="K592" s="1">
        <v>591</v>
      </c>
      <c r="L592" s="1" t="s">
        <v>80</v>
      </c>
      <c r="M592" s="1" t="s">
        <v>52</v>
      </c>
      <c r="N592" s="1"/>
      <c r="O592" s="1"/>
      <c r="P592" s="1"/>
      <c r="Q592" s="1" t="b">
        <f t="shared" si="85"/>
        <v>0</v>
      </c>
      <c r="R592" s="2">
        <f>SUM(Cocina!E592*Cocina!G592)</f>
        <v>57</v>
      </c>
      <c r="S592" s="6">
        <f t="shared" si="86"/>
        <v>45022</v>
      </c>
      <c r="T592" s="7">
        <f t="shared" si="87"/>
        <v>0.10763888889050577</v>
      </c>
      <c r="U592" s="2">
        <f t="shared" ref="U592:U655" si="91">(AC592*60)+AD592</f>
        <v>155</v>
      </c>
      <c r="V592" s="9" t="str">
        <f t="shared" si="90"/>
        <v>No Suma</v>
      </c>
      <c r="W592" s="5">
        <f>(Cocina!H592 *Cocina!G592)/60</f>
        <v>0.5</v>
      </c>
      <c r="X592" s="2">
        <f t="shared" si="88"/>
        <v>30</v>
      </c>
      <c r="Y592" s="11">
        <f t="shared" si="89"/>
        <v>8.6805555555555566E-2</v>
      </c>
      <c r="Z592" s="2" t="s">
        <v>37</v>
      </c>
      <c r="AC592" s="2">
        <f t="shared" ref="AC592:AC655" si="92">HOUR(T592)</f>
        <v>2</v>
      </c>
      <c r="AD592" s="2">
        <f t="shared" si="84"/>
        <v>35</v>
      </c>
    </row>
    <row r="593" spans="1:30">
      <c r="A593" s="1">
        <v>5</v>
      </c>
      <c r="B593" s="1" t="s">
        <v>1092</v>
      </c>
      <c r="C593" s="1">
        <v>1</v>
      </c>
      <c r="D593" s="3">
        <v>45022.033333333333</v>
      </c>
      <c r="E593" s="3">
        <v>45022.111111111109</v>
      </c>
      <c r="F593" s="1" t="s">
        <v>47</v>
      </c>
      <c r="G593" s="1" t="s">
        <v>30</v>
      </c>
      <c r="H593" s="1" t="s">
        <v>48</v>
      </c>
      <c r="I593" s="1" t="s">
        <v>1093</v>
      </c>
      <c r="J593" s="1" t="s">
        <v>33</v>
      </c>
      <c r="K593" s="1">
        <v>592</v>
      </c>
      <c r="L593" s="1" t="s">
        <v>102</v>
      </c>
      <c r="M593" s="1" t="s">
        <v>77</v>
      </c>
      <c r="N593" s="1" t="s">
        <v>112</v>
      </c>
      <c r="O593" s="1"/>
      <c r="P593" s="1"/>
      <c r="Q593" s="1" t="b">
        <f t="shared" si="85"/>
        <v>0</v>
      </c>
      <c r="R593" s="2">
        <f>SUM(Cocina!E593*Cocina!G593)</f>
        <v>32</v>
      </c>
      <c r="S593" s="6">
        <f t="shared" si="86"/>
        <v>45022</v>
      </c>
      <c r="T593" s="7">
        <f t="shared" si="87"/>
        <v>7.7777777776645962E-2</v>
      </c>
      <c r="U593" s="2">
        <f t="shared" si="91"/>
        <v>112</v>
      </c>
      <c r="V593" s="9" t="str">
        <f t="shared" si="90"/>
        <v>No Suma</v>
      </c>
      <c r="W593" s="5">
        <f>(Cocina!H593 *Cocina!G593)/60</f>
        <v>0.8</v>
      </c>
      <c r="X593" s="2">
        <f t="shared" si="88"/>
        <v>48</v>
      </c>
      <c r="Y593" s="11">
        <f t="shared" si="89"/>
        <v>4.4444444444444446E-2</v>
      </c>
      <c r="Z593" s="2" t="s">
        <v>37</v>
      </c>
      <c r="AC593" s="2">
        <f t="shared" si="92"/>
        <v>1</v>
      </c>
      <c r="AD593" s="2">
        <f t="shared" si="84"/>
        <v>52</v>
      </c>
    </row>
    <row r="594" spans="1:30">
      <c r="A594" s="1">
        <v>17</v>
      </c>
      <c r="B594" s="1" t="s">
        <v>1094</v>
      </c>
      <c r="C594" s="1">
        <v>5</v>
      </c>
      <c r="D594" s="3">
        <v>45022.017361111109</v>
      </c>
      <c r="E594" s="3">
        <v>45022.095138888886</v>
      </c>
      <c r="F594" s="1" t="s">
        <v>62</v>
      </c>
      <c r="G594" s="1" t="s">
        <v>30</v>
      </c>
      <c r="H594" s="1" t="s">
        <v>31</v>
      </c>
      <c r="I594" s="1" t="s">
        <v>1095</v>
      </c>
      <c r="J594" s="1" t="s">
        <v>33</v>
      </c>
      <c r="K594" s="1">
        <v>593</v>
      </c>
      <c r="L594" s="1" t="s">
        <v>34</v>
      </c>
      <c r="M594" s="1" t="s">
        <v>52</v>
      </c>
      <c r="N594" s="1" t="s">
        <v>44</v>
      </c>
      <c r="O594" s="1" t="s">
        <v>59</v>
      </c>
      <c r="P594" s="1" t="s">
        <v>53</v>
      </c>
      <c r="Q594" s="1" t="b">
        <f t="shared" si="85"/>
        <v>0</v>
      </c>
      <c r="R594" s="2">
        <f>SUM(Cocina!E594*Cocina!G594)</f>
        <v>38</v>
      </c>
      <c r="S594" s="6">
        <f t="shared" si="86"/>
        <v>45022</v>
      </c>
      <c r="T594" s="7">
        <f t="shared" si="87"/>
        <v>7.7777777776645962E-2</v>
      </c>
      <c r="U594" s="2">
        <f t="shared" si="91"/>
        <v>112</v>
      </c>
      <c r="V594" s="9" t="str">
        <f t="shared" si="90"/>
        <v>No Suma</v>
      </c>
      <c r="W594" s="5">
        <f>(Cocina!H594 *Cocina!G594)/60</f>
        <v>1.9</v>
      </c>
      <c r="X594" s="2">
        <f t="shared" si="88"/>
        <v>114</v>
      </c>
      <c r="Y594" s="11">
        <f t="shared" si="89"/>
        <v>-1.3888888888888889E-3</v>
      </c>
      <c r="Z594" s="2" t="s">
        <v>37</v>
      </c>
      <c r="AC594" s="2">
        <f t="shared" si="92"/>
        <v>1</v>
      </c>
      <c r="AD594" s="2">
        <f t="shared" si="84"/>
        <v>52</v>
      </c>
    </row>
    <row r="595" spans="1:30">
      <c r="A595" s="1">
        <v>17</v>
      </c>
      <c r="B595" s="1" t="s">
        <v>1096</v>
      </c>
      <c r="C595" s="1">
        <v>1</v>
      </c>
      <c r="D595" s="3">
        <v>45022.138888888891</v>
      </c>
      <c r="E595" s="3">
        <v>45022.200694444444</v>
      </c>
      <c r="F595" s="1" t="s">
        <v>29</v>
      </c>
      <c r="G595" s="1" t="s">
        <v>30</v>
      </c>
      <c r="H595" s="1" t="s">
        <v>31</v>
      </c>
      <c r="I595" s="1" t="s">
        <v>1097</v>
      </c>
      <c r="J595" s="1" t="s">
        <v>50</v>
      </c>
      <c r="K595" s="1">
        <v>594</v>
      </c>
      <c r="L595" s="1" t="s">
        <v>80</v>
      </c>
      <c r="M595" s="1" t="s">
        <v>59</v>
      </c>
      <c r="N595" s="1" t="s">
        <v>77</v>
      </c>
      <c r="O595" s="1" t="s">
        <v>93</v>
      </c>
      <c r="P595" s="1"/>
      <c r="Q595" s="1" t="b">
        <f t="shared" si="85"/>
        <v>0</v>
      </c>
      <c r="R595" s="2">
        <f>SUM(Cocina!E595*Cocina!G595)</f>
        <v>26</v>
      </c>
      <c r="S595" s="6">
        <f t="shared" si="86"/>
        <v>45022</v>
      </c>
      <c r="T595" s="7">
        <f t="shared" si="87"/>
        <v>6.1805555553291924E-2</v>
      </c>
      <c r="U595" s="2">
        <f t="shared" si="91"/>
        <v>89</v>
      </c>
      <c r="V595" s="9" t="str">
        <f t="shared" si="90"/>
        <v>No Suma</v>
      </c>
      <c r="W595" s="5">
        <f>(Cocina!H595 *Cocina!G595)/60</f>
        <v>0.96666666666666667</v>
      </c>
      <c r="X595" s="2">
        <f t="shared" si="88"/>
        <v>58</v>
      </c>
      <c r="Y595" s="11">
        <f t="shared" si="89"/>
        <v>2.1527777777777781E-2</v>
      </c>
      <c r="Z595" s="2" t="s">
        <v>37</v>
      </c>
      <c r="AC595" s="2">
        <f t="shared" si="92"/>
        <v>1</v>
      </c>
      <c r="AD595" s="2">
        <f t="shared" si="84"/>
        <v>29</v>
      </c>
    </row>
    <row r="596" spans="1:30">
      <c r="A596" s="1">
        <v>9</v>
      </c>
      <c r="B596" s="1" t="s">
        <v>107</v>
      </c>
      <c r="C596" s="1">
        <v>5</v>
      </c>
      <c r="D596" s="3">
        <v>45022.127083333333</v>
      </c>
      <c r="E596" s="3">
        <v>45022.227083333331</v>
      </c>
      <c r="F596" s="1" t="s">
        <v>47</v>
      </c>
      <c r="G596" s="1" t="s">
        <v>30</v>
      </c>
      <c r="H596" s="1" t="s">
        <v>48</v>
      </c>
      <c r="I596" s="1" t="s">
        <v>1098</v>
      </c>
      <c r="J596" s="1" t="s">
        <v>72</v>
      </c>
      <c r="K596" s="1">
        <v>595</v>
      </c>
      <c r="L596" s="1" t="s">
        <v>58</v>
      </c>
      <c r="M596" s="1" t="s">
        <v>97</v>
      </c>
      <c r="N596" s="1" t="s">
        <v>36</v>
      </c>
      <c r="O596" s="1"/>
      <c r="P596" s="1"/>
      <c r="Q596" s="1" t="b">
        <f t="shared" si="85"/>
        <v>0</v>
      </c>
      <c r="R596" s="2">
        <f>SUM(Cocina!E596*Cocina!G596)</f>
        <v>60</v>
      </c>
      <c r="S596" s="6">
        <f t="shared" si="86"/>
        <v>45022</v>
      </c>
      <c r="T596" s="7">
        <f t="shared" si="87"/>
        <v>9.9999999998544808E-2</v>
      </c>
      <c r="U596" s="2">
        <f t="shared" si="91"/>
        <v>144</v>
      </c>
      <c r="V596" s="9">
        <f t="shared" si="90"/>
        <v>0.11041666666521148</v>
      </c>
      <c r="W596" s="5">
        <f>(Cocina!H596 *Cocina!G596)/60</f>
        <v>0.85</v>
      </c>
      <c r="X596" s="2">
        <f t="shared" si="88"/>
        <v>51</v>
      </c>
      <c r="Y596" s="11">
        <f t="shared" si="89"/>
        <v>6.458333333333334E-2</v>
      </c>
      <c r="Z596" s="2" t="s">
        <v>37</v>
      </c>
      <c r="AC596" s="2">
        <f t="shared" si="92"/>
        <v>2</v>
      </c>
      <c r="AD596" s="2">
        <f t="shared" si="84"/>
        <v>24</v>
      </c>
    </row>
    <row r="597" spans="1:30">
      <c r="A597" s="1">
        <v>18</v>
      </c>
      <c r="B597" s="1" t="s">
        <v>1099</v>
      </c>
      <c r="C597" s="1">
        <v>2</v>
      </c>
      <c r="D597" s="3">
        <v>45022.056250000001</v>
      </c>
      <c r="E597" s="3">
        <v>45022.152083333334</v>
      </c>
      <c r="F597" s="1" t="s">
        <v>47</v>
      </c>
      <c r="G597" s="1" t="s">
        <v>30</v>
      </c>
      <c r="H597" s="1" t="s">
        <v>31</v>
      </c>
      <c r="I597" s="1" t="s">
        <v>1100</v>
      </c>
      <c r="J597" s="1" t="s">
        <v>72</v>
      </c>
      <c r="K597" s="1">
        <v>596</v>
      </c>
      <c r="L597" s="1" t="s">
        <v>102</v>
      </c>
      <c r="M597" s="1" t="s">
        <v>94</v>
      </c>
      <c r="N597" s="1" t="s">
        <v>35</v>
      </c>
      <c r="O597" s="1" t="s">
        <v>74</v>
      </c>
      <c r="P597" s="1" t="s">
        <v>112</v>
      </c>
      <c r="Q597" s="1" t="b">
        <f t="shared" si="85"/>
        <v>0</v>
      </c>
      <c r="R597" s="2">
        <f>SUM(Cocina!E597*Cocina!G597)</f>
        <v>19</v>
      </c>
      <c r="S597" s="6">
        <f t="shared" si="86"/>
        <v>45022</v>
      </c>
      <c r="T597" s="7">
        <f t="shared" si="87"/>
        <v>9.5833333332848269E-2</v>
      </c>
      <c r="U597" s="2">
        <f t="shared" si="91"/>
        <v>138</v>
      </c>
      <c r="V597" s="9">
        <f t="shared" si="90"/>
        <v>0.10624999999951494</v>
      </c>
      <c r="W597" s="5">
        <f>(Cocina!H597 *Cocina!G597)/60</f>
        <v>0.8833333333333333</v>
      </c>
      <c r="X597" s="2">
        <f t="shared" si="88"/>
        <v>53</v>
      </c>
      <c r="Y597" s="11">
        <f t="shared" si="89"/>
        <v>5.9027777777777783E-2</v>
      </c>
      <c r="Z597" s="2" t="s">
        <v>37</v>
      </c>
      <c r="AC597" s="2">
        <f t="shared" si="92"/>
        <v>2</v>
      </c>
      <c r="AD597" s="2">
        <f t="shared" si="84"/>
        <v>18</v>
      </c>
    </row>
    <row r="598" spans="1:30">
      <c r="A598" s="1">
        <v>16</v>
      </c>
      <c r="B598" s="1" t="s">
        <v>949</v>
      </c>
      <c r="C598" s="1">
        <v>1</v>
      </c>
      <c r="D598" s="3">
        <v>45022.035416666666</v>
      </c>
      <c r="E598" s="3">
        <v>45022.160416666666</v>
      </c>
      <c r="F598" s="1" t="s">
        <v>39</v>
      </c>
      <c r="G598" s="1" t="s">
        <v>30</v>
      </c>
      <c r="H598" s="1" t="s">
        <v>48</v>
      </c>
      <c r="I598" s="1" t="s">
        <v>1101</v>
      </c>
      <c r="J598" s="1" t="s">
        <v>72</v>
      </c>
      <c r="K598" s="1">
        <v>597</v>
      </c>
      <c r="L598" s="1" t="s">
        <v>80</v>
      </c>
      <c r="M598" s="1" t="s">
        <v>60</v>
      </c>
      <c r="N598" s="1" t="s">
        <v>103</v>
      </c>
      <c r="O598" s="1" t="s">
        <v>52</v>
      </c>
      <c r="P598" s="1" t="s">
        <v>35</v>
      </c>
      <c r="Q598" s="1" t="b">
        <f t="shared" si="85"/>
        <v>0</v>
      </c>
      <c r="R598" s="2">
        <f>SUM(Cocina!E598*Cocina!G598)</f>
        <v>20</v>
      </c>
      <c r="S598" s="6">
        <f t="shared" si="86"/>
        <v>45022</v>
      </c>
      <c r="T598" s="7">
        <f t="shared" si="87"/>
        <v>0.125</v>
      </c>
      <c r="U598" s="2">
        <f t="shared" si="91"/>
        <v>180</v>
      </c>
      <c r="V598" s="9">
        <f t="shared" si="90"/>
        <v>0.13541666666666666</v>
      </c>
      <c r="W598" s="5">
        <f>(Cocina!H598 *Cocina!G598)/60</f>
        <v>0.85</v>
      </c>
      <c r="X598" s="2">
        <f t="shared" si="88"/>
        <v>51</v>
      </c>
      <c r="Y598" s="11">
        <f t="shared" si="89"/>
        <v>8.9583333333333334E-2</v>
      </c>
      <c r="Z598" s="2" t="s">
        <v>37</v>
      </c>
      <c r="AC598" s="2">
        <f t="shared" si="92"/>
        <v>3</v>
      </c>
      <c r="AD598" s="2">
        <f t="shared" si="84"/>
        <v>0</v>
      </c>
    </row>
    <row r="599" spans="1:30">
      <c r="A599" s="1">
        <v>9</v>
      </c>
      <c r="B599" s="1" t="s">
        <v>1102</v>
      </c>
      <c r="C599" s="1">
        <v>6</v>
      </c>
      <c r="D599" s="3">
        <v>45022.136111111111</v>
      </c>
      <c r="E599" s="3">
        <v>45022.290972222225</v>
      </c>
      <c r="F599" s="1" t="s">
        <v>56</v>
      </c>
      <c r="G599" s="1" t="s">
        <v>30</v>
      </c>
      <c r="H599" s="1" t="s">
        <v>48</v>
      </c>
      <c r="I599" s="1" t="s">
        <v>1103</v>
      </c>
      <c r="J599" s="1" t="s">
        <v>33</v>
      </c>
      <c r="K599" s="1">
        <v>598</v>
      </c>
      <c r="L599" s="1" t="s">
        <v>34</v>
      </c>
      <c r="M599" s="1" t="s">
        <v>106</v>
      </c>
      <c r="N599" s="1" t="s">
        <v>74</v>
      </c>
      <c r="O599" s="1" t="s">
        <v>44</v>
      </c>
      <c r="P599" s="1"/>
      <c r="Q599" s="1" t="b">
        <f t="shared" si="85"/>
        <v>0</v>
      </c>
      <c r="R599" s="2">
        <f>SUM(Cocina!E599*Cocina!G599)</f>
        <v>14</v>
      </c>
      <c r="S599" s="6">
        <f t="shared" si="86"/>
        <v>45022</v>
      </c>
      <c r="T599" s="7">
        <f t="shared" si="87"/>
        <v>0.15486111111385981</v>
      </c>
      <c r="U599" s="2">
        <f t="shared" si="91"/>
        <v>223</v>
      </c>
      <c r="V599" s="9" t="str">
        <f t="shared" si="90"/>
        <v>No Suma</v>
      </c>
      <c r="W599" s="5">
        <f>(Cocina!H599 *Cocina!G599)/60</f>
        <v>0.83333333333333337</v>
      </c>
      <c r="X599" s="2">
        <f t="shared" si="88"/>
        <v>50</v>
      </c>
      <c r="Y599" s="11">
        <f t="shared" si="89"/>
        <v>0.12013888888888889</v>
      </c>
      <c r="Z599" s="2" t="s">
        <v>37</v>
      </c>
      <c r="AC599" s="2">
        <f t="shared" si="92"/>
        <v>3</v>
      </c>
      <c r="AD599" s="2">
        <f t="shared" si="84"/>
        <v>43</v>
      </c>
    </row>
    <row r="600" spans="1:30">
      <c r="A600" s="1">
        <v>11</v>
      </c>
      <c r="B600" s="1" t="s">
        <v>1104</v>
      </c>
      <c r="C600" s="1">
        <v>3</v>
      </c>
      <c r="D600" s="3">
        <v>45022.023611111108</v>
      </c>
      <c r="E600" s="3">
        <v>45022.181250000001</v>
      </c>
      <c r="F600" s="1" t="s">
        <v>47</v>
      </c>
      <c r="G600" s="1" t="s">
        <v>30</v>
      </c>
      <c r="H600" s="1" t="s">
        <v>48</v>
      </c>
      <c r="I600" s="1" t="s">
        <v>1105</v>
      </c>
      <c r="J600" s="1" t="s">
        <v>50</v>
      </c>
      <c r="K600" s="1">
        <v>599</v>
      </c>
      <c r="L600" s="1" t="s">
        <v>58</v>
      </c>
      <c r="M600" s="1" t="s">
        <v>84</v>
      </c>
      <c r="N600" s="1" t="s">
        <v>44</v>
      </c>
      <c r="O600" s="1" t="s">
        <v>69</v>
      </c>
      <c r="P600" s="1"/>
      <c r="Q600" s="1" t="b">
        <f t="shared" si="85"/>
        <v>0</v>
      </c>
      <c r="R600" s="2">
        <f>SUM(Cocina!E600*Cocina!G600)</f>
        <v>32</v>
      </c>
      <c r="S600" s="6">
        <f t="shared" si="86"/>
        <v>45022</v>
      </c>
      <c r="T600" s="7">
        <f t="shared" si="87"/>
        <v>0.15763888889341615</v>
      </c>
      <c r="U600" s="2">
        <f t="shared" si="91"/>
        <v>227</v>
      </c>
      <c r="V600" s="9" t="str">
        <f t="shared" si="90"/>
        <v>No Suma</v>
      </c>
      <c r="W600" s="5">
        <f>(Cocina!H600 *Cocina!G600)/60</f>
        <v>1</v>
      </c>
      <c r="X600" s="2">
        <f t="shared" si="88"/>
        <v>60</v>
      </c>
      <c r="Y600" s="11">
        <f t="shared" si="89"/>
        <v>0.11597222222222221</v>
      </c>
      <c r="Z600" s="2" t="s">
        <v>37</v>
      </c>
      <c r="AC600" s="2">
        <f t="shared" si="92"/>
        <v>3</v>
      </c>
      <c r="AD600" s="2">
        <f t="shared" si="84"/>
        <v>47</v>
      </c>
    </row>
    <row r="601" spans="1:30">
      <c r="A601" s="1">
        <v>14</v>
      </c>
      <c r="B601" s="1" t="s">
        <v>1106</v>
      </c>
      <c r="C601" s="1">
        <v>4</v>
      </c>
      <c r="D601" s="3">
        <v>45022.165277777778</v>
      </c>
      <c r="E601" s="3">
        <v>45022.209027777775</v>
      </c>
      <c r="F601" s="1" t="s">
        <v>29</v>
      </c>
      <c r="G601" s="1" t="s">
        <v>30</v>
      </c>
      <c r="H601" s="1" t="s">
        <v>31</v>
      </c>
      <c r="I601" s="1" t="s">
        <v>1017</v>
      </c>
      <c r="J601" s="1" t="s">
        <v>72</v>
      </c>
      <c r="K601" s="1">
        <v>600</v>
      </c>
      <c r="L601" s="1" t="s">
        <v>109</v>
      </c>
      <c r="M601" s="1" t="s">
        <v>60</v>
      </c>
      <c r="N601" s="1" t="s">
        <v>36</v>
      </c>
      <c r="O601" s="1"/>
      <c r="P601" s="1"/>
      <c r="Q601" s="1" t="b">
        <f t="shared" si="85"/>
        <v>0</v>
      </c>
      <c r="R601" s="2">
        <f>SUM(Cocina!E601*Cocina!G601)</f>
        <v>36</v>
      </c>
      <c r="S601" s="6">
        <f t="shared" si="86"/>
        <v>45022</v>
      </c>
      <c r="T601" s="7">
        <f t="shared" si="87"/>
        <v>4.3749999997089617E-2</v>
      </c>
      <c r="U601" s="2">
        <f t="shared" si="91"/>
        <v>63</v>
      </c>
      <c r="V601" s="9">
        <f t="shared" si="90"/>
        <v>5.4166666663756281E-2</v>
      </c>
      <c r="W601" s="5">
        <f>(Cocina!H601 *Cocina!G601)/60</f>
        <v>1.3333333333333333</v>
      </c>
      <c r="X601" s="2">
        <f t="shared" si="88"/>
        <v>80</v>
      </c>
      <c r="Y601" s="11">
        <f t="shared" si="89"/>
        <v>-1.1805555555555555E-2</v>
      </c>
      <c r="Z601" s="2" t="s">
        <v>37</v>
      </c>
      <c r="AC601" s="2">
        <f t="shared" si="92"/>
        <v>1</v>
      </c>
      <c r="AD601" s="2">
        <f t="shared" si="84"/>
        <v>3</v>
      </c>
    </row>
    <row r="602" spans="1:30">
      <c r="A602" s="1">
        <v>13</v>
      </c>
      <c r="B602" s="1" t="s">
        <v>115</v>
      </c>
      <c r="C602" s="1">
        <v>1</v>
      </c>
      <c r="D602" s="3">
        <v>45022.113194444442</v>
      </c>
      <c r="E602" s="3">
        <v>45022.260416666664</v>
      </c>
      <c r="F602" s="1" t="s">
        <v>62</v>
      </c>
      <c r="G602" s="1" t="s">
        <v>67</v>
      </c>
      <c r="H602" s="1" t="s">
        <v>48</v>
      </c>
      <c r="I602" s="1" t="s">
        <v>1107</v>
      </c>
      <c r="J602" s="1" t="s">
        <v>50</v>
      </c>
      <c r="K602" s="1">
        <v>601</v>
      </c>
      <c r="L602" s="1" t="s">
        <v>64</v>
      </c>
      <c r="M602" s="1" t="s">
        <v>52</v>
      </c>
      <c r="N602" s="1" t="s">
        <v>60</v>
      </c>
      <c r="O602" s="1" t="s">
        <v>94</v>
      </c>
      <c r="P602" s="1" t="s">
        <v>69</v>
      </c>
      <c r="Q602" s="1" t="b">
        <f t="shared" si="85"/>
        <v>0</v>
      </c>
      <c r="R602" s="2">
        <f>SUM(Cocina!E602*Cocina!G602)</f>
        <v>30</v>
      </c>
      <c r="S602" s="6">
        <f t="shared" si="86"/>
        <v>45022</v>
      </c>
      <c r="T602" s="7">
        <f t="shared" si="87"/>
        <v>0.14722222222189885</v>
      </c>
      <c r="U602" s="2">
        <f t="shared" si="91"/>
        <v>212</v>
      </c>
      <c r="V602" s="9" t="str">
        <f t="shared" si="90"/>
        <v>No Suma</v>
      </c>
      <c r="W602" s="5">
        <f>(Cocina!H602 *Cocina!G602)/60</f>
        <v>0.6333333333333333</v>
      </c>
      <c r="X602" s="2">
        <f t="shared" si="88"/>
        <v>38</v>
      </c>
      <c r="Y602" s="11">
        <f t="shared" si="89"/>
        <v>0.12083333333333333</v>
      </c>
      <c r="Z602" s="2" t="s">
        <v>37</v>
      </c>
      <c r="AC602" s="2">
        <f t="shared" si="92"/>
        <v>3</v>
      </c>
      <c r="AD602" s="2">
        <f t="shared" si="84"/>
        <v>32</v>
      </c>
    </row>
    <row r="603" spans="1:30">
      <c r="A603" s="1">
        <v>12</v>
      </c>
      <c r="B603" s="1" t="s">
        <v>1108</v>
      </c>
      <c r="C603" s="1">
        <v>3</v>
      </c>
      <c r="D603" s="3">
        <v>45022.161111111112</v>
      </c>
      <c r="E603" s="3">
        <v>45022.291666666664</v>
      </c>
      <c r="F603" s="1" t="s">
        <v>47</v>
      </c>
      <c r="G603" s="1" t="s">
        <v>30</v>
      </c>
      <c r="H603" s="1" t="s">
        <v>41</v>
      </c>
      <c r="I603" s="1" t="s">
        <v>1109</v>
      </c>
      <c r="J603" s="1" t="s">
        <v>33</v>
      </c>
      <c r="K603" s="1">
        <v>602</v>
      </c>
      <c r="L603" s="1" t="s">
        <v>34</v>
      </c>
      <c r="M603" s="1" t="s">
        <v>69</v>
      </c>
      <c r="N603" s="1" t="s">
        <v>77</v>
      </c>
      <c r="O603" s="1" t="s">
        <v>36</v>
      </c>
      <c r="P603" s="1" t="s">
        <v>52</v>
      </c>
      <c r="Q603" s="1" t="b">
        <f t="shared" si="85"/>
        <v>0</v>
      </c>
      <c r="R603" s="2">
        <f>SUM(Cocina!E603*Cocina!G603)</f>
        <v>22</v>
      </c>
      <c r="S603" s="6">
        <f t="shared" si="86"/>
        <v>45022</v>
      </c>
      <c r="T603" s="7">
        <f t="shared" si="87"/>
        <v>0.13055555555183673</v>
      </c>
      <c r="U603" s="2">
        <f t="shared" si="91"/>
        <v>188</v>
      </c>
      <c r="V603" s="9" t="str">
        <f t="shared" si="90"/>
        <v>No Suma</v>
      </c>
      <c r="W603" s="5">
        <f>(Cocina!H603 *Cocina!G603)/60</f>
        <v>1.0333333333333334</v>
      </c>
      <c r="X603" s="2">
        <f t="shared" si="88"/>
        <v>62.000000000000007</v>
      </c>
      <c r="Y603" s="11">
        <f t="shared" si="89"/>
        <v>8.7500000000000008E-2</v>
      </c>
      <c r="Z603" s="2" t="s">
        <v>37</v>
      </c>
      <c r="AC603" s="2">
        <f t="shared" si="92"/>
        <v>3</v>
      </c>
      <c r="AD603" s="2">
        <f t="shared" si="84"/>
        <v>8</v>
      </c>
    </row>
    <row r="604" spans="1:30">
      <c r="A604" s="1">
        <v>19</v>
      </c>
      <c r="B604" s="1" t="s">
        <v>332</v>
      </c>
      <c r="C604" s="1">
        <v>6</v>
      </c>
      <c r="D604" s="3">
        <v>45022.035416666666</v>
      </c>
      <c r="E604" s="3">
        <v>45022.181250000001</v>
      </c>
      <c r="F604" s="1" t="s">
        <v>39</v>
      </c>
      <c r="G604" s="1" t="s">
        <v>30</v>
      </c>
      <c r="H604" s="1" t="s">
        <v>48</v>
      </c>
      <c r="I604" s="1" t="s">
        <v>1110</v>
      </c>
      <c r="J604" s="1" t="s">
        <v>50</v>
      </c>
      <c r="K604" s="1">
        <v>603</v>
      </c>
      <c r="L604" s="1" t="s">
        <v>83</v>
      </c>
      <c r="M604" s="1" t="s">
        <v>44</v>
      </c>
      <c r="N604" s="1"/>
      <c r="O604" s="1"/>
      <c r="P604" s="1"/>
      <c r="Q604" s="1" t="b">
        <f t="shared" si="85"/>
        <v>0</v>
      </c>
      <c r="R604" s="2">
        <f>SUM(Cocina!E604*Cocina!G604)</f>
        <v>36</v>
      </c>
      <c r="S604" s="6">
        <f t="shared" si="86"/>
        <v>45022</v>
      </c>
      <c r="T604" s="7">
        <f t="shared" si="87"/>
        <v>0.14583333333575865</v>
      </c>
      <c r="U604" s="2">
        <f t="shared" si="91"/>
        <v>210</v>
      </c>
      <c r="V604" s="9" t="str">
        <f t="shared" si="90"/>
        <v>No Suma</v>
      </c>
      <c r="W604" s="5">
        <f>(Cocina!H604 *Cocina!G604)/60</f>
        <v>1.3666666666666667</v>
      </c>
      <c r="X604" s="2">
        <f t="shared" si="88"/>
        <v>82</v>
      </c>
      <c r="Y604" s="11">
        <f t="shared" si="89"/>
        <v>8.8888888888888892E-2</v>
      </c>
      <c r="Z604" s="2" t="s">
        <v>37</v>
      </c>
      <c r="AC604" s="2">
        <f t="shared" si="92"/>
        <v>3</v>
      </c>
      <c r="AD604" s="2">
        <f t="shared" si="84"/>
        <v>30</v>
      </c>
    </row>
    <row r="605" spans="1:30">
      <c r="A605" s="1">
        <v>14</v>
      </c>
      <c r="B605" s="1" t="s">
        <v>490</v>
      </c>
      <c r="C605" s="1">
        <v>5</v>
      </c>
      <c r="D605" s="3">
        <v>45022.054166666669</v>
      </c>
      <c r="E605" s="3">
        <v>45022.219444444447</v>
      </c>
      <c r="F605" s="1" t="s">
        <v>47</v>
      </c>
      <c r="G605" s="1" t="s">
        <v>30</v>
      </c>
      <c r="H605" s="1" t="s">
        <v>48</v>
      </c>
      <c r="I605" s="1" t="s">
        <v>160</v>
      </c>
      <c r="J605" s="1" t="s">
        <v>72</v>
      </c>
      <c r="K605" s="1">
        <v>604</v>
      </c>
      <c r="L605" s="1" t="s">
        <v>102</v>
      </c>
      <c r="M605" s="1" t="s">
        <v>69</v>
      </c>
      <c r="N605" s="1"/>
      <c r="O605" s="1"/>
      <c r="P605" s="1"/>
      <c r="Q605" s="1" t="b">
        <f t="shared" si="85"/>
        <v>0</v>
      </c>
      <c r="R605" s="2">
        <f>SUM(Cocina!E605*Cocina!G605)</f>
        <v>42</v>
      </c>
      <c r="S605" s="6">
        <f t="shared" si="86"/>
        <v>45022</v>
      </c>
      <c r="T605" s="7">
        <f t="shared" si="87"/>
        <v>0.16527777777810115</v>
      </c>
      <c r="U605" s="2">
        <f t="shared" si="91"/>
        <v>238</v>
      </c>
      <c r="V605" s="9">
        <f t="shared" si="90"/>
        <v>0.17569444444476781</v>
      </c>
      <c r="W605" s="5">
        <f>(Cocina!H605 *Cocina!G605)/60</f>
        <v>1.75</v>
      </c>
      <c r="X605" s="2">
        <f t="shared" si="88"/>
        <v>105</v>
      </c>
      <c r="Y605" s="11">
        <f t="shared" si="89"/>
        <v>9.2361111111111116E-2</v>
      </c>
      <c r="Z605" s="2" t="s">
        <v>37</v>
      </c>
      <c r="AC605" s="2">
        <f t="shared" si="92"/>
        <v>3</v>
      </c>
      <c r="AD605" s="2">
        <f t="shared" si="84"/>
        <v>58</v>
      </c>
    </row>
    <row r="606" spans="1:30">
      <c r="A606" s="1">
        <v>19</v>
      </c>
      <c r="B606" s="1" t="s">
        <v>1111</v>
      </c>
      <c r="C606" s="1">
        <v>2</v>
      </c>
      <c r="D606" s="3">
        <v>45022.117361111108</v>
      </c>
      <c r="E606" s="3">
        <v>45022.26666666667</v>
      </c>
      <c r="F606" s="1" t="s">
        <v>29</v>
      </c>
      <c r="G606" s="1" t="s">
        <v>30</v>
      </c>
      <c r="H606" s="1" t="s">
        <v>41</v>
      </c>
      <c r="I606" s="1" t="s">
        <v>1112</v>
      </c>
      <c r="J606" s="1" t="s">
        <v>72</v>
      </c>
      <c r="K606" s="1">
        <v>605</v>
      </c>
      <c r="L606" s="1" t="s">
        <v>83</v>
      </c>
      <c r="M606" s="1" t="s">
        <v>93</v>
      </c>
      <c r="N606" s="1" t="s">
        <v>52</v>
      </c>
      <c r="O606" s="1" t="s">
        <v>69</v>
      </c>
      <c r="P606" s="1" t="s">
        <v>36</v>
      </c>
      <c r="Q606" s="1" t="b">
        <f t="shared" si="85"/>
        <v>0</v>
      </c>
      <c r="R606" s="2">
        <f>SUM(Cocina!E606*Cocina!G606)</f>
        <v>57</v>
      </c>
      <c r="S606" s="6">
        <f t="shared" si="86"/>
        <v>45022</v>
      </c>
      <c r="T606" s="7">
        <f t="shared" si="87"/>
        <v>0.14930555556202307</v>
      </c>
      <c r="U606" s="2">
        <f t="shared" si="91"/>
        <v>215</v>
      </c>
      <c r="V606" s="9">
        <f t="shared" si="90"/>
        <v>0.15972222222868973</v>
      </c>
      <c r="W606" s="5">
        <f>(Cocina!H606 *Cocina!G606)/60</f>
        <v>1.1499999999999999</v>
      </c>
      <c r="X606" s="2">
        <f t="shared" si="88"/>
        <v>69</v>
      </c>
      <c r="Y606" s="11">
        <f t="shared" si="89"/>
        <v>0.10138888888888888</v>
      </c>
      <c r="Z606" s="2" t="s">
        <v>37</v>
      </c>
      <c r="AC606" s="2">
        <f t="shared" si="92"/>
        <v>3</v>
      </c>
      <c r="AD606" s="2">
        <f t="shared" si="84"/>
        <v>35</v>
      </c>
    </row>
    <row r="607" spans="1:30">
      <c r="A607" s="1">
        <v>1</v>
      </c>
      <c r="B607" s="1" t="s">
        <v>929</v>
      </c>
      <c r="C607" s="1">
        <v>2</v>
      </c>
      <c r="D607" s="3">
        <v>45022.134722222225</v>
      </c>
      <c r="E607" s="3">
        <v>45022.254166666666</v>
      </c>
      <c r="F607" s="1" t="s">
        <v>56</v>
      </c>
      <c r="G607" s="1" t="s">
        <v>30</v>
      </c>
      <c r="H607" s="1" t="s">
        <v>48</v>
      </c>
      <c r="I607" s="1" t="s">
        <v>1113</v>
      </c>
      <c r="J607" s="1" t="s">
        <v>72</v>
      </c>
      <c r="K607" s="1">
        <v>606</v>
      </c>
      <c r="L607" s="1" t="s">
        <v>73</v>
      </c>
      <c r="M607" s="1" t="s">
        <v>112</v>
      </c>
      <c r="N607" s="1" t="s">
        <v>45</v>
      </c>
      <c r="O607" s="1" t="s">
        <v>106</v>
      </c>
      <c r="P607" s="1"/>
      <c r="Q607" s="1" t="b">
        <f t="shared" si="85"/>
        <v>0</v>
      </c>
      <c r="R607" s="2">
        <f>SUM(Cocina!E607*Cocina!G607)</f>
        <v>20</v>
      </c>
      <c r="S607" s="6">
        <f t="shared" si="86"/>
        <v>45022</v>
      </c>
      <c r="T607" s="7">
        <f t="shared" si="87"/>
        <v>0.11944444444088731</v>
      </c>
      <c r="U607" s="2">
        <f t="shared" si="91"/>
        <v>172</v>
      </c>
      <c r="V607" s="9">
        <f t="shared" si="90"/>
        <v>0.12986111110755397</v>
      </c>
      <c r="W607" s="5">
        <f>(Cocina!H607 *Cocina!G607)/60</f>
        <v>0.41666666666666669</v>
      </c>
      <c r="X607" s="2">
        <f t="shared" si="88"/>
        <v>25</v>
      </c>
      <c r="Y607" s="11">
        <f t="shared" si="89"/>
        <v>0.10208333333333335</v>
      </c>
      <c r="Z607" s="2" t="s">
        <v>37</v>
      </c>
      <c r="AC607" s="2">
        <f t="shared" si="92"/>
        <v>2</v>
      </c>
      <c r="AD607" s="2">
        <f t="shared" si="84"/>
        <v>52</v>
      </c>
    </row>
    <row r="608" spans="1:30">
      <c r="A608" s="1">
        <v>10</v>
      </c>
      <c r="B608" s="1" t="s">
        <v>130</v>
      </c>
      <c r="C608" s="1">
        <v>1</v>
      </c>
      <c r="D608" s="3">
        <v>45022.058333333334</v>
      </c>
      <c r="E608" s="3">
        <v>45022.145138888889</v>
      </c>
      <c r="F608" s="1" t="s">
        <v>56</v>
      </c>
      <c r="G608" s="1" t="s">
        <v>30</v>
      </c>
      <c r="H608" s="1" t="s">
        <v>48</v>
      </c>
      <c r="I608" s="1" t="s">
        <v>1114</v>
      </c>
      <c r="J608" s="1" t="s">
        <v>72</v>
      </c>
      <c r="K608" s="1">
        <v>607</v>
      </c>
      <c r="L608" s="1" t="s">
        <v>58</v>
      </c>
      <c r="M608" s="1" t="s">
        <v>52</v>
      </c>
      <c r="N608" s="1" t="s">
        <v>60</v>
      </c>
      <c r="O608" s="1"/>
      <c r="P608" s="1"/>
      <c r="Q608" s="1" t="b">
        <f t="shared" si="85"/>
        <v>0</v>
      </c>
      <c r="R608" s="2">
        <f>SUM(Cocina!E608*Cocina!G608)</f>
        <v>60</v>
      </c>
      <c r="S608" s="6">
        <f t="shared" si="86"/>
        <v>45022</v>
      </c>
      <c r="T608" s="7">
        <f t="shared" si="87"/>
        <v>8.6805555554747116E-2</v>
      </c>
      <c r="U608" s="2">
        <f t="shared" si="91"/>
        <v>125</v>
      </c>
      <c r="V608" s="9">
        <f t="shared" si="90"/>
        <v>9.7222222221413787E-2</v>
      </c>
      <c r="W608" s="5">
        <f>(Cocina!H608 *Cocina!G608)/60</f>
        <v>1.05</v>
      </c>
      <c r="X608" s="2">
        <f t="shared" si="88"/>
        <v>63</v>
      </c>
      <c r="Y608" s="11">
        <f t="shared" si="89"/>
        <v>4.3055555555555562E-2</v>
      </c>
      <c r="Z608" s="2" t="s">
        <v>37</v>
      </c>
      <c r="AC608" s="2">
        <f t="shared" si="92"/>
        <v>2</v>
      </c>
      <c r="AD608" s="2">
        <f t="shared" si="84"/>
        <v>5</v>
      </c>
    </row>
    <row r="609" spans="1:30">
      <c r="A609" s="1">
        <v>7</v>
      </c>
      <c r="B609" s="1" t="s">
        <v>1115</v>
      </c>
      <c r="C609" s="1">
        <v>6</v>
      </c>
      <c r="D609" s="3">
        <v>45022.165277777778</v>
      </c>
      <c r="E609" s="3">
        <v>45022.305555555555</v>
      </c>
      <c r="F609" s="1" t="s">
        <v>29</v>
      </c>
      <c r="G609" s="1" t="s">
        <v>30</v>
      </c>
      <c r="H609" s="1" t="s">
        <v>48</v>
      </c>
      <c r="I609" s="1" t="s">
        <v>1116</v>
      </c>
      <c r="J609" s="1" t="s">
        <v>33</v>
      </c>
      <c r="K609" s="1">
        <v>608</v>
      </c>
      <c r="L609" s="1" t="s">
        <v>34</v>
      </c>
      <c r="M609" s="1" t="s">
        <v>54</v>
      </c>
      <c r="N609" s="1"/>
      <c r="O609" s="1"/>
      <c r="P609" s="1"/>
      <c r="Q609" s="1" t="b">
        <f t="shared" si="85"/>
        <v>0</v>
      </c>
      <c r="R609" s="2">
        <f>SUM(Cocina!E609*Cocina!G609)</f>
        <v>13</v>
      </c>
      <c r="S609" s="6">
        <f t="shared" si="86"/>
        <v>45022</v>
      </c>
      <c r="T609" s="7">
        <f t="shared" si="87"/>
        <v>0.14027777777664596</v>
      </c>
      <c r="U609" s="2">
        <f t="shared" si="91"/>
        <v>202</v>
      </c>
      <c r="V609" s="9" t="str">
        <f t="shared" si="90"/>
        <v>No Suma</v>
      </c>
      <c r="W609" s="5">
        <f>(Cocina!H609 *Cocina!G609)/60</f>
        <v>0.11666666666666667</v>
      </c>
      <c r="X609" s="2">
        <f t="shared" si="88"/>
        <v>7</v>
      </c>
      <c r="Y609" s="11">
        <f t="shared" si="89"/>
        <v>0.13541666666666666</v>
      </c>
      <c r="Z609" s="2" t="s">
        <v>37</v>
      </c>
      <c r="AC609" s="2">
        <f t="shared" si="92"/>
        <v>3</v>
      </c>
      <c r="AD609" s="2">
        <f t="shared" si="84"/>
        <v>22</v>
      </c>
    </row>
    <row r="610" spans="1:30">
      <c r="A610" s="1">
        <v>1</v>
      </c>
      <c r="B610" s="1" t="s">
        <v>462</v>
      </c>
      <c r="C610" s="1">
        <v>4</v>
      </c>
      <c r="D610" s="3">
        <v>45022.140972222223</v>
      </c>
      <c r="E610" s="3">
        <v>45022.293055555558</v>
      </c>
      <c r="F610" s="1" t="s">
        <v>39</v>
      </c>
      <c r="G610" s="1" t="s">
        <v>30</v>
      </c>
      <c r="H610" s="1" t="s">
        <v>48</v>
      </c>
      <c r="I610" s="1" t="s">
        <v>1117</v>
      </c>
      <c r="J610" s="1" t="s">
        <v>33</v>
      </c>
      <c r="K610" s="1">
        <v>609</v>
      </c>
      <c r="L610" s="1" t="s">
        <v>102</v>
      </c>
      <c r="M610" s="1" t="s">
        <v>74</v>
      </c>
      <c r="N610" s="1"/>
      <c r="O610" s="1"/>
      <c r="P610" s="1"/>
      <c r="Q610" s="1" t="b">
        <f t="shared" si="85"/>
        <v>0</v>
      </c>
      <c r="R610" s="2">
        <f>SUM(Cocina!E610*Cocina!G610)</f>
        <v>42</v>
      </c>
      <c r="S610" s="6">
        <f t="shared" si="86"/>
        <v>45022</v>
      </c>
      <c r="T610" s="7">
        <f t="shared" si="87"/>
        <v>0.15208333333430346</v>
      </c>
      <c r="U610" s="2">
        <f t="shared" si="91"/>
        <v>219</v>
      </c>
      <c r="V610" s="9" t="str">
        <f t="shared" si="90"/>
        <v>No Suma</v>
      </c>
      <c r="W610" s="5">
        <f>(Cocina!H610 *Cocina!G610)/60</f>
        <v>1.4333333333333333</v>
      </c>
      <c r="X610" s="2">
        <f t="shared" si="88"/>
        <v>86</v>
      </c>
      <c r="Y610" s="11">
        <f t="shared" si="89"/>
        <v>9.2361111111111116E-2</v>
      </c>
      <c r="Z610" s="2" t="s">
        <v>37</v>
      </c>
      <c r="AC610" s="2">
        <f t="shared" si="92"/>
        <v>3</v>
      </c>
      <c r="AD610" s="2">
        <f t="shared" si="84"/>
        <v>39</v>
      </c>
    </row>
    <row r="611" spans="1:30">
      <c r="A611" s="1">
        <v>19</v>
      </c>
      <c r="B611" s="1" t="s">
        <v>95</v>
      </c>
      <c r="C611" s="1">
        <v>4</v>
      </c>
      <c r="D611" s="3">
        <v>45022.091666666667</v>
      </c>
      <c r="E611" s="3">
        <v>45022.174305555556</v>
      </c>
      <c r="F611" s="1" t="s">
        <v>56</v>
      </c>
      <c r="G611" s="1" t="s">
        <v>67</v>
      </c>
      <c r="H611" s="1" t="s">
        <v>48</v>
      </c>
      <c r="I611" s="1" t="s">
        <v>99</v>
      </c>
      <c r="J611" s="1" t="s">
        <v>72</v>
      </c>
      <c r="K611" s="1">
        <v>610</v>
      </c>
      <c r="L611" s="1" t="s">
        <v>58</v>
      </c>
      <c r="M611" s="1" t="s">
        <v>106</v>
      </c>
      <c r="N611" s="1" t="s">
        <v>103</v>
      </c>
      <c r="O611" s="1"/>
      <c r="P611" s="1"/>
      <c r="Q611" s="1" t="b">
        <f t="shared" si="85"/>
        <v>0</v>
      </c>
      <c r="R611" s="2">
        <f>SUM(Cocina!E611*Cocina!G611)</f>
        <v>38</v>
      </c>
      <c r="S611" s="6">
        <f t="shared" si="86"/>
        <v>45022</v>
      </c>
      <c r="T611" s="7">
        <f t="shared" si="87"/>
        <v>8.2638888889050577E-2</v>
      </c>
      <c r="U611" s="2">
        <f t="shared" si="91"/>
        <v>119</v>
      </c>
      <c r="V611" s="9">
        <f t="shared" si="90"/>
        <v>9.3055555555717248E-2</v>
      </c>
      <c r="W611" s="5">
        <f>(Cocina!H611 *Cocina!G611)/60</f>
        <v>1</v>
      </c>
      <c r="X611" s="2">
        <f t="shared" si="88"/>
        <v>60</v>
      </c>
      <c r="Y611" s="11">
        <f t="shared" si="89"/>
        <v>4.0972222222222222E-2</v>
      </c>
      <c r="Z611" s="2" t="s">
        <v>37</v>
      </c>
      <c r="AC611" s="2">
        <f t="shared" si="92"/>
        <v>1</v>
      </c>
      <c r="AD611" s="2">
        <f t="shared" si="84"/>
        <v>59</v>
      </c>
    </row>
    <row r="612" spans="1:30">
      <c r="A612" s="1">
        <v>13</v>
      </c>
      <c r="B612" s="1" t="s">
        <v>1118</v>
      </c>
      <c r="C612" s="1">
        <v>1</v>
      </c>
      <c r="D612" s="3">
        <v>45022.163194444445</v>
      </c>
      <c r="E612" s="3">
        <v>45022.321527777778</v>
      </c>
      <c r="F612" s="1" t="s">
        <v>39</v>
      </c>
      <c r="G612" s="1" t="s">
        <v>30</v>
      </c>
      <c r="H612" s="1" t="s">
        <v>48</v>
      </c>
      <c r="I612" s="1" t="s">
        <v>1119</v>
      </c>
      <c r="J612" s="1" t="s">
        <v>72</v>
      </c>
      <c r="K612" s="1">
        <v>611</v>
      </c>
      <c r="L612" s="1" t="s">
        <v>51</v>
      </c>
      <c r="M612" s="1" t="s">
        <v>97</v>
      </c>
      <c r="N612" s="1" t="s">
        <v>53</v>
      </c>
      <c r="O612" s="1"/>
      <c r="P612" s="1"/>
      <c r="Q612" s="1" t="b">
        <f t="shared" si="85"/>
        <v>0</v>
      </c>
      <c r="R612" s="2">
        <f>SUM(Cocina!E612*Cocina!G612)</f>
        <v>28</v>
      </c>
      <c r="S612" s="6">
        <f t="shared" si="86"/>
        <v>45022</v>
      </c>
      <c r="T612" s="7">
        <f t="shared" si="87"/>
        <v>0.15833333333284827</v>
      </c>
      <c r="U612" s="2">
        <f t="shared" si="91"/>
        <v>228</v>
      </c>
      <c r="V612" s="9">
        <f t="shared" si="90"/>
        <v>0.16874999999951493</v>
      </c>
      <c r="W612" s="5">
        <f>(Cocina!H612 *Cocina!G612)/60</f>
        <v>0.4</v>
      </c>
      <c r="X612" s="2">
        <f t="shared" si="88"/>
        <v>24</v>
      </c>
      <c r="Y612" s="11">
        <f t="shared" si="89"/>
        <v>0.14166666666666666</v>
      </c>
      <c r="Z612" s="2" t="s">
        <v>37</v>
      </c>
      <c r="AC612" s="2">
        <f t="shared" si="92"/>
        <v>3</v>
      </c>
      <c r="AD612" s="2">
        <f t="shared" si="84"/>
        <v>48</v>
      </c>
    </row>
    <row r="613" spans="1:30">
      <c r="A613" s="1">
        <v>11</v>
      </c>
      <c r="B613" s="1" t="s">
        <v>1120</v>
      </c>
      <c r="C613" s="1">
        <v>4</v>
      </c>
      <c r="D613" s="3">
        <v>45022.05</v>
      </c>
      <c r="E613" s="3">
        <v>45022.208333333336</v>
      </c>
      <c r="F613" s="1" t="s">
        <v>56</v>
      </c>
      <c r="G613" s="1" t="s">
        <v>30</v>
      </c>
      <c r="H613" s="1" t="s">
        <v>48</v>
      </c>
      <c r="I613" s="1" t="s">
        <v>1121</v>
      </c>
      <c r="J613" s="1" t="s">
        <v>33</v>
      </c>
      <c r="K613" s="1">
        <v>612</v>
      </c>
      <c r="L613" s="1" t="s">
        <v>58</v>
      </c>
      <c r="M613" s="1" t="s">
        <v>45</v>
      </c>
      <c r="N613" s="1" t="s">
        <v>53</v>
      </c>
      <c r="O613" s="1" t="s">
        <v>60</v>
      </c>
      <c r="P613" s="1" t="s">
        <v>93</v>
      </c>
      <c r="Q613" s="1" t="b">
        <f t="shared" si="85"/>
        <v>0</v>
      </c>
      <c r="R613" s="2">
        <f>SUM(Cocina!E613*Cocina!G613)</f>
        <v>36</v>
      </c>
      <c r="S613" s="6">
        <f t="shared" si="86"/>
        <v>45022</v>
      </c>
      <c r="T613" s="7">
        <f t="shared" si="87"/>
        <v>0.15833333333284827</v>
      </c>
      <c r="U613" s="2">
        <f t="shared" si="91"/>
        <v>228</v>
      </c>
      <c r="V613" s="9" t="str">
        <f t="shared" si="90"/>
        <v>No Suma</v>
      </c>
      <c r="W613" s="5">
        <f>(Cocina!H613 *Cocina!G613)/60</f>
        <v>0.83333333333333337</v>
      </c>
      <c r="X613" s="2">
        <f t="shared" si="88"/>
        <v>50</v>
      </c>
      <c r="Y613" s="11">
        <f t="shared" si="89"/>
        <v>0.12361111111111112</v>
      </c>
      <c r="Z613" s="2" t="s">
        <v>37</v>
      </c>
      <c r="AC613" s="2">
        <f t="shared" si="92"/>
        <v>3</v>
      </c>
      <c r="AD613" s="2">
        <f t="shared" si="84"/>
        <v>48</v>
      </c>
    </row>
    <row r="614" spans="1:30">
      <c r="A614" s="1">
        <v>1</v>
      </c>
      <c r="B614" s="1" t="s">
        <v>156</v>
      </c>
      <c r="C614" s="1">
        <v>5</v>
      </c>
      <c r="D614" s="3">
        <v>45022.081250000003</v>
      </c>
      <c r="E614" s="3">
        <v>45022.149305555555</v>
      </c>
      <c r="F614" s="1" t="s">
        <v>47</v>
      </c>
      <c r="G614" s="1" t="s">
        <v>40</v>
      </c>
      <c r="H614" s="1" t="s">
        <v>41</v>
      </c>
      <c r="I614" s="1" t="s">
        <v>1122</v>
      </c>
      <c r="J614" s="1" t="s">
        <v>33</v>
      </c>
      <c r="K614" s="1">
        <v>613</v>
      </c>
      <c r="L614" s="1" t="s">
        <v>34</v>
      </c>
      <c r="M614" s="1" t="s">
        <v>65</v>
      </c>
      <c r="N614" s="1" t="s">
        <v>94</v>
      </c>
      <c r="O614" s="1" t="s">
        <v>103</v>
      </c>
      <c r="P614" s="1" t="s">
        <v>69</v>
      </c>
      <c r="Q614" s="1" t="b">
        <f t="shared" si="85"/>
        <v>0</v>
      </c>
      <c r="R614" s="2">
        <f>SUM(Cocina!E614*Cocina!G614)</f>
        <v>44</v>
      </c>
      <c r="S614" s="6">
        <f t="shared" si="86"/>
        <v>45022</v>
      </c>
      <c r="T614" s="7">
        <f t="shared" si="87"/>
        <v>6.8055555551836733E-2</v>
      </c>
      <c r="U614" s="2">
        <f t="shared" si="91"/>
        <v>98</v>
      </c>
      <c r="V614" s="9" t="str">
        <f t="shared" si="90"/>
        <v>No Suma</v>
      </c>
      <c r="W614" s="5">
        <f>(Cocina!H614 *Cocina!G614)/60</f>
        <v>1.5</v>
      </c>
      <c r="X614" s="2">
        <f t="shared" si="88"/>
        <v>90</v>
      </c>
      <c r="Y614" s="11">
        <f t="shared" si="89"/>
        <v>5.5555555555555558E-3</v>
      </c>
      <c r="Z614" s="2" t="s">
        <v>37</v>
      </c>
      <c r="AC614" s="2">
        <f t="shared" si="92"/>
        <v>1</v>
      </c>
      <c r="AD614" s="2">
        <f t="shared" si="84"/>
        <v>38</v>
      </c>
    </row>
    <row r="615" spans="1:30">
      <c r="A615" s="1">
        <v>19</v>
      </c>
      <c r="B615" s="1" t="s">
        <v>686</v>
      </c>
      <c r="C615" s="1">
        <v>6</v>
      </c>
      <c r="D615" s="3">
        <v>45022.105555555558</v>
      </c>
      <c r="E615" s="3">
        <v>45022.192361111112</v>
      </c>
      <c r="F615" s="1" t="s">
        <v>39</v>
      </c>
      <c r="G615" s="1" t="s">
        <v>40</v>
      </c>
      <c r="H615" s="1" t="s">
        <v>31</v>
      </c>
      <c r="I615" s="1" t="s">
        <v>1123</v>
      </c>
      <c r="J615" s="1" t="s">
        <v>33</v>
      </c>
      <c r="K615" s="1">
        <v>614</v>
      </c>
      <c r="L615" s="1" t="s">
        <v>73</v>
      </c>
      <c r="M615" s="1" t="s">
        <v>35</v>
      </c>
      <c r="N615" s="1"/>
      <c r="O615" s="1"/>
      <c r="P615" s="1"/>
      <c r="Q615" s="1" t="b">
        <f t="shared" si="85"/>
        <v>0</v>
      </c>
      <c r="R615" s="2">
        <f>SUM(Cocina!E615*Cocina!G615)</f>
        <v>15</v>
      </c>
      <c r="S615" s="6">
        <f t="shared" si="86"/>
        <v>45022</v>
      </c>
      <c r="T615" s="7">
        <f t="shared" si="87"/>
        <v>8.6805555554747116E-2</v>
      </c>
      <c r="U615" s="2">
        <f t="shared" si="91"/>
        <v>125</v>
      </c>
      <c r="V615" s="9" t="str">
        <f t="shared" si="90"/>
        <v>No Suma</v>
      </c>
      <c r="W615" s="5">
        <f>(Cocina!H615 *Cocina!G615)/60</f>
        <v>0.6</v>
      </c>
      <c r="X615" s="2">
        <f t="shared" si="88"/>
        <v>36</v>
      </c>
      <c r="Y615" s="11">
        <f t="shared" si="89"/>
        <v>6.1805555555555558E-2</v>
      </c>
      <c r="Z615" s="2" t="s">
        <v>37</v>
      </c>
      <c r="AC615" s="2">
        <f t="shared" si="92"/>
        <v>2</v>
      </c>
      <c r="AD615" s="2">
        <f t="shared" si="84"/>
        <v>5</v>
      </c>
    </row>
    <row r="616" spans="1:30">
      <c r="A616" s="1">
        <v>7</v>
      </c>
      <c r="B616" s="1" t="s">
        <v>1124</v>
      </c>
      <c r="C616" s="1">
        <v>1</v>
      </c>
      <c r="D616" s="3">
        <v>45022.031944444447</v>
      </c>
      <c r="E616" s="3">
        <v>45022.078472222223</v>
      </c>
      <c r="F616" s="1" t="s">
        <v>56</v>
      </c>
      <c r="G616" s="1" t="s">
        <v>67</v>
      </c>
      <c r="H616" s="1" t="s">
        <v>48</v>
      </c>
      <c r="I616" s="1" t="s">
        <v>1125</v>
      </c>
      <c r="J616" s="1" t="s">
        <v>72</v>
      </c>
      <c r="K616" s="1">
        <v>615</v>
      </c>
      <c r="L616" s="1" t="s">
        <v>102</v>
      </c>
      <c r="M616" s="1" t="s">
        <v>44</v>
      </c>
      <c r="N616" s="1" t="s">
        <v>94</v>
      </c>
      <c r="O616" s="1" t="s">
        <v>112</v>
      </c>
      <c r="P616" s="1" t="s">
        <v>74</v>
      </c>
      <c r="Q616" s="1" t="b">
        <f t="shared" si="85"/>
        <v>0</v>
      </c>
      <c r="R616" s="2">
        <f>SUM(Cocina!E616*Cocina!G616)</f>
        <v>28</v>
      </c>
      <c r="S616" s="6">
        <f t="shared" si="86"/>
        <v>45022</v>
      </c>
      <c r="T616" s="7">
        <f t="shared" si="87"/>
        <v>4.6527777776645962E-2</v>
      </c>
      <c r="U616" s="2">
        <f t="shared" si="91"/>
        <v>67</v>
      </c>
      <c r="V616" s="9">
        <f t="shared" si="90"/>
        <v>5.6944444443312627E-2</v>
      </c>
      <c r="W616" s="5">
        <f>(Cocina!H616 *Cocina!G616)/60</f>
        <v>1.2333333333333334</v>
      </c>
      <c r="X616" s="2">
        <f t="shared" si="88"/>
        <v>74</v>
      </c>
      <c r="Y616" s="11">
        <f t="shared" si="89"/>
        <v>-4.8611111111111112E-3</v>
      </c>
      <c r="Z616" s="2" t="s">
        <v>37</v>
      </c>
      <c r="AC616" s="2">
        <f t="shared" si="92"/>
        <v>1</v>
      </c>
      <c r="AD616" s="2">
        <f t="shared" si="84"/>
        <v>7</v>
      </c>
    </row>
    <row r="617" spans="1:30">
      <c r="A617" s="1">
        <v>4</v>
      </c>
      <c r="B617" s="1" t="s">
        <v>1111</v>
      </c>
      <c r="C617" s="1">
        <v>4</v>
      </c>
      <c r="D617" s="3">
        <v>45022.009722222225</v>
      </c>
      <c r="E617" s="3">
        <v>45022.15</v>
      </c>
      <c r="F617" s="1" t="s">
        <v>56</v>
      </c>
      <c r="G617" s="1" t="s">
        <v>67</v>
      </c>
      <c r="H617" s="1" t="s">
        <v>48</v>
      </c>
      <c r="I617" s="1" t="s">
        <v>1126</v>
      </c>
      <c r="J617" s="1" t="s">
        <v>72</v>
      </c>
      <c r="K617" s="1">
        <v>616</v>
      </c>
      <c r="L617" s="1" t="s">
        <v>73</v>
      </c>
      <c r="M617" s="1" t="s">
        <v>35</v>
      </c>
      <c r="N617" s="1" t="s">
        <v>36</v>
      </c>
      <c r="O617" s="1"/>
      <c r="P617" s="1"/>
      <c r="Q617" s="1" t="b">
        <f t="shared" si="85"/>
        <v>0</v>
      </c>
      <c r="R617" s="2">
        <f>SUM(Cocina!E617*Cocina!G617)</f>
        <v>57</v>
      </c>
      <c r="S617" s="6">
        <f t="shared" si="86"/>
        <v>45022</v>
      </c>
      <c r="T617" s="7">
        <f t="shared" si="87"/>
        <v>0.14027777777664596</v>
      </c>
      <c r="U617" s="2">
        <f t="shared" si="91"/>
        <v>202</v>
      </c>
      <c r="V617" s="9">
        <f t="shared" si="90"/>
        <v>0.15069444444331262</v>
      </c>
      <c r="W617" s="5">
        <f>(Cocina!H617 *Cocina!G617)/60</f>
        <v>1.6</v>
      </c>
      <c r="X617" s="2">
        <f t="shared" si="88"/>
        <v>96</v>
      </c>
      <c r="Y617" s="11">
        <f t="shared" si="89"/>
        <v>7.3611111111111113E-2</v>
      </c>
      <c r="Z617" s="2" t="s">
        <v>37</v>
      </c>
      <c r="AC617" s="2">
        <f t="shared" si="92"/>
        <v>3</v>
      </c>
      <c r="AD617" s="2">
        <f t="shared" si="84"/>
        <v>22</v>
      </c>
    </row>
    <row r="618" spans="1:30">
      <c r="A618" s="1">
        <v>13</v>
      </c>
      <c r="B618" s="1" t="s">
        <v>136</v>
      </c>
      <c r="C618" s="1">
        <v>5</v>
      </c>
      <c r="D618" s="3">
        <v>45022.055555555555</v>
      </c>
      <c r="E618" s="3">
        <v>45022.220138888886</v>
      </c>
      <c r="F618" s="1" t="s">
        <v>47</v>
      </c>
      <c r="G618" s="1" t="s">
        <v>30</v>
      </c>
      <c r="H618" s="1" t="s">
        <v>48</v>
      </c>
      <c r="I618" s="1" t="s">
        <v>120</v>
      </c>
      <c r="J618" s="1" t="s">
        <v>50</v>
      </c>
      <c r="K618" s="1">
        <v>617</v>
      </c>
      <c r="L618" s="1" t="s">
        <v>83</v>
      </c>
      <c r="M618" s="1" t="s">
        <v>106</v>
      </c>
      <c r="N618" s="1" t="s">
        <v>36</v>
      </c>
      <c r="O618" s="1"/>
      <c r="P618" s="1"/>
      <c r="Q618" s="1" t="b">
        <f t="shared" si="85"/>
        <v>0</v>
      </c>
      <c r="R618" s="2">
        <f>SUM(Cocina!E618*Cocina!G618)</f>
        <v>42</v>
      </c>
      <c r="S618" s="6">
        <f t="shared" si="86"/>
        <v>45022</v>
      </c>
      <c r="T618" s="7">
        <f t="shared" si="87"/>
        <v>0.16458333333139308</v>
      </c>
      <c r="U618" s="2">
        <f t="shared" si="91"/>
        <v>237</v>
      </c>
      <c r="V618" s="9" t="str">
        <f t="shared" si="90"/>
        <v>No Suma</v>
      </c>
      <c r="W618" s="5">
        <f>(Cocina!H618 *Cocina!G618)/60</f>
        <v>1.6</v>
      </c>
      <c r="X618" s="2">
        <f t="shared" si="88"/>
        <v>96</v>
      </c>
      <c r="Y618" s="11">
        <f t="shared" si="89"/>
        <v>9.7916666666666666E-2</v>
      </c>
      <c r="Z618" s="2" t="s">
        <v>37</v>
      </c>
      <c r="AC618" s="2">
        <f t="shared" si="92"/>
        <v>3</v>
      </c>
      <c r="AD618" s="2">
        <f t="shared" si="84"/>
        <v>57</v>
      </c>
    </row>
    <row r="619" spans="1:30">
      <c r="A619" s="1">
        <v>3</v>
      </c>
      <c r="B619" s="1" t="s">
        <v>1127</v>
      </c>
      <c r="C619" s="1">
        <v>5</v>
      </c>
      <c r="D619" s="3">
        <v>45022.038888888892</v>
      </c>
      <c r="E619" s="3">
        <v>45022.133333333331</v>
      </c>
      <c r="F619" s="1" t="s">
        <v>62</v>
      </c>
      <c r="G619" s="1" t="s">
        <v>40</v>
      </c>
      <c r="H619" s="1" t="s">
        <v>48</v>
      </c>
      <c r="I619" s="1" t="s">
        <v>1128</v>
      </c>
      <c r="J619" s="1" t="s">
        <v>50</v>
      </c>
      <c r="K619" s="1">
        <v>618</v>
      </c>
      <c r="L619" s="1" t="s">
        <v>109</v>
      </c>
      <c r="M619" s="1" t="s">
        <v>74</v>
      </c>
      <c r="N619" s="1" t="s">
        <v>44</v>
      </c>
      <c r="O619" s="1" t="s">
        <v>103</v>
      </c>
      <c r="P619" s="1" t="s">
        <v>53</v>
      </c>
      <c r="Q619" s="1" t="b">
        <f t="shared" si="85"/>
        <v>0</v>
      </c>
      <c r="R619" s="2">
        <f>SUM(Cocina!E619*Cocina!G619)</f>
        <v>20</v>
      </c>
      <c r="S619" s="6">
        <f t="shared" si="86"/>
        <v>45022</v>
      </c>
      <c r="T619" s="7">
        <f t="shared" si="87"/>
        <v>9.4444444439432118E-2</v>
      </c>
      <c r="U619" s="2">
        <f t="shared" si="91"/>
        <v>136</v>
      </c>
      <c r="V619" s="9" t="str">
        <f t="shared" si="90"/>
        <v>No Suma</v>
      </c>
      <c r="W619" s="5">
        <f>(Cocina!H619 *Cocina!G619)/60</f>
        <v>1.5333333333333334</v>
      </c>
      <c r="X619" s="2">
        <f t="shared" si="88"/>
        <v>92</v>
      </c>
      <c r="Y619" s="11">
        <f t="shared" si="89"/>
        <v>3.0555555555555555E-2</v>
      </c>
      <c r="Z619" s="2" t="s">
        <v>37</v>
      </c>
      <c r="AC619" s="2">
        <f t="shared" si="92"/>
        <v>2</v>
      </c>
      <c r="AD619" s="2">
        <f t="shared" si="84"/>
        <v>16</v>
      </c>
    </row>
    <row r="620" spans="1:30">
      <c r="A620" s="1">
        <v>6</v>
      </c>
      <c r="B620" s="1" t="s">
        <v>723</v>
      </c>
      <c r="C620" s="1">
        <v>4</v>
      </c>
      <c r="D620" s="3">
        <v>45022.011111111111</v>
      </c>
      <c r="E620" s="3">
        <v>45022.111805555556</v>
      </c>
      <c r="F620" s="1" t="s">
        <v>56</v>
      </c>
      <c r="G620" s="1" t="s">
        <v>67</v>
      </c>
      <c r="H620" s="1" t="s">
        <v>48</v>
      </c>
      <c r="I620" s="1" t="s">
        <v>1129</v>
      </c>
      <c r="J620" s="1" t="s">
        <v>33</v>
      </c>
      <c r="K620" s="1">
        <v>619</v>
      </c>
      <c r="L620" s="1" t="s">
        <v>102</v>
      </c>
      <c r="M620" s="1" t="s">
        <v>45</v>
      </c>
      <c r="N620" s="1" t="s">
        <v>106</v>
      </c>
      <c r="O620" s="1"/>
      <c r="P620" s="1"/>
      <c r="Q620" s="1" t="b">
        <f t="shared" si="85"/>
        <v>0</v>
      </c>
      <c r="R620" s="2">
        <f>SUM(Cocina!E620*Cocina!G620)</f>
        <v>57</v>
      </c>
      <c r="S620" s="6">
        <f t="shared" si="86"/>
        <v>45022</v>
      </c>
      <c r="T620" s="7">
        <f t="shared" si="87"/>
        <v>0.10069444444525288</v>
      </c>
      <c r="U620" s="2">
        <f t="shared" si="91"/>
        <v>145</v>
      </c>
      <c r="V620" s="9" t="str">
        <f t="shared" si="90"/>
        <v>No Suma</v>
      </c>
      <c r="W620" s="5">
        <f>(Cocina!H620 *Cocina!G620)/60</f>
        <v>0.95</v>
      </c>
      <c r="X620" s="2">
        <f t="shared" si="88"/>
        <v>57</v>
      </c>
      <c r="Y620" s="11">
        <f t="shared" si="89"/>
        <v>6.1111111111111109E-2</v>
      </c>
      <c r="Z620" s="2" t="s">
        <v>37</v>
      </c>
      <c r="AC620" s="2">
        <f t="shared" si="92"/>
        <v>2</v>
      </c>
      <c r="AD620" s="2">
        <f t="shared" si="84"/>
        <v>25</v>
      </c>
    </row>
    <row r="621" spans="1:30">
      <c r="A621" s="1">
        <v>16</v>
      </c>
      <c r="B621" s="1" t="s">
        <v>1130</v>
      </c>
      <c r="C621" s="1">
        <v>3</v>
      </c>
      <c r="D621" s="3">
        <v>45022.117361111108</v>
      </c>
      <c r="E621" s="3">
        <v>45022.254861111112</v>
      </c>
      <c r="F621" s="1" t="s">
        <v>62</v>
      </c>
      <c r="G621" s="1" t="s">
        <v>30</v>
      </c>
      <c r="H621" s="1" t="s">
        <v>48</v>
      </c>
      <c r="I621" s="1" t="s">
        <v>1131</v>
      </c>
      <c r="J621" s="1" t="s">
        <v>33</v>
      </c>
      <c r="K621" s="1">
        <v>620</v>
      </c>
      <c r="L621" s="1" t="s">
        <v>58</v>
      </c>
      <c r="M621" s="1" t="s">
        <v>65</v>
      </c>
      <c r="N621" s="1"/>
      <c r="O621" s="1"/>
      <c r="P621" s="1"/>
      <c r="Q621" s="1" t="b">
        <f t="shared" si="85"/>
        <v>0</v>
      </c>
      <c r="R621" s="2">
        <f>SUM(Cocina!E621*Cocina!G621)</f>
        <v>10</v>
      </c>
      <c r="S621" s="6">
        <f t="shared" si="86"/>
        <v>45022</v>
      </c>
      <c r="T621" s="7">
        <f t="shared" si="87"/>
        <v>0.13750000000436557</v>
      </c>
      <c r="U621" s="2">
        <f t="shared" si="91"/>
        <v>198</v>
      </c>
      <c r="V621" s="9" t="str">
        <f t="shared" si="90"/>
        <v>No Suma</v>
      </c>
      <c r="W621" s="5">
        <f>(Cocina!H621 *Cocina!G621)/60</f>
        <v>0.18333333333333332</v>
      </c>
      <c r="X621" s="2">
        <f t="shared" si="88"/>
        <v>11</v>
      </c>
      <c r="Y621" s="11">
        <f t="shared" si="89"/>
        <v>0.12986111111111112</v>
      </c>
      <c r="Z621" s="2" t="s">
        <v>37</v>
      </c>
      <c r="AC621" s="2">
        <f t="shared" si="92"/>
        <v>3</v>
      </c>
      <c r="AD621" s="2">
        <f t="shared" si="84"/>
        <v>18</v>
      </c>
    </row>
    <row r="622" spans="1:30">
      <c r="A622" s="1">
        <v>5</v>
      </c>
      <c r="B622" s="1" t="s">
        <v>1132</v>
      </c>
      <c r="C622" s="1">
        <v>2</v>
      </c>
      <c r="D622" s="3">
        <v>45022.047222222223</v>
      </c>
      <c r="E622" s="3">
        <v>45022.102083333331</v>
      </c>
      <c r="F622" s="1" t="s">
        <v>47</v>
      </c>
      <c r="G622" s="1" t="s">
        <v>30</v>
      </c>
      <c r="H622" s="1" t="s">
        <v>48</v>
      </c>
      <c r="I622" s="1" t="s">
        <v>1133</v>
      </c>
      <c r="J622" s="1" t="s">
        <v>72</v>
      </c>
      <c r="K622" s="1">
        <v>621</v>
      </c>
      <c r="L622" s="1" t="s">
        <v>102</v>
      </c>
      <c r="M622" s="1" t="s">
        <v>69</v>
      </c>
      <c r="N622" s="1"/>
      <c r="O622" s="1"/>
      <c r="P622" s="1"/>
      <c r="Q622" s="1" t="b">
        <f t="shared" si="85"/>
        <v>0</v>
      </c>
      <c r="R622" s="2">
        <f>SUM(Cocina!E622*Cocina!G622)</f>
        <v>15</v>
      </c>
      <c r="S622" s="6">
        <f t="shared" si="86"/>
        <v>45022</v>
      </c>
      <c r="T622" s="7">
        <f t="shared" si="87"/>
        <v>5.486111110803904E-2</v>
      </c>
      <c r="U622" s="2">
        <f t="shared" si="91"/>
        <v>79</v>
      </c>
      <c r="V622" s="9">
        <f t="shared" si="90"/>
        <v>6.5277777774705711E-2</v>
      </c>
      <c r="W622" s="5">
        <f>(Cocina!H622 *Cocina!G622)/60</f>
        <v>0.9</v>
      </c>
      <c r="X622" s="2">
        <f t="shared" si="88"/>
        <v>54</v>
      </c>
      <c r="Y622" s="11">
        <f t="shared" si="89"/>
        <v>1.7361111111111112E-2</v>
      </c>
      <c r="Z622" s="2" t="s">
        <v>37</v>
      </c>
      <c r="AC622" s="2">
        <f t="shared" si="92"/>
        <v>1</v>
      </c>
      <c r="AD622" s="2">
        <f t="shared" si="84"/>
        <v>19</v>
      </c>
    </row>
    <row r="623" spans="1:30">
      <c r="A623" s="1">
        <v>7</v>
      </c>
      <c r="B623" s="1" t="s">
        <v>1071</v>
      </c>
      <c r="C623" s="1">
        <v>5</v>
      </c>
      <c r="D623" s="3">
        <v>45022.088194444441</v>
      </c>
      <c r="E623" s="3">
        <v>45022.229861111111</v>
      </c>
      <c r="F623" s="1" t="s">
        <v>29</v>
      </c>
      <c r="G623" s="1" t="s">
        <v>67</v>
      </c>
      <c r="H623" s="1" t="s">
        <v>48</v>
      </c>
      <c r="I623" s="1" t="s">
        <v>648</v>
      </c>
      <c r="J623" s="1" t="s">
        <v>33</v>
      </c>
      <c r="K623" s="1">
        <v>622</v>
      </c>
      <c r="L623" s="1" t="s">
        <v>129</v>
      </c>
      <c r="M623" s="1" t="s">
        <v>44</v>
      </c>
      <c r="N623" s="1" t="s">
        <v>60</v>
      </c>
      <c r="O623" s="1"/>
      <c r="P623" s="1"/>
      <c r="Q623" s="1" t="b">
        <f t="shared" si="85"/>
        <v>0</v>
      </c>
      <c r="R623" s="2">
        <f>SUM(Cocina!E623*Cocina!G623)</f>
        <v>45</v>
      </c>
      <c r="S623" s="6">
        <f t="shared" si="86"/>
        <v>45022</v>
      </c>
      <c r="T623" s="7">
        <f t="shared" si="87"/>
        <v>0.14166666667006211</v>
      </c>
      <c r="U623" s="2">
        <f t="shared" si="91"/>
        <v>204</v>
      </c>
      <c r="V623" s="9" t="str">
        <f t="shared" si="90"/>
        <v>No Suma</v>
      </c>
      <c r="W623" s="5">
        <f>(Cocina!H623 *Cocina!G623)/60</f>
        <v>2</v>
      </c>
      <c r="X623" s="2">
        <f t="shared" si="88"/>
        <v>120</v>
      </c>
      <c r="Y623" s="11">
        <f t="shared" si="89"/>
        <v>5.8333333333333327E-2</v>
      </c>
      <c r="Z623" s="2" t="s">
        <v>37</v>
      </c>
      <c r="AC623" s="2">
        <f t="shared" si="92"/>
        <v>3</v>
      </c>
      <c r="AD623" s="2">
        <f t="shared" si="84"/>
        <v>24</v>
      </c>
    </row>
    <row r="624" spans="1:30">
      <c r="A624" s="1">
        <v>13</v>
      </c>
      <c r="B624" s="1" t="s">
        <v>833</v>
      </c>
      <c r="C624" s="1">
        <v>1</v>
      </c>
      <c r="D624" s="3">
        <v>45022.03125</v>
      </c>
      <c r="E624" s="3">
        <v>45022.131944444445</v>
      </c>
      <c r="F624" s="1" t="s">
        <v>29</v>
      </c>
      <c r="G624" s="1" t="s">
        <v>30</v>
      </c>
      <c r="H624" s="1" t="s">
        <v>41</v>
      </c>
      <c r="I624" s="1" t="s">
        <v>637</v>
      </c>
      <c r="J624" s="1" t="s">
        <v>50</v>
      </c>
      <c r="K624" s="1">
        <v>623</v>
      </c>
      <c r="L624" s="1" t="s">
        <v>83</v>
      </c>
      <c r="M624" s="1" t="s">
        <v>77</v>
      </c>
      <c r="N624" s="1" t="s">
        <v>69</v>
      </c>
      <c r="O624" s="1" t="s">
        <v>112</v>
      </c>
      <c r="P624" s="1" t="s">
        <v>74</v>
      </c>
      <c r="Q624" s="1" t="b">
        <f t="shared" si="85"/>
        <v>0</v>
      </c>
      <c r="R624" s="2">
        <f>SUM(Cocina!E624*Cocina!G624)</f>
        <v>20</v>
      </c>
      <c r="S624" s="6">
        <f t="shared" si="86"/>
        <v>45022</v>
      </c>
      <c r="T624" s="7">
        <f t="shared" si="87"/>
        <v>0.10069444444525288</v>
      </c>
      <c r="U624" s="2">
        <f t="shared" si="91"/>
        <v>145</v>
      </c>
      <c r="V624" s="9" t="str">
        <f t="shared" si="90"/>
        <v>No Suma</v>
      </c>
      <c r="W624" s="5">
        <f>(Cocina!H624 *Cocina!G624)/60</f>
        <v>8.3333333333333329E-2</v>
      </c>
      <c r="X624" s="2">
        <f t="shared" si="88"/>
        <v>5</v>
      </c>
      <c r="Y624" s="11">
        <f t="shared" si="89"/>
        <v>9.7222222222222224E-2</v>
      </c>
      <c r="Z624" s="2" t="s">
        <v>37</v>
      </c>
      <c r="AC624" s="2">
        <f t="shared" si="92"/>
        <v>2</v>
      </c>
      <c r="AD624" s="2">
        <f t="shared" si="84"/>
        <v>25</v>
      </c>
    </row>
    <row r="625" spans="1:30">
      <c r="A625" s="1">
        <v>1</v>
      </c>
      <c r="B625" s="1" t="s">
        <v>725</v>
      </c>
      <c r="C625" s="1">
        <v>4</v>
      </c>
      <c r="D625" s="3">
        <v>45022.080555555556</v>
      </c>
      <c r="E625" s="3">
        <v>45022.143055555556</v>
      </c>
      <c r="F625" s="1" t="s">
        <v>39</v>
      </c>
      <c r="G625" s="1" t="s">
        <v>67</v>
      </c>
      <c r="H625" s="1" t="s">
        <v>48</v>
      </c>
      <c r="I625" s="1" t="s">
        <v>1134</v>
      </c>
      <c r="J625" s="1" t="s">
        <v>33</v>
      </c>
      <c r="K625" s="1">
        <v>624</v>
      </c>
      <c r="L625" s="1" t="s">
        <v>129</v>
      </c>
      <c r="M625" s="1" t="s">
        <v>53</v>
      </c>
      <c r="N625" s="1" t="s">
        <v>35</v>
      </c>
      <c r="O625" s="1" t="s">
        <v>97</v>
      </c>
      <c r="P625" s="1"/>
      <c r="Q625" s="1" t="b">
        <f t="shared" si="85"/>
        <v>0</v>
      </c>
      <c r="R625" s="2">
        <f>SUM(Cocina!E625*Cocina!G625)</f>
        <v>75</v>
      </c>
      <c r="S625" s="6">
        <f t="shared" si="86"/>
        <v>45022</v>
      </c>
      <c r="T625" s="7">
        <f t="shared" si="87"/>
        <v>6.25E-2</v>
      </c>
      <c r="U625" s="2">
        <f t="shared" si="91"/>
        <v>90</v>
      </c>
      <c r="V625" s="9" t="str">
        <f t="shared" si="90"/>
        <v>No Suma</v>
      </c>
      <c r="W625" s="5">
        <f>(Cocina!H625 *Cocina!G625)/60</f>
        <v>1.1000000000000001</v>
      </c>
      <c r="X625" s="2">
        <f t="shared" si="88"/>
        <v>66.000000000000014</v>
      </c>
      <c r="Y625" s="11">
        <f t="shared" si="89"/>
        <v>1.6666666666666656E-2</v>
      </c>
      <c r="Z625" s="2" t="s">
        <v>37</v>
      </c>
      <c r="AC625" s="2">
        <f t="shared" si="92"/>
        <v>1</v>
      </c>
      <c r="AD625" s="2">
        <f t="shared" si="84"/>
        <v>30</v>
      </c>
    </row>
    <row r="626" spans="1:30">
      <c r="A626" s="1">
        <v>5</v>
      </c>
      <c r="B626" s="1" t="s">
        <v>1135</v>
      </c>
      <c r="C626" s="1">
        <v>4</v>
      </c>
      <c r="D626" s="3">
        <v>45022.006249999999</v>
      </c>
      <c r="E626" s="3">
        <v>45022.140277777777</v>
      </c>
      <c r="F626" s="1" t="s">
        <v>62</v>
      </c>
      <c r="G626" s="1" t="s">
        <v>67</v>
      </c>
      <c r="H626" s="1" t="s">
        <v>48</v>
      </c>
      <c r="I626" s="1" t="s">
        <v>739</v>
      </c>
      <c r="J626" s="1" t="s">
        <v>72</v>
      </c>
      <c r="K626" s="1">
        <v>625</v>
      </c>
      <c r="L626" s="1" t="s">
        <v>109</v>
      </c>
      <c r="M626" s="1" t="s">
        <v>103</v>
      </c>
      <c r="N626" s="1" t="s">
        <v>52</v>
      </c>
      <c r="O626" s="1" t="s">
        <v>97</v>
      </c>
      <c r="P626" s="1"/>
      <c r="Q626" s="1" t="b">
        <f t="shared" si="85"/>
        <v>0</v>
      </c>
      <c r="R626" s="2">
        <f>SUM(Cocina!E626*Cocina!G626)</f>
        <v>75</v>
      </c>
      <c r="S626" s="6">
        <f t="shared" si="86"/>
        <v>45022</v>
      </c>
      <c r="T626" s="7">
        <f t="shared" si="87"/>
        <v>0.13402777777810115</v>
      </c>
      <c r="U626" s="2">
        <f t="shared" si="91"/>
        <v>193</v>
      </c>
      <c r="V626" s="9">
        <f t="shared" si="90"/>
        <v>0.14444444444476781</v>
      </c>
      <c r="W626" s="5">
        <f>(Cocina!H626 *Cocina!G626)/60</f>
        <v>1.5</v>
      </c>
      <c r="X626" s="2">
        <f t="shared" si="88"/>
        <v>90</v>
      </c>
      <c r="Y626" s="11">
        <f t="shared" si="89"/>
        <v>7.1527777777777773E-2</v>
      </c>
      <c r="Z626" s="2" t="s">
        <v>37</v>
      </c>
      <c r="AC626" s="2">
        <f t="shared" si="92"/>
        <v>3</v>
      </c>
      <c r="AD626" s="2">
        <f t="shared" si="84"/>
        <v>13</v>
      </c>
    </row>
    <row r="627" spans="1:30">
      <c r="A627" s="1">
        <v>14</v>
      </c>
      <c r="B627" s="1" t="s">
        <v>1136</v>
      </c>
      <c r="C627" s="1">
        <v>4</v>
      </c>
      <c r="D627" s="3">
        <v>45022.114583333336</v>
      </c>
      <c r="E627" s="3">
        <v>45022.173611111109</v>
      </c>
      <c r="F627" s="1" t="s">
        <v>62</v>
      </c>
      <c r="G627" s="1" t="s">
        <v>40</v>
      </c>
      <c r="H627" s="1" t="s">
        <v>48</v>
      </c>
      <c r="I627" s="1" t="s">
        <v>1137</v>
      </c>
      <c r="J627" s="1" t="s">
        <v>50</v>
      </c>
      <c r="K627" s="1">
        <v>626</v>
      </c>
      <c r="L627" s="1" t="s">
        <v>129</v>
      </c>
      <c r="M627" s="1" t="s">
        <v>36</v>
      </c>
      <c r="N627" s="1" t="s">
        <v>35</v>
      </c>
      <c r="O627" s="1" t="s">
        <v>54</v>
      </c>
      <c r="P627" s="1"/>
      <c r="Q627" s="1" t="b">
        <f t="shared" si="85"/>
        <v>0</v>
      </c>
      <c r="R627" s="2">
        <f>SUM(Cocina!E627*Cocina!G627)</f>
        <v>22</v>
      </c>
      <c r="S627" s="6">
        <f t="shared" si="86"/>
        <v>45022</v>
      </c>
      <c r="T627" s="7">
        <f t="shared" si="87"/>
        <v>5.9027777773735579E-2</v>
      </c>
      <c r="U627" s="2">
        <f t="shared" si="91"/>
        <v>85</v>
      </c>
      <c r="V627" s="9" t="str">
        <f t="shared" si="90"/>
        <v>No Suma</v>
      </c>
      <c r="W627" s="5">
        <f>(Cocina!H627 *Cocina!G627)/60</f>
        <v>1.9666666666666666</v>
      </c>
      <c r="X627" s="2">
        <f t="shared" si="88"/>
        <v>118</v>
      </c>
      <c r="Y627" s="11">
        <f t="shared" si="89"/>
        <v>-2.2916666666666669E-2</v>
      </c>
      <c r="Z627" s="2" t="s">
        <v>37</v>
      </c>
      <c r="AC627" s="2">
        <f t="shared" si="92"/>
        <v>1</v>
      </c>
      <c r="AD627" s="2">
        <f t="shared" si="84"/>
        <v>25</v>
      </c>
    </row>
    <row r="628" spans="1:30">
      <c r="A628" s="1">
        <v>4</v>
      </c>
      <c r="B628" s="1" t="s">
        <v>449</v>
      </c>
      <c r="C628" s="1">
        <v>3</v>
      </c>
      <c r="D628" s="3">
        <v>45022.099305555559</v>
      </c>
      <c r="E628" s="3">
        <v>45022.175694444442</v>
      </c>
      <c r="F628" s="1" t="s">
        <v>29</v>
      </c>
      <c r="G628" s="1" t="s">
        <v>30</v>
      </c>
      <c r="H628" s="1" t="s">
        <v>48</v>
      </c>
      <c r="I628" s="1" t="s">
        <v>1049</v>
      </c>
      <c r="J628" s="1" t="s">
        <v>72</v>
      </c>
      <c r="K628" s="1">
        <v>627</v>
      </c>
      <c r="L628" s="1" t="s">
        <v>102</v>
      </c>
      <c r="M628" s="1" t="s">
        <v>97</v>
      </c>
      <c r="N628" s="1"/>
      <c r="O628" s="1"/>
      <c r="P628" s="1"/>
      <c r="Q628" s="1" t="b">
        <f t="shared" si="85"/>
        <v>0</v>
      </c>
      <c r="R628" s="2">
        <f>SUM(Cocina!E628*Cocina!G628)</f>
        <v>30</v>
      </c>
      <c r="S628" s="6">
        <f t="shared" si="86"/>
        <v>45022</v>
      </c>
      <c r="T628" s="7">
        <f t="shared" si="87"/>
        <v>7.6388888883229811E-2</v>
      </c>
      <c r="U628" s="2">
        <f t="shared" si="91"/>
        <v>110</v>
      </c>
      <c r="V628" s="9">
        <f t="shared" si="90"/>
        <v>8.6805555549896482E-2</v>
      </c>
      <c r="W628" s="5">
        <f>(Cocina!H628 *Cocina!G628)/60</f>
        <v>2.25</v>
      </c>
      <c r="X628" s="2">
        <f t="shared" si="88"/>
        <v>135</v>
      </c>
      <c r="Y628" s="11">
        <f t="shared" si="89"/>
        <v>-1.7361111111111112E-2</v>
      </c>
      <c r="Z628" s="2" t="s">
        <v>37</v>
      </c>
      <c r="AC628" s="2">
        <f t="shared" si="92"/>
        <v>1</v>
      </c>
      <c r="AD628" s="2">
        <f t="shared" si="84"/>
        <v>50</v>
      </c>
    </row>
    <row r="629" spans="1:30">
      <c r="A629" s="1">
        <v>2</v>
      </c>
      <c r="B629" s="1" t="s">
        <v>409</v>
      </c>
      <c r="C629" s="1">
        <v>1</v>
      </c>
      <c r="D629" s="3">
        <v>45022.006249999999</v>
      </c>
      <c r="E629" s="3">
        <v>45022.067361111112</v>
      </c>
      <c r="F629" s="1" t="s">
        <v>29</v>
      </c>
      <c r="G629" s="1" t="s">
        <v>40</v>
      </c>
      <c r="H629" s="1" t="s">
        <v>48</v>
      </c>
      <c r="I629" s="1" t="s">
        <v>1138</v>
      </c>
      <c r="J629" s="1" t="s">
        <v>33</v>
      </c>
      <c r="K629" s="1">
        <v>628</v>
      </c>
      <c r="L629" s="1" t="s">
        <v>109</v>
      </c>
      <c r="M629" s="1" t="s">
        <v>35</v>
      </c>
      <c r="N629" s="1" t="s">
        <v>52</v>
      </c>
      <c r="O629" s="1"/>
      <c r="P629" s="1"/>
      <c r="Q629" s="1" t="b">
        <f t="shared" si="85"/>
        <v>0</v>
      </c>
      <c r="R629" s="2">
        <f>SUM(Cocina!E629*Cocina!G629)</f>
        <v>19</v>
      </c>
      <c r="S629" s="6">
        <f t="shared" si="86"/>
        <v>45022</v>
      </c>
      <c r="T629" s="7">
        <f t="shared" si="87"/>
        <v>6.1111111113859806E-2</v>
      </c>
      <c r="U629" s="2">
        <f t="shared" si="91"/>
        <v>88</v>
      </c>
      <c r="V629" s="9" t="str">
        <f t="shared" si="90"/>
        <v>No Suma</v>
      </c>
      <c r="W629" s="5">
        <f>(Cocina!H629 *Cocina!G629)/60</f>
        <v>0.38333333333333336</v>
      </c>
      <c r="X629" s="2">
        <f t="shared" si="88"/>
        <v>23</v>
      </c>
      <c r="Y629" s="11">
        <f t="shared" si="89"/>
        <v>4.5138888888888888E-2</v>
      </c>
      <c r="Z629" s="2" t="s">
        <v>37</v>
      </c>
      <c r="AC629" s="2">
        <f t="shared" si="92"/>
        <v>1</v>
      </c>
      <c r="AD629" s="2">
        <f t="shared" si="84"/>
        <v>28</v>
      </c>
    </row>
    <row r="630" spans="1:30">
      <c r="A630" s="1">
        <v>17</v>
      </c>
      <c r="B630" s="1" t="s">
        <v>142</v>
      </c>
      <c r="C630" s="1">
        <v>2</v>
      </c>
      <c r="D630" s="3">
        <v>45022.088194444441</v>
      </c>
      <c r="E630" s="3">
        <v>45022.246527777781</v>
      </c>
      <c r="F630" s="1" t="s">
        <v>62</v>
      </c>
      <c r="G630" s="1" t="s">
        <v>67</v>
      </c>
      <c r="H630" s="1" t="s">
        <v>31</v>
      </c>
      <c r="I630" s="1" t="s">
        <v>1139</v>
      </c>
      <c r="J630" s="1" t="s">
        <v>72</v>
      </c>
      <c r="K630" s="1">
        <v>629</v>
      </c>
      <c r="L630" s="1" t="s">
        <v>129</v>
      </c>
      <c r="M630" s="1" t="s">
        <v>84</v>
      </c>
      <c r="N630" s="1" t="s">
        <v>93</v>
      </c>
      <c r="O630" s="1" t="s">
        <v>103</v>
      </c>
      <c r="P630" s="1"/>
      <c r="Q630" s="1" t="b">
        <f t="shared" si="85"/>
        <v>0</v>
      </c>
      <c r="R630" s="2">
        <f>SUM(Cocina!E630*Cocina!G630)</f>
        <v>50</v>
      </c>
      <c r="S630" s="6">
        <f t="shared" si="86"/>
        <v>45022</v>
      </c>
      <c r="T630" s="7">
        <f t="shared" si="87"/>
        <v>0.15833333334012423</v>
      </c>
      <c r="U630" s="2">
        <f t="shared" si="91"/>
        <v>228</v>
      </c>
      <c r="V630" s="9">
        <f t="shared" si="90"/>
        <v>0.16875000000679088</v>
      </c>
      <c r="W630" s="5">
        <f>(Cocina!H630 *Cocina!G630)/60</f>
        <v>0.76666666666666672</v>
      </c>
      <c r="X630" s="2">
        <f t="shared" si="88"/>
        <v>46</v>
      </c>
      <c r="Y630" s="11">
        <f t="shared" si="89"/>
        <v>0.12638888888888888</v>
      </c>
      <c r="Z630" s="2" t="s">
        <v>37</v>
      </c>
      <c r="AC630" s="2">
        <f t="shared" si="92"/>
        <v>3</v>
      </c>
      <c r="AD630" s="2">
        <f t="shared" si="84"/>
        <v>48</v>
      </c>
    </row>
    <row r="631" spans="1:30">
      <c r="A631" s="1">
        <v>2</v>
      </c>
      <c r="B631" s="1" t="s">
        <v>631</v>
      </c>
      <c r="C631" s="1">
        <v>2</v>
      </c>
      <c r="D631" s="3">
        <v>45022.001388888886</v>
      </c>
      <c r="E631" s="3">
        <v>45022.117361111108</v>
      </c>
      <c r="F631" s="1" t="s">
        <v>56</v>
      </c>
      <c r="G631" s="1" t="s">
        <v>30</v>
      </c>
      <c r="H631" s="1" t="s">
        <v>31</v>
      </c>
      <c r="I631" s="1" t="s">
        <v>1140</v>
      </c>
      <c r="J631" s="1" t="s">
        <v>50</v>
      </c>
      <c r="K631" s="1">
        <v>630</v>
      </c>
      <c r="L631" s="1" t="s">
        <v>80</v>
      </c>
      <c r="M631" s="1" t="s">
        <v>44</v>
      </c>
      <c r="N631" s="1" t="s">
        <v>52</v>
      </c>
      <c r="O631" s="1"/>
      <c r="P631" s="1"/>
      <c r="Q631" s="1" t="b">
        <f t="shared" si="85"/>
        <v>0</v>
      </c>
      <c r="R631" s="2">
        <f>SUM(Cocina!E631*Cocina!G631)</f>
        <v>66</v>
      </c>
      <c r="S631" s="6">
        <f t="shared" si="86"/>
        <v>45022</v>
      </c>
      <c r="T631" s="7">
        <f t="shared" si="87"/>
        <v>0.11597222222189885</v>
      </c>
      <c r="U631" s="2">
        <f t="shared" si="91"/>
        <v>167</v>
      </c>
      <c r="V631" s="9" t="str">
        <f t="shared" si="90"/>
        <v>No Suma</v>
      </c>
      <c r="W631" s="5">
        <f>(Cocina!H631 *Cocina!G631)/60</f>
        <v>1.25</v>
      </c>
      <c r="X631" s="2">
        <f t="shared" si="88"/>
        <v>75</v>
      </c>
      <c r="Y631" s="11">
        <f t="shared" si="89"/>
        <v>6.3888888888888898E-2</v>
      </c>
      <c r="Z631" s="2" t="s">
        <v>37</v>
      </c>
      <c r="AC631" s="2">
        <f t="shared" si="92"/>
        <v>2</v>
      </c>
      <c r="AD631" s="2">
        <f t="shared" si="84"/>
        <v>47</v>
      </c>
    </row>
    <row r="632" spans="1:30">
      <c r="A632" s="1">
        <v>6</v>
      </c>
      <c r="B632" s="1" t="s">
        <v>768</v>
      </c>
      <c r="C632" s="1">
        <v>1</v>
      </c>
      <c r="D632" s="3">
        <v>45022.01458333333</v>
      </c>
      <c r="E632" s="3">
        <v>45022.118750000001</v>
      </c>
      <c r="F632" s="1" t="s">
        <v>56</v>
      </c>
      <c r="G632" s="1" t="s">
        <v>67</v>
      </c>
      <c r="H632" s="1" t="s">
        <v>48</v>
      </c>
      <c r="I632" s="1" t="s">
        <v>1141</v>
      </c>
      <c r="J632" s="1" t="s">
        <v>33</v>
      </c>
      <c r="K632" s="1">
        <v>631</v>
      </c>
      <c r="L632" s="1" t="s">
        <v>43</v>
      </c>
      <c r="M632" s="1" t="s">
        <v>77</v>
      </c>
      <c r="N632" s="1"/>
      <c r="O632" s="1"/>
      <c r="P632" s="1"/>
      <c r="Q632" s="1" t="b">
        <f t="shared" si="85"/>
        <v>0</v>
      </c>
      <c r="R632" s="2">
        <f>SUM(Cocina!E632*Cocina!G632)</f>
        <v>48</v>
      </c>
      <c r="S632" s="6">
        <f t="shared" si="86"/>
        <v>45022</v>
      </c>
      <c r="T632" s="7">
        <f t="shared" si="87"/>
        <v>0.10416666667151731</v>
      </c>
      <c r="U632" s="2">
        <f t="shared" si="91"/>
        <v>150</v>
      </c>
      <c r="V632" s="9" t="str">
        <f t="shared" si="90"/>
        <v>No Suma</v>
      </c>
      <c r="W632" s="5">
        <f>(Cocina!H632 *Cocina!G632)/60</f>
        <v>1.8</v>
      </c>
      <c r="X632" s="2">
        <f t="shared" si="88"/>
        <v>108</v>
      </c>
      <c r="Y632" s="11">
        <f t="shared" si="89"/>
        <v>2.9166666666666664E-2</v>
      </c>
      <c r="Z632" s="2" t="s">
        <v>37</v>
      </c>
      <c r="AC632" s="2">
        <f t="shared" si="92"/>
        <v>2</v>
      </c>
      <c r="AD632" s="2">
        <f t="shared" si="84"/>
        <v>30</v>
      </c>
    </row>
    <row r="633" spans="1:30">
      <c r="A633" s="1">
        <v>16</v>
      </c>
      <c r="B633" s="1" t="s">
        <v>1142</v>
      </c>
      <c r="C633" s="1">
        <v>2</v>
      </c>
      <c r="D633" s="3">
        <v>45022.010416666664</v>
      </c>
      <c r="E633" s="3">
        <v>45022.121527777781</v>
      </c>
      <c r="F633" s="1" t="s">
        <v>29</v>
      </c>
      <c r="G633" s="1" t="s">
        <v>40</v>
      </c>
      <c r="H633" s="1" t="s">
        <v>48</v>
      </c>
      <c r="I633" s="1" t="s">
        <v>1143</v>
      </c>
      <c r="J633" s="1" t="s">
        <v>50</v>
      </c>
      <c r="K633" s="1">
        <v>632</v>
      </c>
      <c r="L633" s="1" t="s">
        <v>102</v>
      </c>
      <c r="M633" s="1" t="s">
        <v>74</v>
      </c>
      <c r="N633" s="1" t="s">
        <v>59</v>
      </c>
      <c r="O633" s="1"/>
      <c r="P633" s="1"/>
      <c r="Q633" s="1" t="b">
        <f t="shared" si="85"/>
        <v>0</v>
      </c>
      <c r="R633" s="2">
        <f>SUM(Cocina!E633*Cocina!G633)</f>
        <v>28</v>
      </c>
      <c r="S633" s="6">
        <f t="shared" si="86"/>
        <v>45022</v>
      </c>
      <c r="T633" s="7">
        <f t="shared" si="87"/>
        <v>0.11111111111677019</v>
      </c>
      <c r="U633" s="2">
        <f t="shared" si="91"/>
        <v>160</v>
      </c>
      <c r="V633" s="9" t="str">
        <f t="shared" si="90"/>
        <v>No Suma</v>
      </c>
      <c r="W633" s="5">
        <f>(Cocina!H633 *Cocina!G633)/60</f>
        <v>0.33333333333333331</v>
      </c>
      <c r="X633" s="2">
        <f t="shared" si="88"/>
        <v>20</v>
      </c>
      <c r="Y633" s="11">
        <f t="shared" si="89"/>
        <v>9.7222222222222224E-2</v>
      </c>
      <c r="Z633" s="2" t="s">
        <v>37</v>
      </c>
      <c r="AC633" s="2">
        <f t="shared" si="92"/>
        <v>2</v>
      </c>
      <c r="AD633" s="2">
        <f t="shared" si="84"/>
        <v>40</v>
      </c>
    </row>
    <row r="634" spans="1:30">
      <c r="A634" s="1">
        <v>16</v>
      </c>
      <c r="B634" s="1" t="s">
        <v>1144</v>
      </c>
      <c r="C634" s="1">
        <v>5</v>
      </c>
      <c r="D634" s="3">
        <v>45022.154861111114</v>
      </c>
      <c r="E634" s="3">
        <v>45022.227777777778</v>
      </c>
      <c r="F634" s="1" t="s">
        <v>29</v>
      </c>
      <c r="G634" s="1" t="s">
        <v>30</v>
      </c>
      <c r="H634" s="1" t="s">
        <v>48</v>
      </c>
      <c r="I634" s="1" t="s">
        <v>1145</v>
      </c>
      <c r="J634" s="1" t="s">
        <v>33</v>
      </c>
      <c r="K634" s="1">
        <v>633</v>
      </c>
      <c r="L634" s="1" t="s">
        <v>80</v>
      </c>
      <c r="M634" s="1" t="s">
        <v>36</v>
      </c>
      <c r="N634" s="1" t="s">
        <v>35</v>
      </c>
      <c r="O634" s="1" t="s">
        <v>77</v>
      </c>
      <c r="P634" s="1" t="s">
        <v>103</v>
      </c>
      <c r="Q634" s="1" t="b">
        <f t="shared" si="85"/>
        <v>0</v>
      </c>
      <c r="R634" s="2">
        <f>SUM(Cocina!E634*Cocina!G634)</f>
        <v>63</v>
      </c>
      <c r="S634" s="6">
        <f t="shared" si="86"/>
        <v>45022</v>
      </c>
      <c r="T634" s="7">
        <f t="shared" si="87"/>
        <v>7.2916666664241347E-2</v>
      </c>
      <c r="U634" s="2">
        <f t="shared" si="91"/>
        <v>105</v>
      </c>
      <c r="V634" s="9" t="str">
        <f t="shared" si="90"/>
        <v>No Suma</v>
      </c>
      <c r="W634" s="5">
        <f>(Cocina!H634 *Cocina!G634)/60</f>
        <v>2.4</v>
      </c>
      <c r="X634" s="2">
        <f t="shared" si="88"/>
        <v>144</v>
      </c>
      <c r="Y634" s="11">
        <f t="shared" si="89"/>
        <v>-2.7083333333333334E-2</v>
      </c>
      <c r="Z634" s="2" t="s">
        <v>37</v>
      </c>
      <c r="AC634" s="2">
        <f t="shared" si="92"/>
        <v>1</v>
      </c>
      <c r="AD634" s="2">
        <f t="shared" si="84"/>
        <v>45</v>
      </c>
    </row>
    <row r="635" spans="1:30">
      <c r="A635" s="1">
        <v>2</v>
      </c>
      <c r="B635" s="1" t="s">
        <v>806</v>
      </c>
      <c r="C635" s="1">
        <v>1</v>
      </c>
      <c r="D635" s="3">
        <v>45022.002083333333</v>
      </c>
      <c r="E635" s="3">
        <v>45022.15</v>
      </c>
      <c r="F635" s="1" t="s">
        <v>39</v>
      </c>
      <c r="G635" s="1" t="s">
        <v>40</v>
      </c>
      <c r="H635" s="1" t="s">
        <v>48</v>
      </c>
      <c r="I635" s="1" t="s">
        <v>1146</v>
      </c>
      <c r="J635" s="1" t="s">
        <v>33</v>
      </c>
      <c r="K635" s="1">
        <v>634</v>
      </c>
      <c r="L635" s="1" t="s">
        <v>73</v>
      </c>
      <c r="M635" s="1" t="s">
        <v>77</v>
      </c>
      <c r="N635" s="1" t="s">
        <v>52</v>
      </c>
      <c r="O635" s="1" t="s">
        <v>112</v>
      </c>
      <c r="P635" s="1" t="s">
        <v>69</v>
      </c>
      <c r="Q635" s="1" t="b">
        <f t="shared" si="85"/>
        <v>0</v>
      </c>
      <c r="R635" s="2">
        <f>SUM(Cocina!E635*Cocina!G635)</f>
        <v>57</v>
      </c>
      <c r="S635" s="6">
        <f t="shared" si="86"/>
        <v>45022</v>
      </c>
      <c r="T635" s="7">
        <f t="shared" si="87"/>
        <v>0.14791666666860692</v>
      </c>
      <c r="U635" s="2">
        <f t="shared" si="91"/>
        <v>213</v>
      </c>
      <c r="V635" s="9" t="str">
        <f t="shared" si="90"/>
        <v>No Suma</v>
      </c>
      <c r="W635" s="5">
        <f>(Cocina!H635 *Cocina!G635)/60</f>
        <v>2.6</v>
      </c>
      <c r="X635" s="2">
        <f t="shared" si="88"/>
        <v>156</v>
      </c>
      <c r="Y635" s="11">
        <f t="shared" si="89"/>
        <v>3.9583333333333331E-2</v>
      </c>
      <c r="Z635" s="2" t="s">
        <v>37</v>
      </c>
      <c r="AC635" s="2">
        <f t="shared" si="92"/>
        <v>3</v>
      </c>
      <c r="AD635" s="2">
        <f t="shared" si="84"/>
        <v>33</v>
      </c>
    </row>
    <row r="636" spans="1:30">
      <c r="A636" s="1">
        <v>5</v>
      </c>
      <c r="B636" s="1" t="s">
        <v>1147</v>
      </c>
      <c r="C636" s="1">
        <v>2</v>
      </c>
      <c r="D636" s="3">
        <v>45022.011805555558</v>
      </c>
      <c r="E636" s="3">
        <v>45022.12777777778</v>
      </c>
      <c r="F636" s="1" t="s">
        <v>47</v>
      </c>
      <c r="G636" s="1" t="s">
        <v>30</v>
      </c>
      <c r="H636" s="1" t="s">
        <v>48</v>
      </c>
      <c r="I636" s="1" t="s">
        <v>1148</v>
      </c>
      <c r="J636" s="1" t="s">
        <v>50</v>
      </c>
      <c r="K636" s="1">
        <v>635</v>
      </c>
      <c r="L636" s="1" t="s">
        <v>64</v>
      </c>
      <c r="M636" s="1" t="s">
        <v>54</v>
      </c>
      <c r="N636" s="1"/>
      <c r="O636" s="1"/>
      <c r="P636" s="1"/>
      <c r="Q636" s="1" t="b">
        <f t="shared" si="85"/>
        <v>0</v>
      </c>
      <c r="R636" s="2">
        <f>SUM(Cocina!E636*Cocina!G636)</f>
        <v>40</v>
      </c>
      <c r="S636" s="6">
        <f t="shared" si="86"/>
        <v>45022</v>
      </c>
      <c r="T636" s="7">
        <f t="shared" si="87"/>
        <v>0.11597222222189885</v>
      </c>
      <c r="U636" s="2">
        <f t="shared" si="91"/>
        <v>167</v>
      </c>
      <c r="V636" s="9" t="str">
        <f t="shared" si="90"/>
        <v>No Suma</v>
      </c>
      <c r="W636" s="5">
        <f>(Cocina!H636 *Cocina!G636)/60</f>
        <v>1.9666666666666666</v>
      </c>
      <c r="X636" s="2">
        <f t="shared" si="88"/>
        <v>118</v>
      </c>
      <c r="Y636" s="11">
        <f t="shared" si="89"/>
        <v>3.4027777777777775E-2</v>
      </c>
      <c r="Z636" s="2" t="s">
        <v>37</v>
      </c>
      <c r="AC636" s="2">
        <f t="shared" si="92"/>
        <v>2</v>
      </c>
      <c r="AD636" s="2">
        <f t="shared" si="84"/>
        <v>47</v>
      </c>
    </row>
    <row r="637" spans="1:30">
      <c r="A637" s="1">
        <v>14</v>
      </c>
      <c r="B637" s="1" t="s">
        <v>1149</v>
      </c>
      <c r="C637" s="1">
        <v>3</v>
      </c>
      <c r="D637" s="3">
        <v>45022.149305555555</v>
      </c>
      <c r="E637" s="3">
        <v>45022.241666666669</v>
      </c>
      <c r="F637" s="1" t="s">
        <v>56</v>
      </c>
      <c r="G637" s="1" t="s">
        <v>67</v>
      </c>
      <c r="H637" s="1" t="s">
        <v>31</v>
      </c>
      <c r="I637" s="1" t="s">
        <v>1150</v>
      </c>
      <c r="J637" s="1" t="s">
        <v>50</v>
      </c>
      <c r="K637" s="1">
        <v>636</v>
      </c>
      <c r="L637" s="1" t="s">
        <v>102</v>
      </c>
      <c r="M637" s="1" t="s">
        <v>35</v>
      </c>
      <c r="N637" s="1" t="s">
        <v>65</v>
      </c>
      <c r="O637" s="1" t="s">
        <v>97</v>
      </c>
      <c r="P637" s="1"/>
      <c r="Q637" s="1" t="b">
        <f t="shared" si="85"/>
        <v>0</v>
      </c>
      <c r="R637" s="2">
        <f>SUM(Cocina!E637*Cocina!G637)</f>
        <v>20</v>
      </c>
      <c r="S637" s="6">
        <f t="shared" si="86"/>
        <v>45022</v>
      </c>
      <c r="T637" s="7">
        <f t="shared" si="87"/>
        <v>9.2361111113859806E-2</v>
      </c>
      <c r="U637" s="2">
        <f t="shared" si="91"/>
        <v>133</v>
      </c>
      <c r="V637" s="9" t="str">
        <f t="shared" si="90"/>
        <v>No Suma</v>
      </c>
      <c r="W637" s="5">
        <f>(Cocina!H637 *Cocina!G637)/60</f>
        <v>0.53333333333333333</v>
      </c>
      <c r="X637" s="2">
        <f t="shared" si="88"/>
        <v>32</v>
      </c>
      <c r="Y637" s="11">
        <f t="shared" si="89"/>
        <v>7.013888888888889E-2</v>
      </c>
      <c r="Z637" s="2" t="s">
        <v>37</v>
      </c>
      <c r="AC637" s="2">
        <f t="shared" si="92"/>
        <v>2</v>
      </c>
      <c r="AD637" s="2">
        <f t="shared" si="84"/>
        <v>13</v>
      </c>
    </row>
    <row r="638" spans="1:30">
      <c r="A638" s="1">
        <v>6</v>
      </c>
      <c r="B638" s="1" t="s">
        <v>1151</v>
      </c>
      <c r="C638" s="1">
        <v>3</v>
      </c>
      <c r="D638" s="3">
        <v>45022.079861111109</v>
      </c>
      <c r="E638" s="3">
        <v>45022.188888888886</v>
      </c>
      <c r="F638" s="1" t="s">
        <v>62</v>
      </c>
      <c r="G638" s="1" t="s">
        <v>30</v>
      </c>
      <c r="H638" s="1" t="s">
        <v>48</v>
      </c>
      <c r="I638" s="1" t="s">
        <v>1152</v>
      </c>
      <c r="J638" s="1" t="s">
        <v>33</v>
      </c>
      <c r="K638" s="1">
        <v>637</v>
      </c>
      <c r="L638" s="1" t="s">
        <v>102</v>
      </c>
      <c r="M638" s="1" t="s">
        <v>59</v>
      </c>
      <c r="N638" s="1" t="s">
        <v>84</v>
      </c>
      <c r="O638" s="1" t="s">
        <v>112</v>
      </c>
      <c r="P638" s="1"/>
      <c r="Q638" s="1" t="b">
        <f t="shared" si="85"/>
        <v>0</v>
      </c>
      <c r="R638" s="2">
        <f>SUM(Cocina!E638*Cocina!G638)</f>
        <v>51</v>
      </c>
      <c r="S638" s="6">
        <f t="shared" si="86"/>
        <v>45022</v>
      </c>
      <c r="T638" s="7">
        <f t="shared" si="87"/>
        <v>0.10902777777664596</v>
      </c>
      <c r="U638" s="2">
        <f t="shared" si="91"/>
        <v>157</v>
      </c>
      <c r="V638" s="9" t="str">
        <f t="shared" si="90"/>
        <v>No Suma</v>
      </c>
      <c r="W638" s="5">
        <f>(Cocina!H638 *Cocina!G638)/60</f>
        <v>2.5499999999999998</v>
      </c>
      <c r="X638" s="2">
        <f t="shared" si="88"/>
        <v>153</v>
      </c>
      <c r="Y638" s="11">
        <f t="shared" si="89"/>
        <v>2.7777777777777779E-3</v>
      </c>
      <c r="Z638" s="2" t="s">
        <v>37</v>
      </c>
      <c r="AC638" s="2">
        <f t="shared" si="92"/>
        <v>2</v>
      </c>
      <c r="AD638" s="2">
        <f t="shared" si="84"/>
        <v>37</v>
      </c>
    </row>
    <row r="639" spans="1:30">
      <c r="A639" s="1">
        <v>16</v>
      </c>
      <c r="B639" s="1" t="s">
        <v>385</v>
      </c>
      <c r="C639" s="1">
        <v>6</v>
      </c>
      <c r="D639" s="3">
        <v>45022.037499999999</v>
      </c>
      <c r="E639" s="3">
        <v>45022.094444444447</v>
      </c>
      <c r="F639" s="1" t="s">
        <v>29</v>
      </c>
      <c r="G639" s="1" t="s">
        <v>67</v>
      </c>
      <c r="H639" s="1" t="s">
        <v>48</v>
      </c>
      <c r="I639" s="1" t="s">
        <v>1153</v>
      </c>
      <c r="J639" s="1" t="s">
        <v>72</v>
      </c>
      <c r="K639" s="1">
        <v>638</v>
      </c>
      <c r="L639" s="1" t="s">
        <v>129</v>
      </c>
      <c r="M639" s="1" t="s">
        <v>36</v>
      </c>
      <c r="N639" s="1"/>
      <c r="O639" s="1"/>
      <c r="P639" s="1"/>
      <c r="Q639" s="1" t="b">
        <f t="shared" si="85"/>
        <v>0</v>
      </c>
      <c r="R639" s="2">
        <f>SUM(Cocina!E639*Cocina!G639)</f>
        <v>32</v>
      </c>
      <c r="S639" s="6">
        <f t="shared" si="86"/>
        <v>45022</v>
      </c>
      <c r="T639" s="7">
        <f t="shared" si="87"/>
        <v>5.6944444448163267E-2</v>
      </c>
      <c r="U639" s="2">
        <f t="shared" si="91"/>
        <v>82</v>
      </c>
      <c r="V639" s="9">
        <f t="shared" si="90"/>
        <v>6.7361111114829939E-2</v>
      </c>
      <c r="W639" s="5">
        <f>(Cocina!H639 *Cocina!G639)/60</f>
        <v>0.2</v>
      </c>
      <c r="X639" s="2">
        <f t="shared" si="88"/>
        <v>12</v>
      </c>
      <c r="Y639" s="11">
        <f t="shared" si="89"/>
        <v>4.8611111111111112E-2</v>
      </c>
      <c r="Z639" s="2" t="s">
        <v>37</v>
      </c>
      <c r="AC639" s="2">
        <f t="shared" si="92"/>
        <v>1</v>
      </c>
      <c r="AD639" s="2">
        <f t="shared" si="84"/>
        <v>22</v>
      </c>
    </row>
    <row r="640" spans="1:30">
      <c r="A640" s="1">
        <v>8</v>
      </c>
      <c r="B640" s="1" t="s">
        <v>1154</v>
      </c>
      <c r="C640" s="1">
        <v>4</v>
      </c>
      <c r="D640" s="3">
        <v>45022.095138888886</v>
      </c>
      <c r="E640" s="3">
        <v>45022.22152777778</v>
      </c>
      <c r="F640" s="1" t="s">
        <v>47</v>
      </c>
      <c r="G640" s="1" t="s">
        <v>67</v>
      </c>
      <c r="H640" s="1" t="s">
        <v>48</v>
      </c>
      <c r="I640" s="1" t="s">
        <v>1155</v>
      </c>
      <c r="J640" s="1" t="s">
        <v>33</v>
      </c>
      <c r="K640" s="1">
        <v>639</v>
      </c>
      <c r="L640" s="1" t="s">
        <v>34</v>
      </c>
      <c r="M640" s="1" t="s">
        <v>106</v>
      </c>
      <c r="N640" s="1" t="s">
        <v>44</v>
      </c>
      <c r="O640" s="1" t="s">
        <v>65</v>
      </c>
      <c r="P640" s="1"/>
      <c r="Q640" s="1" t="b">
        <f t="shared" si="85"/>
        <v>0</v>
      </c>
      <c r="R640" s="2">
        <f>SUM(Cocina!E640*Cocina!G640)</f>
        <v>30</v>
      </c>
      <c r="S640" s="6">
        <f t="shared" si="86"/>
        <v>45022</v>
      </c>
      <c r="T640" s="7">
        <f t="shared" si="87"/>
        <v>0.12638888889341615</v>
      </c>
      <c r="U640" s="2">
        <f t="shared" si="91"/>
        <v>182</v>
      </c>
      <c r="V640" s="9" t="str">
        <f t="shared" si="90"/>
        <v>No Suma</v>
      </c>
      <c r="W640" s="5">
        <f>(Cocina!H640 *Cocina!G640)/60</f>
        <v>1.0333333333333334</v>
      </c>
      <c r="X640" s="2">
        <f t="shared" si="88"/>
        <v>62.000000000000007</v>
      </c>
      <c r="Y640" s="11">
        <f t="shared" si="89"/>
        <v>8.3333333333333329E-2</v>
      </c>
      <c r="Z640" s="2" t="s">
        <v>37</v>
      </c>
      <c r="AC640" s="2">
        <f t="shared" si="92"/>
        <v>3</v>
      </c>
      <c r="AD640" s="2">
        <f t="shared" si="84"/>
        <v>2</v>
      </c>
    </row>
    <row r="641" spans="1:30">
      <c r="A641" s="1">
        <v>14</v>
      </c>
      <c r="B641" s="1" t="s">
        <v>1156</v>
      </c>
      <c r="C641" s="1">
        <v>3</v>
      </c>
      <c r="D641" s="3">
        <v>45022.02847222222</v>
      </c>
      <c r="E641" s="3">
        <v>45022.076388888891</v>
      </c>
      <c r="F641" s="1" t="s">
        <v>29</v>
      </c>
      <c r="G641" s="1" t="s">
        <v>30</v>
      </c>
      <c r="H641" s="1" t="s">
        <v>31</v>
      </c>
      <c r="I641" s="1" t="s">
        <v>1157</v>
      </c>
      <c r="J641" s="1" t="s">
        <v>50</v>
      </c>
      <c r="K641" s="1">
        <v>640</v>
      </c>
      <c r="L641" s="1" t="s">
        <v>73</v>
      </c>
      <c r="M641" s="1" t="s">
        <v>106</v>
      </c>
      <c r="N641" s="1" t="s">
        <v>97</v>
      </c>
      <c r="O641" s="1" t="s">
        <v>59</v>
      </c>
      <c r="P641" s="1"/>
      <c r="Q641" s="1" t="b">
        <f t="shared" si="85"/>
        <v>0</v>
      </c>
      <c r="R641" s="2">
        <f>SUM(Cocina!E641*Cocina!G641)</f>
        <v>26</v>
      </c>
      <c r="S641" s="6">
        <f t="shared" si="86"/>
        <v>45022</v>
      </c>
      <c r="T641" s="7">
        <f t="shared" si="87"/>
        <v>4.7916666670062114E-2</v>
      </c>
      <c r="U641" s="2">
        <f t="shared" si="91"/>
        <v>69</v>
      </c>
      <c r="V641" s="9" t="str">
        <f t="shared" si="90"/>
        <v>No Suma</v>
      </c>
      <c r="W641" s="5">
        <f>(Cocina!H641 *Cocina!G641)/60</f>
        <v>1.7</v>
      </c>
      <c r="X641" s="2">
        <f t="shared" si="88"/>
        <v>102</v>
      </c>
      <c r="Y641" s="11">
        <f t="shared" si="89"/>
        <v>-2.2916666666666669E-2</v>
      </c>
      <c r="Z641" s="2" t="s">
        <v>37</v>
      </c>
      <c r="AC641" s="2">
        <f t="shared" si="92"/>
        <v>1</v>
      </c>
      <c r="AD641" s="2">
        <f t="shared" si="84"/>
        <v>9</v>
      </c>
    </row>
    <row r="642" spans="1:30">
      <c r="A642" s="1">
        <v>2</v>
      </c>
      <c r="B642" s="1" t="s">
        <v>1158</v>
      </c>
      <c r="C642" s="1">
        <v>4</v>
      </c>
      <c r="D642" s="3">
        <v>45022.047222222223</v>
      </c>
      <c r="E642" s="3">
        <v>45022.161111111112</v>
      </c>
      <c r="F642" s="1" t="s">
        <v>39</v>
      </c>
      <c r="G642" s="1" t="s">
        <v>30</v>
      </c>
      <c r="H642" s="1" t="s">
        <v>31</v>
      </c>
      <c r="I642" s="1" t="s">
        <v>1159</v>
      </c>
      <c r="J642" s="1" t="s">
        <v>33</v>
      </c>
      <c r="K642" s="1">
        <v>641</v>
      </c>
      <c r="L642" s="1" t="s">
        <v>102</v>
      </c>
      <c r="M642" s="1" t="s">
        <v>54</v>
      </c>
      <c r="N642" s="1" t="s">
        <v>112</v>
      </c>
      <c r="O642" s="1" t="s">
        <v>94</v>
      </c>
      <c r="P642" s="1"/>
      <c r="Q642" s="1" t="b">
        <f t="shared" si="85"/>
        <v>0</v>
      </c>
      <c r="R642" s="2">
        <f>SUM(Cocina!E642*Cocina!G642)</f>
        <v>20</v>
      </c>
      <c r="S642" s="6">
        <f t="shared" si="86"/>
        <v>45022</v>
      </c>
      <c r="T642" s="7">
        <f t="shared" si="87"/>
        <v>0.11388888888905058</v>
      </c>
      <c r="U642" s="2">
        <f t="shared" si="91"/>
        <v>164</v>
      </c>
      <c r="V642" s="9" t="str">
        <f t="shared" si="90"/>
        <v>No Suma</v>
      </c>
      <c r="W642" s="5">
        <f>(Cocina!H642 *Cocina!G642)/60</f>
        <v>1.9333333333333333</v>
      </c>
      <c r="X642" s="2">
        <f t="shared" si="88"/>
        <v>116</v>
      </c>
      <c r="Y642" s="11">
        <f t="shared" si="89"/>
        <v>3.3333333333333333E-2</v>
      </c>
      <c r="Z642" s="2" t="s">
        <v>37</v>
      </c>
      <c r="AC642" s="2">
        <f t="shared" si="92"/>
        <v>2</v>
      </c>
      <c r="AD642" s="2">
        <f t="shared" ref="AD642:AD705" si="93">MINUTE(T642)</f>
        <v>44</v>
      </c>
    </row>
    <row r="643" spans="1:30">
      <c r="A643" s="1">
        <v>15</v>
      </c>
      <c r="B643" s="1" t="s">
        <v>1160</v>
      </c>
      <c r="C643" s="1">
        <v>1</v>
      </c>
      <c r="D643" s="3">
        <v>45022.10833333333</v>
      </c>
      <c r="E643" s="3">
        <v>45022.224999999999</v>
      </c>
      <c r="F643" s="1" t="s">
        <v>47</v>
      </c>
      <c r="G643" s="1" t="s">
        <v>30</v>
      </c>
      <c r="H643" s="1" t="s">
        <v>48</v>
      </c>
      <c r="I643" s="1" t="s">
        <v>1161</v>
      </c>
      <c r="J643" s="1" t="s">
        <v>72</v>
      </c>
      <c r="K643" s="1">
        <v>642</v>
      </c>
      <c r="L643" s="1" t="s">
        <v>129</v>
      </c>
      <c r="M643" s="1" t="s">
        <v>97</v>
      </c>
      <c r="N643" s="1" t="s">
        <v>106</v>
      </c>
      <c r="O643" s="1" t="s">
        <v>54</v>
      </c>
      <c r="P643" s="1"/>
      <c r="Q643" s="1" t="b">
        <f t="shared" ref="Q643:Q706" si="94">I643 &lt;= 0</f>
        <v>0</v>
      </c>
      <c r="R643" s="2">
        <f>SUM(Cocina!E643*Cocina!G643)</f>
        <v>12</v>
      </c>
      <c r="S643" s="6">
        <f t="shared" ref="S643:S706" si="95">DATE(YEAR(D643),MONTH(D643),DAY(D643))</f>
        <v>45022</v>
      </c>
      <c r="T643" s="7">
        <f t="shared" ref="T643:T706" si="96">E643-D643</f>
        <v>0.11666666666860692</v>
      </c>
      <c r="U643" s="2">
        <f t="shared" si="91"/>
        <v>168</v>
      </c>
      <c r="V643" s="9">
        <f t="shared" si="90"/>
        <v>0.12708333333527358</v>
      </c>
      <c r="W643" s="5">
        <f>(Cocina!H643 *Cocina!G643)/60</f>
        <v>0.48333333333333334</v>
      </c>
      <c r="X643" s="2">
        <f t="shared" ref="X643:X706" si="97">CONVERT(W643,"hr","mn")</f>
        <v>29</v>
      </c>
      <c r="Y643" s="11">
        <f t="shared" ref="Y643:Y706" si="98">((U643-X643)/60)/24</f>
        <v>9.6527777777777782E-2</v>
      </c>
      <c r="Z643" s="2" t="s">
        <v>37</v>
      </c>
      <c r="AC643" s="2">
        <f t="shared" si="92"/>
        <v>2</v>
      </c>
      <c r="AD643" s="2">
        <f t="shared" si="93"/>
        <v>48</v>
      </c>
    </row>
    <row r="644" spans="1:30">
      <c r="A644" s="1">
        <v>17</v>
      </c>
      <c r="B644" s="1" t="s">
        <v>1162</v>
      </c>
      <c r="C644" s="1">
        <v>2</v>
      </c>
      <c r="D644" s="3">
        <v>45022.011805555558</v>
      </c>
      <c r="E644" s="3">
        <v>45022.080555555556</v>
      </c>
      <c r="F644" s="1" t="s">
        <v>47</v>
      </c>
      <c r="G644" s="1" t="s">
        <v>40</v>
      </c>
      <c r="H644" s="1" t="s">
        <v>31</v>
      </c>
      <c r="I644" s="1" t="s">
        <v>1163</v>
      </c>
      <c r="J644" s="1" t="s">
        <v>72</v>
      </c>
      <c r="K644" s="1">
        <v>643</v>
      </c>
      <c r="L644" s="1" t="s">
        <v>83</v>
      </c>
      <c r="M644" s="1" t="s">
        <v>59</v>
      </c>
      <c r="N644" s="1"/>
      <c r="O644" s="1"/>
      <c r="P644" s="1"/>
      <c r="Q644" s="1" t="b">
        <f t="shared" si="94"/>
        <v>0</v>
      </c>
      <c r="R644" s="2">
        <f>SUM(Cocina!E644*Cocina!G644)</f>
        <v>15</v>
      </c>
      <c r="S644" s="6">
        <f t="shared" si="95"/>
        <v>45022</v>
      </c>
      <c r="T644" s="7">
        <f t="shared" si="96"/>
        <v>6.8749999998544808E-2</v>
      </c>
      <c r="U644" s="2">
        <f t="shared" si="91"/>
        <v>99</v>
      </c>
      <c r="V644" s="9">
        <f t="shared" si="90"/>
        <v>7.916666666521148E-2</v>
      </c>
      <c r="W644" s="5">
        <f>(Cocina!H644 *Cocina!G644)/60</f>
        <v>0.41666666666666669</v>
      </c>
      <c r="X644" s="2">
        <f t="shared" si="97"/>
        <v>25</v>
      </c>
      <c r="Y644" s="11">
        <f t="shared" si="98"/>
        <v>5.1388888888888894E-2</v>
      </c>
      <c r="Z644" s="2" t="s">
        <v>37</v>
      </c>
      <c r="AC644" s="2">
        <f t="shared" si="92"/>
        <v>1</v>
      </c>
      <c r="AD644" s="2">
        <f t="shared" si="93"/>
        <v>39</v>
      </c>
    </row>
    <row r="645" spans="1:30">
      <c r="A645" s="1">
        <v>9</v>
      </c>
      <c r="B645" s="1" t="s">
        <v>1164</v>
      </c>
      <c r="C645" s="1">
        <v>6</v>
      </c>
      <c r="D645" s="3">
        <v>45022.155555555553</v>
      </c>
      <c r="E645" s="3">
        <v>45022.298611111109</v>
      </c>
      <c r="F645" s="1" t="s">
        <v>39</v>
      </c>
      <c r="G645" s="1" t="s">
        <v>30</v>
      </c>
      <c r="H645" s="1" t="s">
        <v>31</v>
      </c>
      <c r="I645" s="1" t="s">
        <v>1165</v>
      </c>
      <c r="J645" s="1" t="s">
        <v>33</v>
      </c>
      <c r="K645" s="1">
        <v>644</v>
      </c>
      <c r="L645" s="1" t="s">
        <v>102</v>
      </c>
      <c r="M645" s="1" t="s">
        <v>44</v>
      </c>
      <c r="N645" s="1"/>
      <c r="O645" s="1"/>
      <c r="P645" s="1"/>
      <c r="Q645" s="1" t="b">
        <f t="shared" si="94"/>
        <v>0</v>
      </c>
      <c r="R645" s="2">
        <f>SUM(Cocina!E645*Cocina!G645)</f>
        <v>13</v>
      </c>
      <c r="S645" s="6">
        <f t="shared" si="95"/>
        <v>45022</v>
      </c>
      <c r="T645" s="7">
        <f t="shared" si="96"/>
        <v>0.14305555555620231</v>
      </c>
      <c r="U645" s="2">
        <f t="shared" si="91"/>
        <v>206</v>
      </c>
      <c r="V645" s="9" t="str">
        <f t="shared" si="90"/>
        <v>No Suma</v>
      </c>
      <c r="W645" s="5">
        <f>(Cocina!H645 *Cocina!G645)/60</f>
        <v>0.56666666666666665</v>
      </c>
      <c r="X645" s="2">
        <f t="shared" si="97"/>
        <v>34</v>
      </c>
      <c r="Y645" s="11">
        <f t="shared" si="98"/>
        <v>0.11944444444444445</v>
      </c>
      <c r="Z645" s="2" t="s">
        <v>37</v>
      </c>
      <c r="AC645" s="2">
        <f t="shared" si="92"/>
        <v>3</v>
      </c>
      <c r="AD645" s="2">
        <f t="shared" si="93"/>
        <v>26</v>
      </c>
    </row>
    <row r="646" spans="1:30">
      <c r="A646" s="1">
        <v>6</v>
      </c>
      <c r="B646" s="1" t="s">
        <v>794</v>
      </c>
      <c r="C646" s="1">
        <v>6</v>
      </c>
      <c r="D646" s="3">
        <v>45022.118055555555</v>
      </c>
      <c r="E646" s="3">
        <v>45022.267361111109</v>
      </c>
      <c r="F646" s="1" t="s">
        <v>29</v>
      </c>
      <c r="G646" s="1" t="s">
        <v>67</v>
      </c>
      <c r="H646" s="1" t="s">
        <v>41</v>
      </c>
      <c r="I646" s="1" t="s">
        <v>1166</v>
      </c>
      <c r="J646" s="1" t="s">
        <v>50</v>
      </c>
      <c r="K646" s="1">
        <v>645</v>
      </c>
      <c r="L646" s="1" t="s">
        <v>80</v>
      </c>
      <c r="M646" s="1" t="s">
        <v>59</v>
      </c>
      <c r="N646" s="1" t="s">
        <v>45</v>
      </c>
      <c r="O646" s="1"/>
      <c r="P646" s="1"/>
      <c r="Q646" s="1" t="b">
        <f t="shared" si="94"/>
        <v>0</v>
      </c>
      <c r="R646" s="2">
        <f>SUM(Cocina!E646*Cocina!G646)</f>
        <v>14</v>
      </c>
      <c r="S646" s="6">
        <f t="shared" si="95"/>
        <v>45022</v>
      </c>
      <c r="T646" s="7">
        <f t="shared" si="96"/>
        <v>0.14930555555474712</v>
      </c>
      <c r="U646" s="2">
        <f t="shared" si="91"/>
        <v>215</v>
      </c>
      <c r="V646" s="9" t="str">
        <f t="shared" si="90"/>
        <v>No Suma</v>
      </c>
      <c r="W646" s="5">
        <f>(Cocina!H646 *Cocina!G646)/60</f>
        <v>0.38333333333333336</v>
      </c>
      <c r="X646" s="2">
        <f t="shared" si="97"/>
        <v>23</v>
      </c>
      <c r="Y646" s="11">
        <f t="shared" si="98"/>
        <v>0.13333333333333333</v>
      </c>
      <c r="Z646" s="2" t="s">
        <v>37</v>
      </c>
      <c r="AC646" s="2">
        <f t="shared" si="92"/>
        <v>3</v>
      </c>
      <c r="AD646" s="2">
        <f t="shared" si="93"/>
        <v>35</v>
      </c>
    </row>
    <row r="647" spans="1:30">
      <c r="A647" s="1">
        <v>12</v>
      </c>
      <c r="B647" s="1" t="s">
        <v>163</v>
      </c>
      <c r="C647" s="1">
        <v>2</v>
      </c>
      <c r="D647" s="3">
        <v>45022.165972222225</v>
      </c>
      <c r="E647" s="3">
        <v>45022.276388888888</v>
      </c>
      <c r="F647" s="1" t="s">
        <v>47</v>
      </c>
      <c r="G647" s="1" t="s">
        <v>30</v>
      </c>
      <c r="H647" s="1" t="s">
        <v>31</v>
      </c>
      <c r="I647" s="1" t="s">
        <v>1167</v>
      </c>
      <c r="J647" s="1" t="s">
        <v>50</v>
      </c>
      <c r="K647" s="1">
        <v>646</v>
      </c>
      <c r="L647" s="1" t="s">
        <v>80</v>
      </c>
      <c r="M647" s="1" t="s">
        <v>69</v>
      </c>
      <c r="N647" s="1"/>
      <c r="O647" s="1"/>
      <c r="P647" s="1"/>
      <c r="Q647" s="1" t="b">
        <f t="shared" si="94"/>
        <v>0</v>
      </c>
      <c r="R647" s="2">
        <f>SUM(Cocina!E647*Cocina!G647)</f>
        <v>22</v>
      </c>
      <c r="S647" s="6">
        <f t="shared" si="95"/>
        <v>45022</v>
      </c>
      <c r="T647" s="7">
        <f t="shared" si="96"/>
        <v>0.11041666666278616</v>
      </c>
      <c r="U647" s="2">
        <f t="shared" si="91"/>
        <v>159</v>
      </c>
      <c r="V647" s="9" t="str">
        <f t="shared" si="90"/>
        <v>No Suma</v>
      </c>
      <c r="W647" s="5">
        <f>(Cocina!H647 *Cocina!G647)/60</f>
        <v>1.3333333333333333</v>
      </c>
      <c r="X647" s="2">
        <f t="shared" si="97"/>
        <v>80</v>
      </c>
      <c r="Y647" s="11">
        <f t="shared" si="98"/>
        <v>5.486111111111111E-2</v>
      </c>
      <c r="Z647" s="2" t="s">
        <v>37</v>
      </c>
      <c r="AC647" s="2">
        <f t="shared" si="92"/>
        <v>2</v>
      </c>
      <c r="AD647" s="2">
        <f t="shared" si="93"/>
        <v>39</v>
      </c>
    </row>
    <row r="648" spans="1:30">
      <c r="A648" s="1">
        <v>12</v>
      </c>
      <c r="B648" s="1" t="s">
        <v>1168</v>
      </c>
      <c r="C648" s="1">
        <v>2</v>
      </c>
      <c r="D648" s="3">
        <v>45022.121527777781</v>
      </c>
      <c r="E648" s="3">
        <v>45022.267361111109</v>
      </c>
      <c r="F648" s="1" t="s">
        <v>47</v>
      </c>
      <c r="G648" s="1" t="s">
        <v>30</v>
      </c>
      <c r="H648" s="1" t="s">
        <v>48</v>
      </c>
      <c r="I648" s="1" t="s">
        <v>1169</v>
      </c>
      <c r="J648" s="1" t="s">
        <v>33</v>
      </c>
      <c r="K648" s="1">
        <v>647</v>
      </c>
      <c r="L648" s="1" t="s">
        <v>80</v>
      </c>
      <c r="M648" s="1" t="s">
        <v>103</v>
      </c>
      <c r="N648" s="1" t="s">
        <v>44</v>
      </c>
      <c r="O648" s="1"/>
      <c r="P648" s="1"/>
      <c r="Q648" s="1" t="b">
        <f t="shared" si="94"/>
        <v>0</v>
      </c>
      <c r="R648" s="2">
        <f>SUM(Cocina!E648*Cocina!G648)</f>
        <v>30</v>
      </c>
      <c r="S648" s="6">
        <f t="shared" si="95"/>
        <v>45022</v>
      </c>
      <c r="T648" s="7">
        <f t="shared" si="96"/>
        <v>0.14583333332848269</v>
      </c>
      <c r="U648" s="2">
        <f t="shared" si="91"/>
        <v>210</v>
      </c>
      <c r="V648" s="9" t="str">
        <f t="shared" si="90"/>
        <v>No Suma</v>
      </c>
      <c r="W648" s="5">
        <f>(Cocina!H648 *Cocina!G648)/60</f>
        <v>1.7666666666666666</v>
      </c>
      <c r="X648" s="2">
        <f t="shared" si="97"/>
        <v>106</v>
      </c>
      <c r="Y648" s="11">
        <f t="shared" si="98"/>
        <v>7.2222222222222229E-2</v>
      </c>
      <c r="Z648" s="2" t="s">
        <v>37</v>
      </c>
      <c r="AC648" s="2">
        <f t="shared" si="92"/>
        <v>3</v>
      </c>
      <c r="AD648" s="2">
        <f t="shared" si="93"/>
        <v>30</v>
      </c>
    </row>
    <row r="649" spans="1:30">
      <c r="A649" s="1">
        <v>9</v>
      </c>
      <c r="B649" s="1" t="s">
        <v>199</v>
      </c>
      <c r="C649" s="1">
        <v>1</v>
      </c>
      <c r="D649" s="3">
        <v>45022.124305555553</v>
      </c>
      <c r="E649" s="3">
        <v>45022.204861111109</v>
      </c>
      <c r="F649" s="1" t="s">
        <v>47</v>
      </c>
      <c r="G649" s="1" t="s">
        <v>67</v>
      </c>
      <c r="H649" s="1" t="s">
        <v>48</v>
      </c>
      <c r="I649" s="1" t="s">
        <v>1170</v>
      </c>
      <c r="J649" s="1" t="s">
        <v>50</v>
      </c>
      <c r="K649" s="1">
        <v>648</v>
      </c>
      <c r="L649" s="1" t="s">
        <v>51</v>
      </c>
      <c r="M649" s="1" t="s">
        <v>60</v>
      </c>
      <c r="N649" s="1"/>
      <c r="O649" s="1"/>
      <c r="P649" s="1"/>
      <c r="Q649" s="1" t="b">
        <f t="shared" si="94"/>
        <v>0</v>
      </c>
      <c r="R649" s="2">
        <f>SUM(Cocina!E649*Cocina!G649)</f>
        <v>30</v>
      </c>
      <c r="S649" s="6">
        <f t="shared" si="95"/>
        <v>45022</v>
      </c>
      <c r="T649" s="7">
        <f t="shared" si="96"/>
        <v>8.0555555556202307E-2</v>
      </c>
      <c r="U649" s="2">
        <f t="shared" si="91"/>
        <v>116</v>
      </c>
      <c r="V649" s="9" t="str">
        <f t="shared" si="90"/>
        <v>No Suma</v>
      </c>
      <c r="W649" s="5">
        <f>(Cocina!H649 *Cocina!G649)/60</f>
        <v>1.0333333333333334</v>
      </c>
      <c r="X649" s="2">
        <f t="shared" si="97"/>
        <v>62.000000000000007</v>
      </c>
      <c r="Y649" s="11">
        <f t="shared" si="98"/>
        <v>3.7499999999999999E-2</v>
      </c>
      <c r="Z649" s="2" t="s">
        <v>37</v>
      </c>
      <c r="AC649" s="2">
        <f t="shared" si="92"/>
        <v>1</v>
      </c>
      <c r="AD649" s="2">
        <f t="shared" si="93"/>
        <v>56</v>
      </c>
    </row>
    <row r="650" spans="1:30">
      <c r="A650" s="1">
        <v>9</v>
      </c>
      <c r="B650" s="1" t="s">
        <v>1171</v>
      </c>
      <c r="C650" s="1">
        <v>1</v>
      </c>
      <c r="D650" s="3">
        <v>45022.038194444445</v>
      </c>
      <c r="E650" s="3">
        <v>45022.15625</v>
      </c>
      <c r="F650" s="1" t="s">
        <v>56</v>
      </c>
      <c r="G650" s="1" t="s">
        <v>30</v>
      </c>
      <c r="H650" s="1" t="s">
        <v>41</v>
      </c>
      <c r="I650" s="1" t="s">
        <v>1172</v>
      </c>
      <c r="J650" s="1" t="s">
        <v>72</v>
      </c>
      <c r="K650" s="1">
        <v>649</v>
      </c>
      <c r="L650" s="1" t="s">
        <v>58</v>
      </c>
      <c r="M650" s="1" t="s">
        <v>54</v>
      </c>
      <c r="N650" s="1" t="s">
        <v>60</v>
      </c>
      <c r="O650" s="1" t="s">
        <v>112</v>
      </c>
      <c r="P650" s="1" t="s">
        <v>93</v>
      </c>
      <c r="Q650" s="1" t="b">
        <f t="shared" si="94"/>
        <v>0</v>
      </c>
      <c r="R650" s="2">
        <f>SUM(Cocina!E650*Cocina!G650)</f>
        <v>15</v>
      </c>
      <c r="S650" s="6">
        <f t="shared" si="95"/>
        <v>45022</v>
      </c>
      <c r="T650" s="7">
        <f t="shared" si="96"/>
        <v>0.11805555555474712</v>
      </c>
      <c r="U650" s="2">
        <f t="shared" si="91"/>
        <v>170</v>
      </c>
      <c r="V650" s="9">
        <f t="shared" ref="V650:V713" si="99">IF(J650="Ocupada",T650+$AB$8,"No Suma")</f>
        <v>0.12847222222141377</v>
      </c>
      <c r="W650" s="5">
        <f>(Cocina!H650 *Cocina!G650)/60</f>
        <v>0.3</v>
      </c>
      <c r="X650" s="2">
        <f t="shared" si="97"/>
        <v>18</v>
      </c>
      <c r="Y650" s="11">
        <f t="shared" si="98"/>
        <v>0.10555555555555556</v>
      </c>
      <c r="Z650" s="2" t="s">
        <v>37</v>
      </c>
      <c r="AC650" s="2">
        <f t="shared" si="92"/>
        <v>2</v>
      </c>
      <c r="AD650" s="2">
        <f t="shared" si="93"/>
        <v>50</v>
      </c>
    </row>
    <row r="651" spans="1:30">
      <c r="A651" s="1">
        <v>11</v>
      </c>
      <c r="B651" s="1" t="s">
        <v>1008</v>
      </c>
      <c r="C651" s="1">
        <v>3</v>
      </c>
      <c r="D651" s="3">
        <v>45023.147916666669</v>
      </c>
      <c r="E651" s="3">
        <v>45023.209722222222</v>
      </c>
      <c r="F651" s="1" t="s">
        <v>29</v>
      </c>
      <c r="G651" s="1" t="s">
        <v>30</v>
      </c>
      <c r="H651" s="1" t="s">
        <v>31</v>
      </c>
      <c r="I651" s="1" t="s">
        <v>1173</v>
      </c>
      <c r="J651" s="1" t="s">
        <v>50</v>
      </c>
      <c r="K651" s="1">
        <v>650</v>
      </c>
      <c r="L651" s="1" t="s">
        <v>129</v>
      </c>
      <c r="M651" s="1" t="s">
        <v>97</v>
      </c>
      <c r="N651" s="1" t="s">
        <v>54</v>
      </c>
      <c r="O651" s="1" t="s">
        <v>74</v>
      </c>
      <c r="P651" s="1" t="s">
        <v>69</v>
      </c>
      <c r="Q651" s="1" t="b">
        <f t="shared" si="94"/>
        <v>0</v>
      </c>
      <c r="R651" s="2">
        <f>SUM(Cocina!E651*Cocina!G651)</f>
        <v>26</v>
      </c>
      <c r="S651" s="6">
        <f t="shared" si="95"/>
        <v>45023</v>
      </c>
      <c r="T651" s="7">
        <f t="shared" si="96"/>
        <v>6.1805555553291924E-2</v>
      </c>
      <c r="U651" s="2">
        <f t="shared" si="91"/>
        <v>89</v>
      </c>
      <c r="V651" s="9" t="str">
        <f t="shared" si="99"/>
        <v>No Suma</v>
      </c>
      <c r="W651" s="5">
        <f>(Cocina!H651 *Cocina!G651)/60</f>
        <v>0.26666666666666666</v>
      </c>
      <c r="X651" s="2">
        <f t="shared" si="97"/>
        <v>16</v>
      </c>
      <c r="Y651" s="11">
        <f t="shared" si="98"/>
        <v>5.0694444444444438E-2</v>
      </c>
      <c r="Z651" s="2" t="s">
        <v>37</v>
      </c>
      <c r="AC651" s="2">
        <f t="shared" si="92"/>
        <v>1</v>
      </c>
      <c r="AD651" s="2">
        <f t="shared" si="93"/>
        <v>29</v>
      </c>
    </row>
    <row r="652" spans="1:30">
      <c r="A652" s="1">
        <v>16</v>
      </c>
      <c r="B652" s="1" t="s">
        <v>1174</v>
      </c>
      <c r="C652" s="1">
        <v>4</v>
      </c>
      <c r="D652" s="3">
        <v>45023.086111111108</v>
      </c>
      <c r="E652" s="3">
        <v>45023.238888888889</v>
      </c>
      <c r="F652" s="1" t="s">
        <v>62</v>
      </c>
      <c r="G652" s="1" t="s">
        <v>67</v>
      </c>
      <c r="H652" s="1" t="s">
        <v>48</v>
      </c>
      <c r="I652" s="1" t="s">
        <v>1175</v>
      </c>
      <c r="J652" s="1" t="s">
        <v>50</v>
      </c>
      <c r="K652" s="1">
        <v>651</v>
      </c>
      <c r="L652" s="1" t="s">
        <v>129</v>
      </c>
      <c r="M652" s="1" t="s">
        <v>52</v>
      </c>
      <c r="N652" s="1" t="s">
        <v>97</v>
      </c>
      <c r="O652" s="1" t="s">
        <v>59</v>
      </c>
      <c r="P652" s="1"/>
      <c r="Q652" s="1" t="b">
        <f t="shared" si="94"/>
        <v>0</v>
      </c>
      <c r="R652" s="2">
        <f>SUM(Cocina!E652*Cocina!G652)</f>
        <v>51</v>
      </c>
      <c r="S652" s="6">
        <f t="shared" si="95"/>
        <v>45023</v>
      </c>
      <c r="T652" s="7">
        <f t="shared" si="96"/>
        <v>0.15277777778101154</v>
      </c>
      <c r="U652" s="2">
        <f t="shared" si="91"/>
        <v>220</v>
      </c>
      <c r="V652" s="9" t="str">
        <f t="shared" si="99"/>
        <v>No Suma</v>
      </c>
      <c r="W652" s="5">
        <f>(Cocina!H652 *Cocina!G652)/60</f>
        <v>1.45</v>
      </c>
      <c r="X652" s="2">
        <f t="shared" si="97"/>
        <v>87</v>
      </c>
      <c r="Y652" s="11">
        <f t="shared" si="98"/>
        <v>9.2361111111111116E-2</v>
      </c>
      <c r="Z652" s="2" t="s">
        <v>37</v>
      </c>
      <c r="AC652" s="2">
        <f t="shared" si="92"/>
        <v>3</v>
      </c>
      <c r="AD652" s="2">
        <f t="shared" si="93"/>
        <v>40</v>
      </c>
    </row>
    <row r="653" spans="1:30">
      <c r="A653" s="1">
        <v>14</v>
      </c>
      <c r="B653" s="1" t="s">
        <v>1030</v>
      </c>
      <c r="C653" s="1">
        <v>5</v>
      </c>
      <c r="D653" s="3">
        <v>45023.004166666666</v>
      </c>
      <c r="E653" s="3">
        <v>45023.101388888892</v>
      </c>
      <c r="F653" s="1" t="s">
        <v>47</v>
      </c>
      <c r="G653" s="1" t="s">
        <v>30</v>
      </c>
      <c r="H653" s="1" t="s">
        <v>31</v>
      </c>
      <c r="I653" s="1" t="s">
        <v>283</v>
      </c>
      <c r="J653" s="1" t="s">
        <v>72</v>
      </c>
      <c r="K653" s="1">
        <v>652</v>
      </c>
      <c r="L653" s="1" t="s">
        <v>83</v>
      </c>
      <c r="M653" s="1" t="s">
        <v>44</v>
      </c>
      <c r="N653" s="1" t="s">
        <v>53</v>
      </c>
      <c r="O653" s="1"/>
      <c r="P653" s="1"/>
      <c r="Q653" s="1" t="b">
        <f t="shared" si="94"/>
        <v>0</v>
      </c>
      <c r="R653" s="2">
        <f>SUM(Cocina!E653*Cocina!G653)</f>
        <v>57</v>
      </c>
      <c r="S653" s="6">
        <f t="shared" si="95"/>
        <v>45023</v>
      </c>
      <c r="T653" s="7">
        <f t="shared" si="96"/>
        <v>9.7222222226264421E-2</v>
      </c>
      <c r="U653" s="2">
        <f t="shared" si="91"/>
        <v>140</v>
      </c>
      <c r="V653" s="9">
        <f t="shared" si="99"/>
        <v>0.10763888889293109</v>
      </c>
      <c r="W653" s="5">
        <f>(Cocina!H653 *Cocina!G653)/60</f>
        <v>1.65</v>
      </c>
      <c r="X653" s="2">
        <f t="shared" si="97"/>
        <v>99</v>
      </c>
      <c r="Y653" s="11">
        <f t="shared" si="98"/>
        <v>2.8472222222222222E-2</v>
      </c>
      <c r="Z653" s="2" t="s">
        <v>37</v>
      </c>
      <c r="AC653" s="2">
        <f t="shared" si="92"/>
        <v>2</v>
      </c>
      <c r="AD653" s="2">
        <f t="shared" si="93"/>
        <v>20</v>
      </c>
    </row>
    <row r="654" spans="1:30">
      <c r="A654" s="1">
        <v>13</v>
      </c>
      <c r="B654" s="1" t="s">
        <v>1176</v>
      </c>
      <c r="C654" s="1">
        <v>5</v>
      </c>
      <c r="D654" s="3">
        <v>45023.104861111111</v>
      </c>
      <c r="E654" s="3">
        <v>45023.180555555555</v>
      </c>
      <c r="F654" s="1" t="s">
        <v>39</v>
      </c>
      <c r="G654" s="1" t="s">
        <v>30</v>
      </c>
      <c r="H654" s="1" t="s">
        <v>48</v>
      </c>
      <c r="I654" s="1" t="s">
        <v>1177</v>
      </c>
      <c r="J654" s="1" t="s">
        <v>50</v>
      </c>
      <c r="K654" s="1">
        <v>653</v>
      </c>
      <c r="L654" s="1" t="s">
        <v>73</v>
      </c>
      <c r="M654" s="1" t="s">
        <v>60</v>
      </c>
      <c r="N654" s="1" t="s">
        <v>36</v>
      </c>
      <c r="O654" s="1" t="s">
        <v>69</v>
      </c>
      <c r="P654" s="1"/>
      <c r="Q654" s="1" t="b">
        <f t="shared" si="94"/>
        <v>0</v>
      </c>
      <c r="R654" s="2">
        <f>SUM(Cocina!E654*Cocina!G654)</f>
        <v>30</v>
      </c>
      <c r="S654" s="6">
        <f t="shared" si="95"/>
        <v>45023</v>
      </c>
      <c r="T654" s="7">
        <f t="shared" si="96"/>
        <v>7.5694444443797693E-2</v>
      </c>
      <c r="U654" s="2">
        <f t="shared" si="91"/>
        <v>109</v>
      </c>
      <c r="V654" s="9" t="str">
        <f t="shared" si="99"/>
        <v>No Suma</v>
      </c>
      <c r="W654" s="5">
        <f>(Cocina!H654 *Cocina!G654)/60</f>
        <v>0.33333333333333331</v>
      </c>
      <c r="X654" s="2">
        <f t="shared" si="97"/>
        <v>20</v>
      </c>
      <c r="Y654" s="11">
        <f t="shared" si="98"/>
        <v>6.1805555555555558E-2</v>
      </c>
      <c r="Z654" s="2" t="s">
        <v>37</v>
      </c>
      <c r="AC654" s="2">
        <f t="shared" si="92"/>
        <v>1</v>
      </c>
      <c r="AD654" s="2">
        <f t="shared" si="93"/>
        <v>49</v>
      </c>
    </row>
    <row r="655" spans="1:30">
      <c r="A655" s="1">
        <v>12</v>
      </c>
      <c r="B655" s="1" t="s">
        <v>1178</v>
      </c>
      <c r="C655" s="1">
        <v>5</v>
      </c>
      <c r="D655" s="3">
        <v>45023.001388888886</v>
      </c>
      <c r="E655" s="3">
        <v>45023.072222222225</v>
      </c>
      <c r="F655" s="1" t="s">
        <v>56</v>
      </c>
      <c r="G655" s="1" t="s">
        <v>67</v>
      </c>
      <c r="H655" s="1" t="s">
        <v>48</v>
      </c>
      <c r="I655" s="1" t="s">
        <v>1179</v>
      </c>
      <c r="J655" s="1" t="s">
        <v>72</v>
      </c>
      <c r="K655" s="1">
        <v>654</v>
      </c>
      <c r="L655" s="1" t="s">
        <v>83</v>
      </c>
      <c r="M655" s="1" t="s">
        <v>77</v>
      </c>
      <c r="N655" s="1" t="s">
        <v>93</v>
      </c>
      <c r="O655" s="1"/>
      <c r="P655" s="1"/>
      <c r="Q655" s="1" t="b">
        <f t="shared" si="94"/>
        <v>0</v>
      </c>
      <c r="R655" s="2">
        <f>SUM(Cocina!E655*Cocina!G655)</f>
        <v>40</v>
      </c>
      <c r="S655" s="6">
        <f t="shared" si="95"/>
        <v>45023</v>
      </c>
      <c r="T655" s="7">
        <f t="shared" si="96"/>
        <v>7.0833333338669036E-2</v>
      </c>
      <c r="U655" s="2">
        <f t="shared" si="91"/>
        <v>102</v>
      </c>
      <c r="V655" s="9">
        <f t="shared" si="99"/>
        <v>8.1250000005335707E-2</v>
      </c>
      <c r="W655" s="5">
        <f>(Cocina!H655 *Cocina!G655)/60</f>
        <v>1.8666666666666667</v>
      </c>
      <c r="X655" s="2">
        <f t="shared" si="97"/>
        <v>112</v>
      </c>
      <c r="Y655" s="11">
        <f t="shared" si="98"/>
        <v>-6.9444444444444441E-3</v>
      </c>
      <c r="Z655" s="2" t="s">
        <v>37</v>
      </c>
      <c r="AC655" s="2">
        <f t="shared" si="92"/>
        <v>1</v>
      </c>
      <c r="AD655" s="2">
        <f t="shared" si="93"/>
        <v>42</v>
      </c>
    </row>
    <row r="656" spans="1:30">
      <c r="A656" s="1">
        <v>5</v>
      </c>
      <c r="B656" s="1" t="s">
        <v>1180</v>
      </c>
      <c r="C656" s="1">
        <v>4</v>
      </c>
      <c r="D656" s="3">
        <v>45023.052083333336</v>
      </c>
      <c r="E656" s="3">
        <v>45023.200694444444</v>
      </c>
      <c r="F656" s="1" t="s">
        <v>56</v>
      </c>
      <c r="G656" s="1" t="s">
        <v>30</v>
      </c>
      <c r="H656" s="1" t="s">
        <v>41</v>
      </c>
      <c r="I656" s="1" t="s">
        <v>1181</v>
      </c>
      <c r="J656" s="1" t="s">
        <v>33</v>
      </c>
      <c r="K656" s="1">
        <v>655</v>
      </c>
      <c r="L656" s="1" t="s">
        <v>51</v>
      </c>
      <c r="M656" s="1" t="s">
        <v>44</v>
      </c>
      <c r="N656" s="1"/>
      <c r="O656" s="1"/>
      <c r="P656" s="1"/>
      <c r="Q656" s="1" t="b">
        <f t="shared" si="94"/>
        <v>0</v>
      </c>
      <c r="R656" s="2">
        <f>SUM(Cocina!E656*Cocina!G656)</f>
        <v>48</v>
      </c>
      <c r="S656" s="6">
        <f t="shared" si="95"/>
        <v>45023</v>
      </c>
      <c r="T656" s="7">
        <f t="shared" si="96"/>
        <v>0.14861111110803904</v>
      </c>
      <c r="U656" s="2">
        <f t="shared" ref="U656:U719" si="100">(AC656*60)+AD656</f>
        <v>214</v>
      </c>
      <c r="V656" s="9" t="str">
        <f t="shared" si="99"/>
        <v>No Suma</v>
      </c>
      <c r="W656" s="5">
        <f>(Cocina!H656 *Cocina!G656)/60</f>
        <v>2.1</v>
      </c>
      <c r="X656" s="2">
        <f t="shared" si="97"/>
        <v>126</v>
      </c>
      <c r="Y656" s="11">
        <f t="shared" si="98"/>
        <v>6.1111111111111109E-2</v>
      </c>
      <c r="Z656" s="2" t="s">
        <v>37</v>
      </c>
      <c r="AC656" s="2">
        <f t="shared" ref="AC656:AC719" si="101">HOUR(T656)</f>
        <v>3</v>
      </c>
      <c r="AD656" s="2">
        <f t="shared" si="93"/>
        <v>34</v>
      </c>
    </row>
    <row r="657" spans="1:30">
      <c r="A657" s="1">
        <v>19</v>
      </c>
      <c r="B657" s="1" t="s">
        <v>1182</v>
      </c>
      <c r="C657" s="1">
        <v>6</v>
      </c>
      <c r="D657" s="3">
        <v>45023.15</v>
      </c>
      <c r="E657" s="3">
        <v>45023.277777777781</v>
      </c>
      <c r="F657" s="1" t="s">
        <v>39</v>
      </c>
      <c r="G657" s="1" t="s">
        <v>67</v>
      </c>
      <c r="H657" s="1" t="s">
        <v>48</v>
      </c>
      <c r="I657" s="1" t="s">
        <v>1183</v>
      </c>
      <c r="J657" s="1" t="s">
        <v>33</v>
      </c>
      <c r="K657" s="1">
        <v>656</v>
      </c>
      <c r="L657" s="1" t="s">
        <v>129</v>
      </c>
      <c r="M657" s="1" t="s">
        <v>94</v>
      </c>
      <c r="N657" s="1" t="s">
        <v>93</v>
      </c>
      <c r="O657" s="1" t="s">
        <v>65</v>
      </c>
      <c r="P657" s="1" t="s">
        <v>53</v>
      </c>
      <c r="Q657" s="1" t="b">
        <f t="shared" si="94"/>
        <v>0</v>
      </c>
      <c r="R657" s="2">
        <f>SUM(Cocina!E657*Cocina!G657)</f>
        <v>15</v>
      </c>
      <c r="S657" s="6">
        <f t="shared" si="95"/>
        <v>45023</v>
      </c>
      <c r="T657" s="7">
        <f t="shared" si="96"/>
        <v>0.12777777777955635</v>
      </c>
      <c r="U657" s="2">
        <f t="shared" si="100"/>
        <v>184</v>
      </c>
      <c r="V657" s="9" t="str">
        <f t="shared" si="99"/>
        <v>No Suma</v>
      </c>
      <c r="W657" s="5">
        <f>(Cocina!H657 *Cocina!G657)/60</f>
        <v>0.6166666666666667</v>
      </c>
      <c r="X657" s="2">
        <f t="shared" si="97"/>
        <v>37</v>
      </c>
      <c r="Y657" s="11">
        <f t="shared" si="98"/>
        <v>0.10208333333333335</v>
      </c>
      <c r="Z657" s="2" t="s">
        <v>37</v>
      </c>
      <c r="AC657" s="2">
        <f t="shared" si="101"/>
        <v>3</v>
      </c>
      <c r="AD657" s="2">
        <f t="shared" si="93"/>
        <v>4</v>
      </c>
    </row>
    <row r="658" spans="1:30">
      <c r="A658" s="1">
        <v>1</v>
      </c>
      <c r="B658" s="1" t="s">
        <v>1184</v>
      </c>
      <c r="C658" s="1">
        <v>2</v>
      </c>
      <c r="D658" s="3">
        <v>45023.035416666666</v>
      </c>
      <c r="E658" s="3">
        <v>45023.171527777777</v>
      </c>
      <c r="F658" s="1" t="s">
        <v>39</v>
      </c>
      <c r="G658" s="1" t="s">
        <v>30</v>
      </c>
      <c r="H658" s="1" t="s">
        <v>41</v>
      </c>
      <c r="I658" s="1" t="s">
        <v>1185</v>
      </c>
      <c r="J658" s="1" t="s">
        <v>33</v>
      </c>
      <c r="K658" s="1">
        <v>657</v>
      </c>
      <c r="L658" s="1" t="s">
        <v>109</v>
      </c>
      <c r="M658" s="1" t="s">
        <v>52</v>
      </c>
      <c r="N658" s="1" t="s">
        <v>94</v>
      </c>
      <c r="O658" s="1" t="s">
        <v>69</v>
      </c>
      <c r="P658" s="1"/>
      <c r="Q658" s="1" t="b">
        <f t="shared" si="94"/>
        <v>0</v>
      </c>
      <c r="R658" s="2">
        <f>SUM(Cocina!E658*Cocina!G658)</f>
        <v>13</v>
      </c>
      <c r="S658" s="6">
        <f t="shared" si="95"/>
        <v>45023</v>
      </c>
      <c r="T658" s="7">
        <f t="shared" si="96"/>
        <v>0.13611111111094942</v>
      </c>
      <c r="U658" s="2">
        <f t="shared" si="100"/>
        <v>196</v>
      </c>
      <c r="V658" s="9" t="str">
        <f t="shared" si="99"/>
        <v>No Suma</v>
      </c>
      <c r="W658" s="5">
        <f>(Cocina!H658 *Cocina!G658)/60</f>
        <v>0.26666666666666666</v>
      </c>
      <c r="X658" s="2">
        <f t="shared" si="97"/>
        <v>16</v>
      </c>
      <c r="Y658" s="11">
        <f t="shared" si="98"/>
        <v>0.125</v>
      </c>
      <c r="Z658" s="2" t="s">
        <v>37</v>
      </c>
      <c r="AC658" s="2">
        <f t="shared" si="101"/>
        <v>3</v>
      </c>
      <c r="AD658" s="2">
        <f t="shared" si="93"/>
        <v>16</v>
      </c>
    </row>
    <row r="659" spans="1:30">
      <c r="A659" s="1">
        <v>19</v>
      </c>
      <c r="B659" s="1" t="s">
        <v>1186</v>
      </c>
      <c r="C659" s="1">
        <v>5</v>
      </c>
      <c r="D659" s="3">
        <v>45023.071527777778</v>
      </c>
      <c r="E659" s="3">
        <v>45023.209722222222</v>
      </c>
      <c r="F659" s="1" t="s">
        <v>56</v>
      </c>
      <c r="G659" s="1" t="s">
        <v>40</v>
      </c>
      <c r="H659" s="1" t="s">
        <v>41</v>
      </c>
      <c r="I659" s="1" t="s">
        <v>1187</v>
      </c>
      <c r="J659" s="1" t="s">
        <v>33</v>
      </c>
      <c r="K659" s="1">
        <v>658</v>
      </c>
      <c r="L659" s="1" t="s">
        <v>51</v>
      </c>
      <c r="M659" s="1" t="s">
        <v>74</v>
      </c>
      <c r="N659" s="1" t="s">
        <v>45</v>
      </c>
      <c r="O659" s="1"/>
      <c r="P659" s="1"/>
      <c r="Q659" s="1" t="b">
        <f t="shared" si="94"/>
        <v>0</v>
      </c>
      <c r="R659" s="2">
        <f>SUM(Cocina!E659*Cocina!G659)</f>
        <v>28</v>
      </c>
      <c r="S659" s="6">
        <f t="shared" si="95"/>
        <v>45023</v>
      </c>
      <c r="T659" s="7">
        <f t="shared" si="96"/>
        <v>0.13819444444379769</v>
      </c>
      <c r="U659" s="2">
        <f t="shared" si="100"/>
        <v>199</v>
      </c>
      <c r="V659" s="9" t="str">
        <f t="shared" si="99"/>
        <v>No Suma</v>
      </c>
      <c r="W659" s="5">
        <f>(Cocina!H659 *Cocina!G659)/60</f>
        <v>0.93333333333333335</v>
      </c>
      <c r="X659" s="2">
        <f t="shared" si="97"/>
        <v>56</v>
      </c>
      <c r="Y659" s="11">
        <f t="shared" si="98"/>
        <v>9.930555555555555E-2</v>
      </c>
      <c r="Z659" s="2" t="s">
        <v>37</v>
      </c>
      <c r="AC659" s="2">
        <f t="shared" si="101"/>
        <v>3</v>
      </c>
      <c r="AD659" s="2">
        <f t="shared" si="93"/>
        <v>19</v>
      </c>
    </row>
    <row r="660" spans="1:30">
      <c r="A660" s="1">
        <v>9</v>
      </c>
      <c r="B660" s="1" t="s">
        <v>543</v>
      </c>
      <c r="C660" s="1">
        <v>4</v>
      </c>
      <c r="D660" s="3">
        <v>45023.118055555555</v>
      </c>
      <c r="E660" s="3">
        <v>45023.168749999997</v>
      </c>
      <c r="F660" s="1" t="s">
        <v>62</v>
      </c>
      <c r="G660" s="1" t="s">
        <v>30</v>
      </c>
      <c r="H660" s="1" t="s">
        <v>48</v>
      </c>
      <c r="I660" s="1" t="s">
        <v>881</v>
      </c>
      <c r="J660" s="1" t="s">
        <v>72</v>
      </c>
      <c r="K660" s="1">
        <v>659</v>
      </c>
      <c r="L660" s="1" t="s">
        <v>64</v>
      </c>
      <c r="M660" s="1" t="s">
        <v>54</v>
      </c>
      <c r="N660" s="1"/>
      <c r="O660" s="1"/>
      <c r="P660" s="1"/>
      <c r="Q660" s="1" t="b">
        <f t="shared" si="94"/>
        <v>0</v>
      </c>
      <c r="R660" s="2">
        <f>SUM(Cocina!E660*Cocina!G660)</f>
        <v>15</v>
      </c>
      <c r="S660" s="6">
        <f t="shared" si="95"/>
        <v>45023</v>
      </c>
      <c r="T660" s="7">
        <f t="shared" si="96"/>
        <v>5.0694444442342501E-2</v>
      </c>
      <c r="U660" s="2">
        <f t="shared" si="100"/>
        <v>73</v>
      </c>
      <c r="V660" s="9">
        <f t="shared" si="99"/>
        <v>6.1111111109009165E-2</v>
      </c>
      <c r="W660" s="5">
        <f>(Cocina!H660 *Cocina!G660)/60</f>
        <v>0.98333333333333328</v>
      </c>
      <c r="X660" s="2">
        <f t="shared" si="97"/>
        <v>59</v>
      </c>
      <c r="Y660" s="11">
        <f t="shared" si="98"/>
        <v>9.7222222222222224E-3</v>
      </c>
      <c r="Z660" s="2" t="s">
        <v>37</v>
      </c>
      <c r="AC660" s="2">
        <f t="shared" si="101"/>
        <v>1</v>
      </c>
      <c r="AD660" s="2">
        <f t="shared" si="93"/>
        <v>13</v>
      </c>
    </row>
    <row r="661" spans="1:30">
      <c r="A661" s="1">
        <v>19</v>
      </c>
      <c r="B661" s="1" t="s">
        <v>1188</v>
      </c>
      <c r="C661" s="1">
        <v>4</v>
      </c>
      <c r="D661" s="3">
        <v>45023.080555555556</v>
      </c>
      <c r="E661" s="3">
        <v>45023.243750000001</v>
      </c>
      <c r="F661" s="1" t="s">
        <v>47</v>
      </c>
      <c r="G661" s="1" t="s">
        <v>40</v>
      </c>
      <c r="H661" s="1" t="s">
        <v>48</v>
      </c>
      <c r="I661" s="1" t="s">
        <v>1189</v>
      </c>
      <c r="J661" s="1" t="s">
        <v>33</v>
      </c>
      <c r="K661" s="1">
        <v>660</v>
      </c>
      <c r="L661" s="1" t="s">
        <v>51</v>
      </c>
      <c r="M661" s="1" t="s">
        <v>65</v>
      </c>
      <c r="N661" s="1" t="s">
        <v>36</v>
      </c>
      <c r="O661" s="1" t="s">
        <v>52</v>
      </c>
      <c r="P661" s="1"/>
      <c r="Q661" s="1" t="b">
        <f t="shared" si="94"/>
        <v>0</v>
      </c>
      <c r="R661" s="2">
        <f>SUM(Cocina!E661*Cocina!G661)</f>
        <v>12</v>
      </c>
      <c r="S661" s="6">
        <f t="shared" si="95"/>
        <v>45023</v>
      </c>
      <c r="T661" s="7">
        <f t="shared" si="96"/>
        <v>0.16319444444525288</v>
      </c>
      <c r="U661" s="2">
        <f t="shared" si="100"/>
        <v>235</v>
      </c>
      <c r="V661" s="9" t="str">
        <f t="shared" si="99"/>
        <v>No Suma</v>
      </c>
      <c r="W661" s="5">
        <f>(Cocina!H661 *Cocina!G661)/60</f>
        <v>0.51666666666666672</v>
      </c>
      <c r="X661" s="2">
        <f t="shared" si="97"/>
        <v>31.000000000000004</v>
      </c>
      <c r="Y661" s="11">
        <f t="shared" si="98"/>
        <v>0.14166666666666666</v>
      </c>
      <c r="Z661" s="2" t="s">
        <v>37</v>
      </c>
      <c r="AC661" s="2">
        <f t="shared" si="101"/>
        <v>3</v>
      </c>
      <c r="AD661" s="2">
        <f t="shared" si="93"/>
        <v>55</v>
      </c>
    </row>
    <row r="662" spans="1:30">
      <c r="A662" s="1">
        <v>16</v>
      </c>
      <c r="B662" s="1" t="s">
        <v>297</v>
      </c>
      <c r="C662" s="1">
        <v>4</v>
      </c>
      <c r="D662" s="3">
        <v>45023.140277777777</v>
      </c>
      <c r="E662" s="3">
        <v>45023.286111111112</v>
      </c>
      <c r="F662" s="1" t="s">
        <v>62</v>
      </c>
      <c r="G662" s="1" t="s">
        <v>67</v>
      </c>
      <c r="H662" s="1" t="s">
        <v>48</v>
      </c>
      <c r="I662" s="1" t="s">
        <v>1190</v>
      </c>
      <c r="J662" s="1" t="s">
        <v>72</v>
      </c>
      <c r="K662" s="1">
        <v>661</v>
      </c>
      <c r="L662" s="1" t="s">
        <v>129</v>
      </c>
      <c r="M662" s="1" t="s">
        <v>94</v>
      </c>
      <c r="N662" s="1" t="s">
        <v>44</v>
      </c>
      <c r="O662" s="1" t="s">
        <v>112</v>
      </c>
      <c r="P662" s="1" t="s">
        <v>60</v>
      </c>
      <c r="Q662" s="1" t="b">
        <f t="shared" si="94"/>
        <v>0</v>
      </c>
      <c r="R662" s="2">
        <f>SUM(Cocina!E662*Cocina!G662)</f>
        <v>19</v>
      </c>
      <c r="S662" s="6">
        <f t="shared" si="95"/>
        <v>45023</v>
      </c>
      <c r="T662" s="7">
        <f t="shared" si="96"/>
        <v>0.14583333333575865</v>
      </c>
      <c r="U662" s="2">
        <f t="shared" si="100"/>
        <v>210</v>
      </c>
      <c r="V662" s="9">
        <f t="shared" si="99"/>
        <v>0.15625000000242531</v>
      </c>
      <c r="W662" s="5">
        <f>(Cocina!H662 *Cocina!G662)/60</f>
        <v>8.3333333333333329E-2</v>
      </c>
      <c r="X662" s="2">
        <f t="shared" si="97"/>
        <v>5</v>
      </c>
      <c r="Y662" s="11">
        <f t="shared" si="98"/>
        <v>0.1423611111111111</v>
      </c>
      <c r="Z662" s="2" t="s">
        <v>37</v>
      </c>
      <c r="AC662" s="2">
        <f t="shared" si="101"/>
        <v>3</v>
      </c>
      <c r="AD662" s="2">
        <f t="shared" si="93"/>
        <v>30</v>
      </c>
    </row>
    <row r="663" spans="1:30">
      <c r="A663" s="1">
        <v>15</v>
      </c>
      <c r="B663" s="1" t="s">
        <v>1191</v>
      </c>
      <c r="C663" s="1">
        <v>4</v>
      </c>
      <c r="D663" s="3">
        <v>45023.084027777775</v>
      </c>
      <c r="E663" s="3">
        <v>45023.209722222222</v>
      </c>
      <c r="F663" s="1" t="s">
        <v>39</v>
      </c>
      <c r="G663" s="1" t="s">
        <v>30</v>
      </c>
      <c r="H663" s="1" t="s">
        <v>48</v>
      </c>
      <c r="I663" s="1" t="s">
        <v>1192</v>
      </c>
      <c r="J663" s="1" t="s">
        <v>50</v>
      </c>
      <c r="K663" s="1">
        <v>662</v>
      </c>
      <c r="L663" s="1" t="s">
        <v>80</v>
      </c>
      <c r="M663" s="1" t="s">
        <v>35</v>
      </c>
      <c r="N663" s="1" t="s">
        <v>112</v>
      </c>
      <c r="O663" s="1" t="s">
        <v>53</v>
      </c>
      <c r="P663" s="1"/>
      <c r="Q663" s="1" t="b">
        <f t="shared" si="94"/>
        <v>0</v>
      </c>
      <c r="R663" s="2">
        <f>SUM(Cocina!E663*Cocina!G663)</f>
        <v>25</v>
      </c>
      <c r="S663" s="6">
        <f t="shared" si="95"/>
        <v>45023</v>
      </c>
      <c r="T663" s="7">
        <f t="shared" si="96"/>
        <v>0.12569444444670808</v>
      </c>
      <c r="U663" s="2">
        <f t="shared" si="100"/>
        <v>181</v>
      </c>
      <c r="V663" s="9" t="str">
        <f t="shared" si="99"/>
        <v>No Suma</v>
      </c>
      <c r="W663" s="5">
        <f>(Cocina!H663 *Cocina!G663)/60</f>
        <v>0.16666666666666666</v>
      </c>
      <c r="X663" s="2">
        <f t="shared" si="97"/>
        <v>10</v>
      </c>
      <c r="Y663" s="11">
        <f t="shared" si="98"/>
        <v>0.11875000000000001</v>
      </c>
      <c r="Z663" s="2" t="s">
        <v>37</v>
      </c>
      <c r="AC663" s="2">
        <f t="shared" si="101"/>
        <v>3</v>
      </c>
      <c r="AD663" s="2">
        <f t="shared" si="93"/>
        <v>1</v>
      </c>
    </row>
    <row r="664" spans="1:30">
      <c r="A664" s="1">
        <v>3</v>
      </c>
      <c r="B664" s="1" t="s">
        <v>1193</v>
      </c>
      <c r="C664" s="1">
        <v>1</v>
      </c>
      <c r="D664" s="3">
        <v>45023.04791666667</v>
      </c>
      <c r="E664" s="3">
        <v>45023.157638888886</v>
      </c>
      <c r="F664" s="1" t="s">
        <v>39</v>
      </c>
      <c r="G664" s="1" t="s">
        <v>30</v>
      </c>
      <c r="H664" s="1" t="s">
        <v>41</v>
      </c>
      <c r="I664" s="1" t="s">
        <v>1194</v>
      </c>
      <c r="J664" s="1" t="s">
        <v>72</v>
      </c>
      <c r="K664" s="1">
        <v>663</v>
      </c>
      <c r="L664" s="1" t="s">
        <v>34</v>
      </c>
      <c r="M664" s="1" t="s">
        <v>103</v>
      </c>
      <c r="N664" s="1" t="s">
        <v>54</v>
      </c>
      <c r="O664" s="1" t="s">
        <v>93</v>
      </c>
      <c r="P664" s="1"/>
      <c r="Q664" s="1" t="b">
        <f t="shared" si="94"/>
        <v>0</v>
      </c>
      <c r="R664" s="2">
        <f>SUM(Cocina!E664*Cocina!G664)</f>
        <v>48</v>
      </c>
      <c r="S664" s="6">
        <f t="shared" si="95"/>
        <v>45023</v>
      </c>
      <c r="T664" s="7">
        <f t="shared" si="96"/>
        <v>0.10972222221607808</v>
      </c>
      <c r="U664" s="2">
        <f t="shared" si="100"/>
        <v>158</v>
      </c>
      <c r="V664" s="9">
        <f t="shared" si="99"/>
        <v>0.12013888888274475</v>
      </c>
      <c r="W664" s="5">
        <f>(Cocina!H664 *Cocina!G664)/60</f>
        <v>0.55000000000000004</v>
      </c>
      <c r="X664" s="2">
        <f t="shared" si="97"/>
        <v>33.000000000000007</v>
      </c>
      <c r="Y664" s="11">
        <f t="shared" si="98"/>
        <v>8.6805555555555566E-2</v>
      </c>
      <c r="Z664" s="2" t="s">
        <v>37</v>
      </c>
      <c r="AC664" s="2">
        <f t="shared" si="101"/>
        <v>2</v>
      </c>
      <c r="AD664" s="2">
        <f t="shared" si="93"/>
        <v>38</v>
      </c>
    </row>
    <row r="665" spans="1:30">
      <c r="A665" s="1">
        <v>20</v>
      </c>
      <c r="B665" s="1" t="s">
        <v>1195</v>
      </c>
      <c r="C665" s="1">
        <v>6</v>
      </c>
      <c r="D665" s="3">
        <v>45023.065972222219</v>
      </c>
      <c r="E665" s="3">
        <v>45023.161805555559</v>
      </c>
      <c r="F665" s="1" t="s">
        <v>62</v>
      </c>
      <c r="G665" s="1" t="s">
        <v>40</v>
      </c>
      <c r="H665" s="1" t="s">
        <v>31</v>
      </c>
      <c r="I665" s="1" t="s">
        <v>1187</v>
      </c>
      <c r="J665" s="1" t="s">
        <v>33</v>
      </c>
      <c r="K665" s="1">
        <v>664</v>
      </c>
      <c r="L665" s="1" t="s">
        <v>43</v>
      </c>
      <c r="M665" s="1" t="s">
        <v>103</v>
      </c>
      <c r="N665" s="1" t="s">
        <v>65</v>
      </c>
      <c r="O665" s="1" t="s">
        <v>77</v>
      </c>
      <c r="P665" s="1"/>
      <c r="Q665" s="1" t="b">
        <f t="shared" si="94"/>
        <v>0</v>
      </c>
      <c r="R665" s="2">
        <f>SUM(Cocina!E665*Cocina!G665)</f>
        <v>42</v>
      </c>
      <c r="S665" s="6">
        <f t="shared" si="95"/>
        <v>45023</v>
      </c>
      <c r="T665" s="7">
        <f t="shared" si="96"/>
        <v>9.5833333340124227E-2</v>
      </c>
      <c r="U665" s="2">
        <f t="shared" si="100"/>
        <v>138</v>
      </c>
      <c r="V665" s="9" t="str">
        <f t="shared" si="99"/>
        <v>No Suma</v>
      </c>
      <c r="W665" s="5">
        <f>(Cocina!H665 *Cocina!G665)/60</f>
        <v>2.4500000000000002</v>
      </c>
      <c r="X665" s="2">
        <f t="shared" si="97"/>
        <v>147</v>
      </c>
      <c r="Y665" s="11">
        <f t="shared" si="98"/>
        <v>-6.2499999999999995E-3</v>
      </c>
      <c r="Z665" s="2" t="s">
        <v>37</v>
      </c>
      <c r="AC665" s="2">
        <f t="shared" si="101"/>
        <v>2</v>
      </c>
      <c r="AD665" s="2">
        <f t="shared" si="93"/>
        <v>18</v>
      </c>
    </row>
    <row r="666" spans="1:30">
      <c r="A666" s="1">
        <v>6</v>
      </c>
      <c r="B666" s="1" t="s">
        <v>547</v>
      </c>
      <c r="C666" s="1">
        <v>1</v>
      </c>
      <c r="D666" s="3">
        <v>45023.086805555555</v>
      </c>
      <c r="E666" s="3">
        <v>45023.24722222222</v>
      </c>
      <c r="F666" s="1" t="s">
        <v>56</v>
      </c>
      <c r="G666" s="1" t="s">
        <v>30</v>
      </c>
      <c r="H666" s="1" t="s">
        <v>48</v>
      </c>
      <c r="I666" s="1" t="s">
        <v>1196</v>
      </c>
      <c r="J666" s="1" t="s">
        <v>72</v>
      </c>
      <c r="K666" s="1">
        <v>665</v>
      </c>
      <c r="L666" s="1" t="s">
        <v>80</v>
      </c>
      <c r="M666" s="1" t="s">
        <v>112</v>
      </c>
      <c r="N666" s="1" t="s">
        <v>45</v>
      </c>
      <c r="O666" s="1"/>
      <c r="P666" s="1"/>
      <c r="Q666" s="1" t="b">
        <f t="shared" si="94"/>
        <v>0</v>
      </c>
      <c r="R666" s="2">
        <f>SUM(Cocina!E666*Cocina!G666)</f>
        <v>57</v>
      </c>
      <c r="S666" s="6">
        <f t="shared" si="95"/>
        <v>45023</v>
      </c>
      <c r="T666" s="7">
        <f t="shared" si="96"/>
        <v>0.16041666666569654</v>
      </c>
      <c r="U666" s="2">
        <f t="shared" si="100"/>
        <v>231</v>
      </c>
      <c r="V666" s="9">
        <f t="shared" si="99"/>
        <v>0.1708333333323632</v>
      </c>
      <c r="W666" s="5">
        <f>(Cocina!H666 *Cocina!G666)/60</f>
        <v>0.95</v>
      </c>
      <c r="X666" s="2">
        <f t="shared" si="97"/>
        <v>57</v>
      </c>
      <c r="Y666" s="11">
        <f t="shared" si="98"/>
        <v>0.12083333333333333</v>
      </c>
      <c r="Z666" s="2" t="s">
        <v>37</v>
      </c>
      <c r="AC666" s="2">
        <f t="shared" si="101"/>
        <v>3</v>
      </c>
      <c r="AD666" s="2">
        <f t="shared" si="93"/>
        <v>51</v>
      </c>
    </row>
    <row r="667" spans="1:30">
      <c r="A667" s="1">
        <v>8</v>
      </c>
      <c r="B667" s="1" t="s">
        <v>1197</v>
      </c>
      <c r="C667" s="1">
        <v>4</v>
      </c>
      <c r="D667" s="3">
        <v>45023.044444444444</v>
      </c>
      <c r="E667" s="3">
        <v>45023.206250000003</v>
      </c>
      <c r="F667" s="1" t="s">
        <v>47</v>
      </c>
      <c r="G667" s="1" t="s">
        <v>30</v>
      </c>
      <c r="H667" s="1" t="s">
        <v>48</v>
      </c>
      <c r="I667" s="1" t="s">
        <v>1198</v>
      </c>
      <c r="J667" s="1" t="s">
        <v>50</v>
      </c>
      <c r="K667" s="1">
        <v>666</v>
      </c>
      <c r="L667" s="1" t="s">
        <v>58</v>
      </c>
      <c r="M667" s="1" t="s">
        <v>93</v>
      </c>
      <c r="N667" s="1"/>
      <c r="O667" s="1"/>
      <c r="P667" s="1"/>
      <c r="Q667" s="1" t="b">
        <f t="shared" si="94"/>
        <v>0</v>
      </c>
      <c r="R667" s="2">
        <f>SUM(Cocina!E667*Cocina!G667)</f>
        <v>34</v>
      </c>
      <c r="S667" s="6">
        <f t="shared" si="95"/>
        <v>45023</v>
      </c>
      <c r="T667" s="7">
        <f t="shared" si="96"/>
        <v>0.16180555555911269</v>
      </c>
      <c r="U667" s="2">
        <f t="shared" si="100"/>
        <v>233</v>
      </c>
      <c r="V667" s="9" t="str">
        <f t="shared" si="99"/>
        <v>No Suma</v>
      </c>
      <c r="W667" s="5">
        <f>(Cocina!H667 *Cocina!G667)/60</f>
        <v>1.2</v>
      </c>
      <c r="X667" s="2">
        <f t="shared" si="97"/>
        <v>72</v>
      </c>
      <c r="Y667" s="11">
        <f t="shared" si="98"/>
        <v>0.11180555555555555</v>
      </c>
      <c r="Z667" s="2" t="s">
        <v>37</v>
      </c>
      <c r="AC667" s="2">
        <f t="shared" si="101"/>
        <v>3</v>
      </c>
      <c r="AD667" s="2">
        <f t="shared" si="93"/>
        <v>53</v>
      </c>
    </row>
    <row r="668" spans="1:30">
      <c r="A668" s="1">
        <v>6</v>
      </c>
      <c r="B668" s="1" t="s">
        <v>1199</v>
      </c>
      <c r="C668" s="1">
        <v>5</v>
      </c>
      <c r="D668" s="3">
        <v>45023.152083333334</v>
      </c>
      <c r="E668" s="3">
        <v>45023.296527777777</v>
      </c>
      <c r="F668" s="1" t="s">
        <v>29</v>
      </c>
      <c r="G668" s="1" t="s">
        <v>30</v>
      </c>
      <c r="H668" s="1" t="s">
        <v>48</v>
      </c>
      <c r="I668" s="1" t="s">
        <v>1200</v>
      </c>
      <c r="J668" s="1" t="s">
        <v>33</v>
      </c>
      <c r="K668" s="1">
        <v>667</v>
      </c>
      <c r="L668" s="1" t="s">
        <v>64</v>
      </c>
      <c r="M668" s="1" t="s">
        <v>53</v>
      </c>
      <c r="N668" s="1"/>
      <c r="O668" s="1"/>
      <c r="P668" s="1"/>
      <c r="Q668" s="1" t="b">
        <f t="shared" si="94"/>
        <v>0</v>
      </c>
      <c r="R668" s="2">
        <f>SUM(Cocina!E668*Cocina!G668)</f>
        <v>13</v>
      </c>
      <c r="S668" s="6">
        <f t="shared" si="95"/>
        <v>45023</v>
      </c>
      <c r="T668" s="7">
        <f t="shared" si="96"/>
        <v>0.1444444444423425</v>
      </c>
      <c r="U668" s="2">
        <f t="shared" si="100"/>
        <v>208</v>
      </c>
      <c r="V668" s="9" t="str">
        <f t="shared" si="99"/>
        <v>No Suma</v>
      </c>
      <c r="W668" s="5">
        <f>(Cocina!H668 *Cocina!G668)/60</f>
        <v>0.46666666666666667</v>
      </c>
      <c r="X668" s="2">
        <f t="shared" si="97"/>
        <v>28</v>
      </c>
      <c r="Y668" s="11">
        <f t="shared" si="98"/>
        <v>0.125</v>
      </c>
      <c r="Z668" s="2" t="s">
        <v>37</v>
      </c>
      <c r="AC668" s="2">
        <f t="shared" si="101"/>
        <v>3</v>
      </c>
      <c r="AD668" s="2">
        <f t="shared" si="93"/>
        <v>28</v>
      </c>
    </row>
    <row r="669" spans="1:30">
      <c r="A669" s="1">
        <v>12</v>
      </c>
      <c r="B669" s="1" t="s">
        <v>573</v>
      </c>
      <c r="C669" s="1">
        <v>4</v>
      </c>
      <c r="D669" s="3">
        <v>45023.071527777778</v>
      </c>
      <c r="E669" s="3">
        <v>45023.195138888892</v>
      </c>
      <c r="F669" s="1" t="s">
        <v>39</v>
      </c>
      <c r="G669" s="1" t="s">
        <v>40</v>
      </c>
      <c r="H669" s="1" t="s">
        <v>48</v>
      </c>
      <c r="I669" s="1" t="s">
        <v>1201</v>
      </c>
      <c r="J669" s="1" t="s">
        <v>33</v>
      </c>
      <c r="K669" s="1">
        <v>668</v>
      </c>
      <c r="L669" s="1" t="s">
        <v>80</v>
      </c>
      <c r="M669" s="1" t="s">
        <v>106</v>
      </c>
      <c r="N669" s="1" t="s">
        <v>35</v>
      </c>
      <c r="O669" s="1" t="s">
        <v>112</v>
      </c>
      <c r="P669" s="1"/>
      <c r="Q669" s="1" t="b">
        <f t="shared" si="94"/>
        <v>0</v>
      </c>
      <c r="R669" s="2">
        <f>SUM(Cocina!E669*Cocina!G669)</f>
        <v>57</v>
      </c>
      <c r="S669" s="6">
        <f t="shared" si="95"/>
        <v>45023</v>
      </c>
      <c r="T669" s="7">
        <f t="shared" si="96"/>
        <v>0.12361111111385981</v>
      </c>
      <c r="U669" s="2">
        <f t="shared" si="100"/>
        <v>178</v>
      </c>
      <c r="V669" s="9" t="str">
        <f t="shared" si="99"/>
        <v>No Suma</v>
      </c>
      <c r="W669" s="5">
        <f>(Cocina!H669 *Cocina!G669)/60</f>
        <v>1</v>
      </c>
      <c r="X669" s="2">
        <f t="shared" si="97"/>
        <v>60</v>
      </c>
      <c r="Y669" s="11">
        <f t="shared" si="98"/>
        <v>8.1944444444444445E-2</v>
      </c>
      <c r="Z669" s="2" t="s">
        <v>37</v>
      </c>
      <c r="AC669" s="2">
        <f t="shared" si="101"/>
        <v>2</v>
      </c>
      <c r="AD669" s="2">
        <f t="shared" si="93"/>
        <v>58</v>
      </c>
    </row>
    <row r="670" spans="1:30">
      <c r="A670" s="1">
        <v>10</v>
      </c>
      <c r="B670" s="1" t="s">
        <v>1202</v>
      </c>
      <c r="C670" s="1">
        <v>4</v>
      </c>
      <c r="D670" s="3">
        <v>45023.042361111111</v>
      </c>
      <c r="E670" s="3">
        <v>45023.19027777778</v>
      </c>
      <c r="F670" s="1" t="s">
        <v>29</v>
      </c>
      <c r="G670" s="1" t="s">
        <v>30</v>
      </c>
      <c r="H670" s="1" t="s">
        <v>48</v>
      </c>
      <c r="I670" s="1" t="s">
        <v>1203</v>
      </c>
      <c r="J670" s="1" t="s">
        <v>50</v>
      </c>
      <c r="K670" s="1">
        <v>669</v>
      </c>
      <c r="L670" s="1" t="s">
        <v>73</v>
      </c>
      <c r="M670" s="1" t="s">
        <v>44</v>
      </c>
      <c r="N670" s="1" t="s">
        <v>45</v>
      </c>
      <c r="O670" s="1" t="s">
        <v>74</v>
      </c>
      <c r="P670" s="1"/>
      <c r="Q670" s="1" t="b">
        <f t="shared" si="94"/>
        <v>0</v>
      </c>
      <c r="R670" s="2">
        <f>SUM(Cocina!E670*Cocina!G670)</f>
        <v>19</v>
      </c>
      <c r="S670" s="6">
        <f t="shared" si="95"/>
        <v>45023</v>
      </c>
      <c r="T670" s="7">
        <f t="shared" si="96"/>
        <v>0.14791666666860692</v>
      </c>
      <c r="U670" s="2">
        <f t="shared" si="100"/>
        <v>213</v>
      </c>
      <c r="V670" s="9" t="str">
        <f t="shared" si="99"/>
        <v>No Suma</v>
      </c>
      <c r="W670" s="5">
        <f>(Cocina!H670 *Cocina!G670)/60</f>
        <v>0.6166666666666667</v>
      </c>
      <c r="X670" s="2">
        <f t="shared" si="97"/>
        <v>37</v>
      </c>
      <c r="Y670" s="11">
        <f t="shared" si="98"/>
        <v>0.12222222222222222</v>
      </c>
      <c r="Z670" s="2" t="s">
        <v>37</v>
      </c>
      <c r="AC670" s="2">
        <f t="shared" si="101"/>
        <v>3</v>
      </c>
      <c r="AD670" s="2">
        <f t="shared" si="93"/>
        <v>33</v>
      </c>
    </row>
    <row r="671" spans="1:30">
      <c r="A671" s="1">
        <v>16</v>
      </c>
      <c r="B671" s="1" t="s">
        <v>1204</v>
      </c>
      <c r="C671" s="1">
        <v>6</v>
      </c>
      <c r="D671" s="3">
        <v>45023.077777777777</v>
      </c>
      <c r="E671" s="3">
        <v>45023.133333333331</v>
      </c>
      <c r="F671" s="1" t="s">
        <v>47</v>
      </c>
      <c r="G671" s="1" t="s">
        <v>30</v>
      </c>
      <c r="H671" s="1" t="s">
        <v>41</v>
      </c>
      <c r="I671" s="1" t="s">
        <v>195</v>
      </c>
      <c r="J671" s="1" t="s">
        <v>72</v>
      </c>
      <c r="K671" s="1">
        <v>670</v>
      </c>
      <c r="L671" s="1" t="s">
        <v>80</v>
      </c>
      <c r="M671" s="1" t="s">
        <v>94</v>
      </c>
      <c r="N671" s="1" t="s">
        <v>69</v>
      </c>
      <c r="O671" s="1" t="s">
        <v>53</v>
      </c>
      <c r="P671" s="1"/>
      <c r="Q671" s="1" t="b">
        <f t="shared" si="94"/>
        <v>0</v>
      </c>
      <c r="R671" s="2">
        <f>SUM(Cocina!E671*Cocina!G671)</f>
        <v>21</v>
      </c>
      <c r="S671" s="6">
        <f t="shared" si="95"/>
        <v>45023</v>
      </c>
      <c r="T671" s="7">
        <f t="shared" si="96"/>
        <v>5.5555555554747116E-2</v>
      </c>
      <c r="U671" s="2">
        <f t="shared" si="100"/>
        <v>80</v>
      </c>
      <c r="V671" s="9">
        <f t="shared" si="99"/>
        <v>6.5972222221413787E-2</v>
      </c>
      <c r="W671" s="5">
        <f>(Cocina!H671 *Cocina!G671)/60</f>
        <v>0.5</v>
      </c>
      <c r="X671" s="2">
        <f t="shared" si="97"/>
        <v>30</v>
      </c>
      <c r="Y671" s="11">
        <f t="shared" si="98"/>
        <v>3.4722222222222224E-2</v>
      </c>
      <c r="Z671" s="2" t="s">
        <v>37</v>
      </c>
      <c r="AC671" s="2">
        <f t="shared" si="101"/>
        <v>1</v>
      </c>
      <c r="AD671" s="2">
        <f t="shared" si="93"/>
        <v>20</v>
      </c>
    </row>
    <row r="672" spans="1:30">
      <c r="A672" s="1">
        <v>17</v>
      </c>
      <c r="B672" s="1" t="s">
        <v>488</v>
      </c>
      <c r="C672" s="1">
        <v>3</v>
      </c>
      <c r="D672" s="3">
        <v>45023.095833333333</v>
      </c>
      <c r="E672" s="3">
        <v>45023.145833333336</v>
      </c>
      <c r="F672" s="1" t="s">
        <v>29</v>
      </c>
      <c r="G672" s="1" t="s">
        <v>30</v>
      </c>
      <c r="H672" s="1" t="s">
        <v>41</v>
      </c>
      <c r="I672" s="1" t="s">
        <v>1205</v>
      </c>
      <c r="J672" s="1" t="s">
        <v>33</v>
      </c>
      <c r="K672" s="1">
        <v>671</v>
      </c>
      <c r="L672" s="1" t="s">
        <v>80</v>
      </c>
      <c r="M672" s="1" t="s">
        <v>69</v>
      </c>
      <c r="N672" s="1" t="s">
        <v>112</v>
      </c>
      <c r="O672" s="1" t="s">
        <v>74</v>
      </c>
      <c r="P672" s="1"/>
      <c r="Q672" s="1" t="b">
        <f t="shared" si="94"/>
        <v>0</v>
      </c>
      <c r="R672" s="2">
        <f>SUM(Cocina!E672*Cocina!G672)</f>
        <v>18</v>
      </c>
      <c r="S672" s="6">
        <f t="shared" si="95"/>
        <v>45023</v>
      </c>
      <c r="T672" s="7">
        <f t="shared" si="96"/>
        <v>5.0000000002910383E-2</v>
      </c>
      <c r="U672" s="2">
        <f t="shared" si="100"/>
        <v>72</v>
      </c>
      <c r="V672" s="9" t="str">
        <f t="shared" si="99"/>
        <v>No Suma</v>
      </c>
      <c r="W672" s="5">
        <f>(Cocina!H672 *Cocina!G672)/60</f>
        <v>0.7</v>
      </c>
      <c r="X672" s="2">
        <f t="shared" si="97"/>
        <v>42</v>
      </c>
      <c r="Y672" s="11">
        <f t="shared" si="98"/>
        <v>2.0833333333333332E-2</v>
      </c>
      <c r="Z672" s="2" t="s">
        <v>37</v>
      </c>
      <c r="AC672" s="2">
        <f t="shared" si="101"/>
        <v>1</v>
      </c>
      <c r="AD672" s="2">
        <f t="shared" si="93"/>
        <v>12</v>
      </c>
    </row>
    <row r="673" spans="1:30">
      <c r="A673" s="1">
        <v>12</v>
      </c>
      <c r="B673" s="1" t="s">
        <v>276</v>
      </c>
      <c r="C673" s="1">
        <v>6</v>
      </c>
      <c r="D673" s="3">
        <v>45023.058333333334</v>
      </c>
      <c r="E673" s="3">
        <v>45023.160416666666</v>
      </c>
      <c r="F673" s="1" t="s">
        <v>62</v>
      </c>
      <c r="G673" s="1" t="s">
        <v>67</v>
      </c>
      <c r="H673" s="1" t="s">
        <v>48</v>
      </c>
      <c r="I673" s="1" t="s">
        <v>1206</v>
      </c>
      <c r="J673" s="1" t="s">
        <v>33</v>
      </c>
      <c r="K673" s="1">
        <v>672</v>
      </c>
      <c r="L673" s="1" t="s">
        <v>109</v>
      </c>
      <c r="M673" s="1" t="s">
        <v>74</v>
      </c>
      <c r="N673" s="1" t="s">
        <v>97</v>
      </c>
      <c r="O673" s="1" t="s">
        <v>65</v>
      </c>
      <c r="P673" s="1"/>
      <c r="Q673" s="1" t="b">
        <f t="shared" si="94"/>
        <v>0</v>
      </c>
      <c r="R673" s="2">
        <f>SUM(Cocina!E673*Cocina!G673)</f>
        <v>14</v>
      </c>
      <c r="S673" s="6">
        <f t="shared" si="95"/>
        <v>45023</v>
      </c>
      <c r="T673" s="7">
        <f t="shared" si="96"/>
        <v>0.10208333333139308</v>
      </c>
      <c r="U673" s="2">
        <f t="shared" si="100"/>
        <v>147</v>
      </c>
      <c r="V673" s="9" t="str">
        <f t="shared" si="99"/>
        <v>No Suma</v>
      </c>
      <c r="W673" s="5">
        <f>(Cocina!H673 *Cocina!G673)/60</f>
        <v>0.66666666666666663</v>
      </c>
      <c r="X673" s="2">
        <f t="shared" si="97"/>
        <v>40</v>
      </c>
      <c r="Y673" s="11">
        <f t="shared" si="98"/>
        <v>7.4305555555555555E-2</v>
      </c>
      <c r="Z673" s="2" t="s">
        <v>37</v>
      </c>
      <c r="AC673" s="2">
        <f t="shared" si="101"/>
        <v>2</v>
      </c>
      <c r="AD673" s="2">
        <f t="shared" si="93"/>
        <v>27</v>
      </c>
    </row>
    <row r="674" spans="1:30">
      <c r="A674" s="1">
        <v>20</v>
      </c>
      <c r="B674" s="1" t="s">
        <v>399</v>
      </c>
      <c r="C674" s="1">
        <v>6</v>
      </c>
      <c r="D674" s="3">
        <v>45023.025694444441</v>
      </c>
      <c r="E674" s="3">
        <v>45023.119444444441</v>
      </c>
      <c r="F674" s="1" t="s">
        <v>56</v>
      </c>
      <c r="G674" s="1" t="s">
        <v>30</v>
      </c>
      <c r="H674" s="1" t="s">
        <v>48</v>
      </c>
      <c r="I674" s="1" t="s">
        <v>1207</v>
      </c>
      <c r="J674" s="1" t="s">
        <v>33</v>
      </c>
      <c r="K674" s="1">
        <v>673</v>
      </c>
      <c r="L674" s="1" t="s">
        <v>73</v>
      </c>
      <c r="M674" s="1" t="s">
        <v>52</v>
      </c>
      <c r="N674" s="1" t="s">
        <v>69</v>
      </c>
      <c r="O674" s="1" t="s">
        <v>36</v>
      </c>
      <c r="P674" s="1" t="s">
        <v>112</v>
      </c>
      <c r="Q674" s="1" t="b">
        <f t="shared" si="94"/>
        <v>0</v>
      </c>
      <c r="R674" s="2">
        <f>SUM(Cocina!E674*Cocina!G674)</f>
        <v>42</v>
      </c>
      <c r="S674" s="6">
        <f t="shared" si="95"/>
        <v>45023</v>
      </c>
      <c r="T674" s="7">
        <f t="shared" si="96"/>
        <v>9.375E-2</v>
      </c>
      <c r="U674" s="2">
        <f t="shared" si="100"/>
        <v>135</v>
      </c>
      <c r="V674" s="9" t="str">
        <f t="shared" si="99"/>
        <v>No Suma</v>
      </c>
      <c r="W674" s="5">
        <f>(Cocina!H674 *Cocina!G674)/60</f>
        <v>1.3</v>
      </c>
      <c r="X674" s="2">
        <f t="shared" si="97"/>
        <v>78</v>
      </c>
      <c r="Y674" s="11">
        <f t="shared" si="98"/>
        <v>3.9583333333333331E-2</v>
      </c>
      <c r="Z674" s="2" t="s">
        <v>37</v>
      </c>
      <c r="AC674" s="2">
        <f t="shared" si="101"/>
        <v>2</v>
      </c>
      <c r="AD674" s="2">
        <f t="shared" si="93"/>
        <v>15</v>
      </c>
    </row>
    <row r="675" spans="1:30">
      <c r="A675" s="1">
        <v>1</v>
      </c>
      <c r="B675" s="1" t="s">
        <v>1208</v>
      </c>
      <c r="C675" s="1">
        <v>3</v>
      </c>
      <c r="D675" s="3">
        <v>45023.002083333333</v>
      </c>
      <c r="E675" s="3">
        <v>45023.0625</v>
      </c>
      <c r="F675" s="1" t="s">
        <v>56</v>
      </c>
      <c r="G675" s="1" t="s">
        <v>67</v>
      </c>
      <c r="H675" s="1" t="s">
        <v>48</v>
      </c>
      <c r="I675" s="1" t="s">
        <v>1209</v>
      </c>
      <c r="J675" s="1" t="s">
        <v>50</v>
      </c>
      <c r="K675" s="1">
        <v>674</v>
      </c>
      <c r="L675" s="1" t="s">
        <v>58</v>
      </c>
      <c r="M675" s="1" t="s">
        <v>65</v>
      </c>
      <c r="N675" s="1" t="s">
        <v>103</v>
      </c>
      <c r="O675" s="1" t="s">
        <v>44</v>
      </c>
      <c r="P675" s="1" t="s">
        <v>97</v>
      </c>
      <c r="Q675" s="1" t="b">
        <f t="shared" si="94"/>
        <v>0</v>
      </c>
      <c r="R675" s="2">
        <f>SUM(Cocina!E675*Cocina!G675)</f>
        <v>19</v>
      </c>
      <c r="S675" s="6">
        <f t="shared" si="95"/>
        <v>45023</v>
      </c>
      <c r="T675" s="7">
        <f t="shared" si="96"/>
        <v>6.0416666667151731E-2</v>
      </c>
      <c r="U675" s="2">
        <f t="shared" si="100"/>
        <v>87</v>
      </c>
      <c r="V675" s="9" t="str">
        <f t="shared" si="99"/>
        <v>No Suma</v>
      </c>
      <c r="W675" s="5">
        <f>(Cocina!H675 *Cocina!G675)/60</f>
        <v>0.45</v>
      </c>
      <c r="X675" s="2">
        <f t="shared" si="97"/>
        <v>27</v>
      </c>
      <c r="Y675" s="11">
        <f t="shared" si="98"/>
        <v>4.1666666666666664E-2</v>
      </c>
      <c r="Z675" s="2" t="s">
        <v>37</v>
      </c>
      <c r="AC675" s="2">
        <f t="shared" si="101"/>
        <v>1</v>
      </c>
      <c r="AD675" s="2">
        <f t="shared" si="93"/>
        <v>27</v>
      </c>
    </row>
    <row r="676" spans="1:30">
      <c r="A676" s="1">
        <v>5</v>
      </c>
      <c r="B676" s="1" t="s">
        <v>1210</v>
      </c>
      <c r="C676" s="1">
        <v>2</v>
      </c>
      <c r="D676" s="3">
        <v>45023.037499999999</v>
      </c>
      <c r="E676" s="3">
        <v>45023.189583333333</v>
      </c>
      <c r="F676" s="1" t="s">
        <v>47</v>
      </c>
      <c r="G676" s="1" t="s">
        <v>67</v>
      </c>
      <c r="H676" s="1" t="s">
        <v>41</v>
      </c>
      <c r="I676" s="1" t="s">
        <v>1211</v>
      </c>
      <c r="J676" s="1" t="s">
        <v>33</v>
      </c>
      <c r="K676" s="1">
        <v>675</v>
      </c>
      <c r="L676" s="1" t="s">
        <v>102</v>
      </c>
      <c r="M676" s="1" t="s">
        <v>112</v>
      </c>
      <c r="N676" s="1" t="s">
        <v>93</v>
      </c>
      <c r="O676" s="1" t="s">
        <v>53</v>
      </c>
      <c r="P676" s="1"/>
      <c r="Q676" s="1" t="b">
        <f t="shared" si="94"/>
        <v>0</v>
      </c>
      <c r="R676" s="2">
        <f>SUM(Cocina!E676*Cocina!G676)</f>
        <v>18</v>
      </c>
      <c r="S676" s="6">
        <f t="shared" si="95"/>
        <v>45023</v>
      </c>
      <c r="T676" s="7">
        <f t="shared" si="96"/>
        <v>0.15208333333430346</v>
      </c>
      <c r="U676" s="2">
        <f t="shared" si="100"/>
        <v>219</v>
      </c>
      <c r="V676" s="9" t="str">
        <f t="shared" si="99"/>
        <v>No Suma</v>
      </c>
      <c r="W676" s="5">
        <f>(Cocina!H676 *Cocina!G676)/60</f>
        <v>0.6166666666666667</v>
      </c>
      <c r="X676" s="2">
        <f t="shared" si="97"/>
        <v>37</v>
      </c>
      <c r="Y676" s="11">
        <f t="shared" si="98"/>
        <v>0.12638888888888888</v>
      </c>
      <c r="Z676" s="2" t="s">
        <v>37</v>
      </c>
      <c r="AC676" s="2">
        <f t="shared" si="101"/>
        <v>3</v>
      </c>
      <c r="AD676" s="2">
        <f t="shared" si="93"/>
        <v>39</v>
      </c>
    </row>
    <row r="677" spans="1:30">
      <c r="A677" s="1">
        <v>7</v>
      </c>
      <c r="B677" s="1" t="s">
        <v>513</v>
      </c>
      <c r="C677" s="1">
        <v>6</v>
      </c>
      <c r="D677" s="3">
        <v>45023.019444444442</v>
      </c>
      <c r="E677" s="3">
        <v>45023.15625</v>
      </c>
      <c r="F677" s="1" t="s">
        <v>29</v>
      </c>
      <c r="G677" s="1" t="s">
        <v>30</v>
      </c>
      <c r="H677" s="1" t="s">
        <v>48</v>
      </c>
      <c r="I677" s="1" t="s">
        <v>1212</v>
      </c>
      <c r="J677" s="1" t="s">
        <v>72</v>
      </c>
      <c r="K677" s="1">
        <v>676</v>
      </c>
      <c r="L677" s="1" t="s">
        <v>102</v>
      </c>
      <c r="M677" s="1" t="s">
        <v>44</v>
      </c>
      <c r="N677" s="1" t="s">
        <v>94</v>
      </c>
      <c r="O677" s="1" t="s">
        <v>60</v>
      </c>
      <c r="P677" s="1" t="s">
        <v>97</v>
      </c>
      <c r="Q677" s="1" t="b">
        <f t="shared" si="94"/>
        <v>0</v>
      </c>
      <c r="R677" s="2">
        <f>SUM(Cocina!E677*Cocina!G677)</f>
        <v>30</v>
      </c>
      <c r="S677" s="6">
        <f t="shared" si="95"/>
        <v>45023</v>
      </c>
      <c r="T677" s="7">
        <f t="shared" si="96"/>
        <v>0.1368055555576575</v>
      </c>
      <c r="U677" s="2">
        <f t="shared" si="100"/>
        <v>197</v>
      </c>
      <c r="V677" s="9">
        <f t="shared" si="99"/>
        <v>0.14722222222432416</v>
      </c>
      <c r="W677" s="5">
        <f>(Cocina!H677 *Cocina!G677)/60</f>
        <v>0.46666666666666667</v>
      </c>
      <c r="X677" s="2">
        <f t="shared" si="97"/>
        <v>28</v>
      </c>
      <c r="Y677" s="11">
        <f t="shared" si="98"/>
        <v>0.11736111111111112</v>
      </c>
      <c r="Z677" s="2" t="s">
        <v>37</v>
      </c>
      <c r="AC677" s="2">
        <f t="shared" si="101"/>
        <v>3</v>
      </c>
      <c r="AD677" s="2">
        <f t="shared" si="93"/>
        <v>17</v>
      </c>
    </row>
    <row r="678" spans="1:30">
      <c r="A678" s="1">
        <v>14</v>
      </c>
      <c r="B678" s="1" t="s">
        <v>462</v>
      </c>
      <c r="C678" s="1">
        <v>6</v>
      </c>
      <c r="D678" s="3">
        <v>45023.023611111108</v>
      </c>
      <c r="E678" s="3">
        <v>45023.109027777777</v>
      </c>
      <c r="F678" s="1" t="s">
        <v>47</v>
      </c>
      <c r="G678" s="1" t="s">
        <v>30</v>
      </c>
      <c r="H678" s="1" t="s">
        <v>48</v>
      </c>
      <c r="I678" s="1" t="s">
        <v>1213</v>
      </c>
      <c r="J678" s="1" t="s">
        <v>72</v>
      </c>
      <c r="K678" s="1">
        <v>677</v>
      </c>
      <c r="L678" s="1" t="s">
        <v>80</v>
      </c>
      <c r="M678" s="1" t="s">
        <v>93</v>
      </c>
      <c r="N678" s="1" t="s">
        <v>69</v>
      </c>
      <c r="O678" s="1" t="s">
        <v>84</v>
      </c>
      <c r="P678" s="1"/>
      <c r="Q678" s="1" t="b">
        <f t="shared" si="94"/>
        <v>0</v>
      </c>
      <c r="R678" s="2">
        <f>SUM(Cocina!E678*Cocina!G678)</f>
        <v>14</v>
      </c>
      <c r="S678" s="6">
        <f t="shared" si="95"/>
        <v>45023</v>
      </c>
      <c r="T678" s="7">
        <f t="shared" si="96"/>
        <v>8.5416666668606922E-2</v>
      </c>
      <c r="U678" s="2">
        <f t="shared" si="100"/>
        <v>123</v>
      </c>
      <c r="V678" s="9">
        <f t="shared" si="99"/>
        <v>9.5833333335273593E-2</v>
      </c>
      <c r="W678" s="5">
        <f>(Cocina!H678 *Cocina!G678)/60</f>
        <v>0.2</v>
      </c>
      <c r="X678" s="2">
        <f t="shared" si="97"/>
        <v>12</v>
      </c>
      <c r="Y678" s="11">
        <f t="shared" si="98"/>
        <v>7.7083333333333337E-2</v>
      </c>
      <c r="Z678" s="2" t="s">
        <v>37</v>
      </c>
      <c r="AC678" s="2">
        <f t="shared" si="101"/>
        <v>2</v>
      </c>
      <c r="AD678" s="2">
        <f t="shared" si="93"/>
        <v>3</v>
      </c>
    </row>
    <row r="679" spans="1:30">
      <c r="A679" s="1">
        <v>19</v>
      </c>
      <c r="B679" s="1" t="s">
        <v>1188</v>
      </c>
      <c r="C679" s="1">
        <v>1</v>
      </c>
      <c r="D679" s="3">
        <v>45023.125694444447</v>
      </c>
      <c r="E679" s="3">
        <v>45023.223611111112</v>
      </c>
      <c r="F679" s="1" t="s">
        <v>29</v>
      </c>
      <c r="G679" s="1" t="s">
        <v>30</v>
      </c>
      <c r="H679" s="1" t="s">
        <v>48</v>
      </c>
      <c r="I679" s="1" t="s">
        <v>1214</v>
      </c>
      <c r="J679" s="1" t="s">
        <v>72</v>
      </c>
      <c r="K679" s="1">
        <v>678</v>
      </c>
      <c r="L679" s="1" t="s">
        <v>109</v>
      </c>
      <c r="M679" s="1" t="s">
        <v>54</v>
      </c>
      <c r="N679" s="1" t="s">
        <v>65</v>
      </c>
      <c r="O679" s="1" t="s">
        <v>69</v>
      </c>
      <c r="P679" s="1" t="s">
        <v>35</v>
      </c>
      <c r="Q679" s="1" t="b">
        <f t="shared" si="94"/>
        <v>0</v>
      </c>
      <c r="R679" s="2">
        <f>SUM(Cocina!E679*Cocina!G679)</f>
        <v>19</v>
      </c>
      <c r="S679" s="6">
        <f t="shared" si="95"/>
        <v>45023</v>
      </c>
      <c r="T679" s="7">
        <f t="shared" si="96"/>
        <v>9.7916666665696539E-2</v>
      </c>
      <c r="U679" s="2">
        <f t="shared" si="100"/>
        <v>141</v>
      </c>
      <c r="V679" s="9">
        <f t="shared" si="99"/>
        <v>0.10833333333236321</v>
      </c>
      <c r="W679" s="5">
        <f>(Cocina!H679 *Cocina!G679)/60</f>
        <v>0.28333333333333333</v>
      </c>
      <c r="X679" s="2">
        <f t="shared" si="97"/>
        <v>17</v>
      </c>
      <c r="Y679" s="11">
        <f t="shared" si="98"/>
        <v>8.6111111111111124E-2</v>
      </c>
      <c r="Z679" s="2" t="s">
        <v>37</v>
      </c>
      <c r="AC679" s="2">
        <f t="shared" si="101"/>
        <v>2</v>
      </c>
      <c r="AD679" s="2">
        <f t="shared" si="93"/>
        <v>21</v>
      </c>
    </row>
    <row r="680" spans="1:30">
      <c r="A680" s="1">
        <v>9</v>
      </c>
      <c r="B680" s="1" t="s">
        <v>328</v>
      </c>
      <c r="C680" s="1">
        <v>4</v>
      </c>
      <c r="D680" s="3">
        <v>45023.001388888886</v>
      </c>
      <c r="E680" s="3">
        <v>45023.127083333333</v>
      </c>
      <c r="F680" s="1" t="s">
        <v>47</v>
      </c>
      <c r="G680" s="1" t="s">
        <v>30</v>
      </c>
      <c r="H680" s="1" t="s">
        <v>48</v>
      </c>
      <c r="I680" s="1" t="s">
        <v>552</v>
      </c>
      <c r="J680" s="1" t="s">
        <v>72</v>
      </c>
      <c r="K680" s="1">
        <v>679</v>
      </c>
      <c r="L680" s="1" t="s">
        <v>109</v>
      </c>
      <c r="M680" s="1" t="s">
        <v>97</v>
      </c>
      <c r="N680" s="1" t="s">
        <v>106</v>
      </c>
      <c r="O680" s="1" t="s">
        <v>60</v>
      </c>
      <c r="P680" s="1" t="s">
        <v>112</v>
      </c>
      <c r="Q680" s="1" t="b">
        <f t="shared" si="94"/>
        <v>0</v>
      </c>
      <c r="R680" s="2">
        <f>SUM(Cocina!E680*Cocina!G680)</f>
        <v>16</v>
      </c>
      <c r="S680" s="6">
        <f t="shared" si="95"/>
        <v>45023</v>
      </c>
      <c r="T680" s="7">
        <f t="shared" si="96"/>
        <v>0.12569444444670808</v>
      </c>
      <c r="U680" s="2">
        <f t="shared" si="100"/>
        <v>181</v>
      </c>
      <c r="V680" s="9">
        <f t="shared" si="99"/>
        <v>0.13611111111337473</v>
      </c>
      <c r="W680" s="5">
        <f>(Cocina!H680 *Cocina!G680)/60</f>
        <v>0.93333333333333335</v>
      </c>
      <c r="X680" s="2">
        <f t="shared" si="97"/>
        <v>56</v>
      </c>
      <c r="Y680" s="11">
        <f t="shared" si="98"/>
        <v>8.6805555555555566E-2</v>
      </c>
      <c r="Z680" s="2" t="s">
        <v>37</v>
      </c>
      <c r="AC680" s="2">
        <f t="shared" si="101"/>
        <v>3</v>
      </c>
      <c r="AD680" s="2">
        <f t="shared" si="93"/>
        <v>1</v>
      </c>
    </row>
    <row r="681" spans="1:30">
      <c r="A681" s="1">
        <v>5</v>
      </c>
      <c r="B681" s="1" t="s">
        <v>1215</v>
      </c>
      <c r="C681" s="1">
        <v>4</v>
      </c>
      <c r="D681" s="3">
        <v>45023.057638888888</v>
      </c>
      <c r="E681" s="3">
        <v>45023.222222222219</v>
      </c>
      <c r="F681" s="1" t="s">
        <v>29</v>
      </c>
      <c r="G681" s="1" t="s">
        <v>30</v>
      </c>
      <c r="H681" s="1" t="s">
        <v>41</v>
      </c>
      <c r="I681" s="1" t="s">
        <v>1216</v>
      </c>
      <c r="J681" s="1" t="s">
        <v>33</v>
      </c>
      <c r="K681" s="1">
        <v>680</v>
      </c>
      <c r="L681" s="1" t="s">
        <v>58</v>
      </c>
      <c r="M681" s="1" t="s">
        <v>103</v>
      </c>
      <c r="N681" s="1" t="s">
        <v>93</v>
      </c>
      <c r="O681" s="1" t="s">
        <v>59</v>
      </c>
      <c r="P681" s="1"/>
      <c r="Q681" s="1" t="b">
        <f t="shared" si="94"/>
        <v>0</v>
      </c>
      <c r="R681" s="2">
        <f>SUM(Cocina!E681*Cocina!G681)</f>
        <v>54</v>
      </c>
      <c r="S681" s="6">
        <f t="shared" si="95"/>
        <v>45023</v>
      </c>
      <c r="T681" s="7">
        <f t="shared" si="96"/>
        <v>0.16458333333139308</v>
      </c>
      <c r="U681" s="2">
        <f t="shared" si="100"/>
        <v>237</v>
      </c>
      <c r="V681" s="9" t="str">
        <f t="shared" si="99"/>
        <v>No Suma</v>
      </c>
      <c r="W681" s="5">
        <f>(Cocina!H681 *Cocina!G681)/60</f>
        <v>2.5</v>
      </c>
      <c r="X681" s="2">
        <f t="shared" si="97"/>
        <v>150</v>
      </c>
      <c r="Y681" s="11">
        <f t="shared" si="98"/>
        <v>6.0416666666666667E-2</v>
      </c>
      <c r="Z681" s="2" t="s">
        <v>37</v>
      </c>
      <c r="AC681" s="2">
        <f t="shared" si="101"/>
        <v>3</v>
      </c>
      <c r="AD681" s="2">
        <f t="shared" si="93"/>
        <v>57</v>
      </c>
    </row>
    <row r="682" spans="1:30">
      <c r="A682" s="1">
        <v>2</v>
      </c>
      <c r="B682" s="1" t="s">
        <v>260</v>
      </c>
      <c r="C682" s="1">
        <v>4</v>
      </c>
      <c r="D682" s="3">
        <v>45023.12222222222</v>
      </c>
      <c r="E682" s="3">
        <v>45023.284722222219</v>
      </c>
      <c r="F682" s="1" t="s">
        <v>62</v>
      </c>
      <c r="G682" s="1" t="s">
        <v>30</v>
      </c>
      <c r="H682" s="1" t="s">
        <v>31</v>
      </c>
      <c r="I682" s="1" t="s">
        <v>1217</v>
      </c>
      <c r="J682" s="1" t="s">
        <v>50</v>
      </c>
      <c r="K682" s="1">
        <v>681</v>
      </c>
      <c r="L682" s="1" t="s">
        <v>58</v>
      </c>
      <c r="M682" s="1" t="s">
        <v>59</v>
      </c>
      <c r="N682" s="1" t="s">
        <v>97</v>
      </c>
      <c r="O682" s="1"/>
      <c r="P682" s="1"/>
      <c r="Q682" s="1" t="b">
        <f t="shared" si="94"/>
        <v>0</v>
      </c>
      <c r="R682" s="2">
        <f>SUM(Cocina!E682*Cocina!G682)</f>
        <v>14</v>
      </c>
      <c r="S682" s="6">
        <f t="shared" si="95"/>
        <v>45023</v>
      </c>
      <c r="T682" s="7">
        <f t="shared" si="96"/>
        <v>0.16249999999854481</v>
      </c>
      <c r="U682" s="2">
        <f t="shared" si="100"/>
        <v>234</v>
      </c>
      <c r="V682" s="9" t="str">
        <f t="shared" si="99"/>
        <v>No Suma</v>
      </c>
      <c r="W682" s="5">
        <f>(Cocina!H682 *Cocina!G682)/60</f>
        <v>0.8833333333333333</v>
      </c>
      <c r="X682" s="2">
        <f t="shared" si="97"/>
        <v>53</v>
      </c>
      <c r="Y682" s="11">
        <f t="shared" si="98"/>
        <v>0.12569444444444444</v>
      </c>
      <c r="Z682" s="2" t="s">
        <v>37</v>
      </c>
      <c r="AC682" s="2">
        <f t="shared" si="101"/>
        <v>3</v>
      </c>
      <c r="AD682" s="2">
        <f t="shared" si="93"/>
        <v>54</v>
      </c>
    </row>
    <row r="683" spans="1:30">
      <c r="A683" s="1">
        <v>1</v>
      </c>
      <c r="B683" s="1" t="s">
        <v>245</v>
      </c>
      <c r="C683" s="1">
        <v>5</v>
      </c>
      <c r="D683" s="3">
        <v>45023.05972222222</v>
      </c>
      <c r="E683" s="3">
        <v>45023.170138888891</v>
      </c>
      <c r="F683" s="1" t="s">
        <v>56</v>
      </c>
      <c r="G683" s="1" t="s">
        <v>40</v>
      </c>
      <c r="H683" s="1" t="s">
        <v>48</v>
      </c>
      <c r="I683" s="1" t="s">
        <v>1218</v>
      </c>
      <c r="J683" s="1" t="s">
        <v>72</v>
      </c>
      <c r="K683" s="1">
        <v>682</v>
      </c>
      <c r="L683" s="1" t="s">
        <v>73</v>
      </c>
      <c r="M683" s="1" t="s">
        <v>94</v>
      </c>
      <c r="N683" s="1"/>
      <c r="O683" s="1"/>
      <c r="P683" s="1"/>
      <c r="Q683" s="1" t="b">
        <f t="shared" si="94"/>
        <v>0</v>
      </c>
      <c r="R683" s="2">
        <f>SUM(Cocina!E683*Cocina!G683)</f>
        <v>45</v>
      </c>
      <c r="S683" s="6">
        <f t="shared" si="95"/>
        <v>45023</v>
      </c>
      <c r="T683" s="7">
        <f t="shared" si="96"/>
        <v>0.11041666667006211</v>
      </c>
      <c r="U683" s="2">
        <f t="shared" si="100"/>
        <v>159</v>
      </c>
      <c r="V683" s="9">
        <f t="shared" si="99"/>
        <v>0.12083333333672878</v>
      </c>
      <c r="W683" s="5">
        <f>(Cocina!H683 *Cocina!G683)/60</f>
        <v>2.65</v>
      </c>
      <c r="X683" s="2">
        <f t="shared" si="97"/>
        <v>159</v>
      </c>
      <c r="Y683" s="11">
        <f t="shared" si="98"/>
        <v>0</v>
      </c>
      <c r="Z683" s="2" t="s">
        <v>37</v>
      </c>
      <c r="AC683" s="2">
        <f t="shared" si="101"/>
        <v>2</v>
      </c>
      <c r="AD683" s="2">
        <f t="shared" si="93"/>
        <v>39</v>
      </c>
    </row>
    <row r="684" spans="1:30">
      <c r="A684" s="1">
        <v>2</v>
      </c>
      <c r="B684" s="1" t="s">
        <v>1219</v>
      </c>
      <c r="C684" s="1">
        <v>6</v>
      </c>
      <c r="D684" s="3">
        <v>45023.163888888892</v>
      </c>
      <c r="E684" s="3">
        <v>45023.265277777777</v>
      </c>
      <c r="F684" s="1" t="s">
        <v>56</v>
      </c>
      <c r="G684" s="1" t="s">
        <v>30</v>
      </c>
      <c r="H684" s="1" t="s">
        <v>48</v>
      </c>
      <c r="I684" s="1" t="s">
        <v>1220</v>
      </c>
      <c r="J684" s="1" t="s">
        <v>72</v>
      </c>
      <c r="K684" s="1">
        <v>683</v>
      </c>
      <c r="L684" s="1" t="s">
        <v>43</v>
      </c>
      <c r="M684" s="1" t="s">
        <v>77</v>
      </c>
      <c r="N684" s="1" t="s">
        <v>93</v>
      </c>
      <c r="O684" s="1" t="s">
        <v>52</v>
      </c>
      <c r="P684" s="1" t="s">
        <v>44</v>
      </c>
      <c r="Q684" s="1" t="b">
        <f t="shared" si="94"/>
        <v>0</v>
      </c>
      <c r="R684" s="2">
        <f>SUM(Cocina!E684*Cocina!G684)</f>
        <v>19</v>
      </c>
      <c r="S684" s="6">
        <f t="shared" si="95"/>
        <v>45023</v>
      </c>
      <c r="T684" s="7">
        <f t="shared" si="96"/>
        <v>0.101388888884685</v>
      </c>
      <c r="U684" s="2">
        <f t="shared" si="100"/>
        <v>146</v>
      </c>
      <c r="V684" s="9">
        <f t="shared" si="99"/>
        <v>0.11180555555135167</v>
      </c>
      <c r="W684" s="5">
        <f>(Cocina!H684 *Cocina!G684)/60</f>
        <v>0.75</v>
      </c>
      <c r="X684" s="2">
        <f t="shared" si="97"/>
        <v>45</v>
      </c>
      <c r="Y684" s="11">
        <f t="shared" si="98"/>
        <v>7.013888888888889E-2</v>
      </c>
      <c r="Z684" s="2" t="s">
        <v>37</v>
      </c>
      <c r="AC684" s="2">
        <f t="shared" si="101"/>
        <v>2</v>
      </c>
      <c r="AD684" s="2">
        <f t="shared" si="93"/>
        <v>26</v>
      </c>
    </row>
    <row r="685" spans="1:30">
      <c r="A685" s="1">
        <v>10</v>
      </c>
      <c r="B685" s="1" t="s">
        <v>1221</v>
      </c>
      <c r="C685" s="1">
        <v>6</v>
      </c>
      <c r="D685" s="3">
        <v>45023.145138888889</v>
      </c>
      <c r="E685" s="3">
        <v>45023.194444444445</v>
      </c>
      <c r="F685" s="1" t="s">
        <v>62</v>
      </c>
      <c r="G685" s="1" t="s">
        <v>67</v>
      </c>
      <c r="H685" s="1" t="s">
        <v>48</v>
      </c>
      <c r="I685" s="1" t="s">
        <v>1222</v>
      </c>
      <c r="J685" s="1" t="s">
        <v>72</v>
      </c>
      <c r="K685" s="1">
        <v>684</v>
      </c>
      <c r="L685" s="1" t="s">
        <v>109</v>
      </c>
      <c r="M685" s="1" t="s">
        <v>53</v>
      </c>
      <c r="N685" s="1" t="s">
        <v>44</v>
      </c>
      <c r="O685" s="1" t="s">
        <v>106</v>
      </c>
      <c r="P685" s="1" t="s">
        <v>54</v>
      </c>
      <c r="Q685" s="1" t="b">
        <f t="shared" si="94"/>
        <v>0</v>
      </c>
      <c r="R685" s="2">
        <f>SUM(Cocina!E685*Cocina!G685)</f>
        <v>32</v>
      </c>
      <c r="S685" s="6">
        <f t="shared" si="95"/>
        <v>45023</v>
      </c>
      <c r="T685" s="7">
        <f t="shared" si="96"/>
        <v>4.9305555556202307E-2</v>
      </c>
      <c r="U685" s="2">
        <f t="shared" si="100"/>
        <v>71</v>
      </c>
      <c r="V685" s="9">
        <f t="shared" si="99"/>
        <v>5.9722222222868972E-2</v>
      </c>
      <c r="W685" s="5">
        <f>(Cocina!H685 *Cocina!G685)/60</f>
        <v>0.76666666666666672</v>
      </c>
      <c r="X685" s="2">
        <f t="shared" si="97"/>
        <v>46</v>
      </c>
      <c r="Y685" s="11">
        <f t="shared" si="98"/>
        <v>1.7361111111111112E-2</v>
      </c>
      <c r="Z685" s="2" t="s">
        <v>37</v>
      </c>
      <c r="AC685" s="2">
        <f t="shared" si="101"/>
        <v>1</v>
      </c>
      <c r="AD685" s="2">
        <f t="shared" si="93"/>
        <v>11</v>
      </c>
    </row>
    <row r="686" spans="1:30">
      <c r="A686" s="1">
        <v>5</v>
      </c>
      <c r="B686" s="1" t="s">
        <v>399</v>
      </c>
      <c r="C686" s="1">
        <v>5</v>
      </c>
      <c r="D686" s="3">
        <v>45023.019444444442</v>
      </c>
      <c r="E686" s="3">
        <v>45023.071527777778</v>
      </c>
      <c r="F686" s="1" t="s">
        <v>47</v>
      </c>
      <c r="G686" s="1" t="s">
        <v>30</v>
      </c>
      <c r="H686" s="1" t="s">
        <v>31</v>
      </c>
      <c r="I686" s="1" t="s">
        <v>1223</v>
      </c>
      <c r="J686" s="1" t="s">
        <v>50</v>
      </c>
      <c r="K686" s="1">
        <v>685</v>
      </c>
      <c r="L686" s="1" t="s">
        <v>34</v>
      </c>
      <c r="M686" s="1" t="s">
        <v>45</v>
      </c>
      <c r="N686" s="1"/>
      <c r="O686" s="1"/>
      <c r="P686" s="1"/>
      <c r="Q686" s="1" t="b">
        <f t="shared" si="94"/>
        <v>0</v>
      </c>
      <c r="R686" s="2">
        <f>SUM(Cocina!E686*Cocina!G686)</f>
        <v>18</v>
      </c>
      <c r="S686" s="6">
        <f t="shared" si="95"/>
        <v>45023</v>
      </c>
      <c r="T686" s="7">
        <f t="shared" si="96"/>
        <v>5.2083333335758653E-2</v>
      </c>
      <c r="U686" s="2">
        <f t="shared" si="100"/>
        <v>75</v>
      </c>
      <c r="V686" s="9" t="str">
        <f t="shared" si="99"/>
        <v>No Suma</v>
      </c>
      <c r="W686" s="5">
        <f>(Cocina!H686 *Cocina!G686)/60</f>
        <v>0.46666666666666667</v>
      </c>
      <c r="X686" s="2">
        <f t="shared" si="97"/>
        <v>28</v>
      </c>
      <c r="Y686" s="11">
        <f t="shared" si="98"/>
        <v>3.2638888888888891E-2</v>
      </c>
      <c r="Z686" s="2" t="s">
        <v>37</v>
      </c>
      <c r="AC686" s="2">
        <f t="shared" si="101"/>
        <v>1</v>
      </c>
      <c r="AD686" s="2">
        <f t="shared" si="93"/>
        <v>15</v>
      </c>
    </row>
    <row r="687" spans="1:30">
      <c r="A687" s="1">
        <v>10</v>
      </c>
      <c r="B687" s="1" t="s">
        <v>1094</v>
      </c>
      <c r="C687" s="1">
        <v>6</v>
      </c>
      <c r="D687" s="3">
        <v>45023.05</v>
      </c>
      <c r="E687" s="3">
        <v>45023.152083333334</v>
      </c>
      <c r="F687" s="1" t="s">
        <v>39</v>
      </c>
      <c r="G687" s="1" t="s">
        <v>30</v>
      </c>
      <c r="H687" s="1" t="s">
        <v>41</v>
      </c>
      <c r="I687" s="1" t="s">
        <v>1224</v>
      </c>
      <c r="J687" s="1" t="s">
        <v>33</v>
      </c>
      <c r="K687" s="1">
        <v>686</v>
      </c>
      <c r="L687" s="1" t="s">
        <v>58</v>
      </c>
      <c r="M687" s="1" t="s">
        <v>44</v>
      </c>
      <c r="N687" s="1" t="s">
        <v>93</v>
      </c>
      <c r="O687" s="1"/>
      <c r="P687" s="1"/>
      <c r="Q687" s="1" t="b">
        <f t="shared" si="94"/>
        <v>0</v>
      </c>
      <c r="R687" s="2">
        <f>SUM(Cocina!E687*Cocina!G687)</f>
        <v>14</v>
      </c>
      <c r="S687" s="6">
        <f t="shared" si="95"/>
        <v>45023</v>
      </c>
      <c r="T687" s="7">
        <f t="shared" si="96"/>
        <v>0.10208333333139308</v>
      </c>
      <c r="U687" s="2">
        <f t="shared" si="100"/>
        <v>147</v>
      </c>
      <c r="V687" s="9" t="str">
        <f t="shared" si="99"/>
        <v>No Suma</v>
      </c>
      <c r="W687" s="5">
        <f>(Cocina!H687 *Cocina!G687)/60</f>
        <v>0.65</v>
      </c>
      <c r="X687" s="2">
        <f t="shared" si="97"/>
        <v>39</v>
      </c>
      <c r="Y687" s="11">
        <f t="shared" si="98"/>
        <v>7.4999999999999997E-2</v>
      </c>
      <c r="Z687" s="2" t="s">
        <v>37</v>
      </c>
      <c r="AC687" s="2">
        <f t="shared" si="101"/>
        <v>2</v>
      </c>
      <c r="AD687" s="2">
        <f t="shared" si="93"/>
        <v>27</v>
      </c>
    </row>
    <row r="688" spans="1:30">
      <c r="A688" s="1">
        <v>2</v>
      </c>
      <c r="B688" s="1" t="s">
        <v>955</v>
      </c>
      <c r="C688" s="1">
        <v>6</v>
      </c>
      <c r="D688" s="3">
        <v>45023.07916666667</v>
      </c>
      <c r="E688" s="3">
        <v>45023.23541666667</v>
      </c>
      <c r="F688" s="1" t="s">
        <v>62</v>
      </c>
      <c r="G688" s="1" t="s">
        <v>30</v>
      </c>
      <c r="H688" s="1" t="s">
        <v>41</v>
      </c>
      <c r="I688" s="1" t="s">
        <v>1225</v>
      </c>
      <c r="J688" s="1" t="s">
        <v>50</v>
      </c>
      <c r="K688" s="1">
        <v>687</v>
      </c>
      <c r="L688" s="1" t="s">
        <v>34</v>
      </c>
      <c r="M688" s="1" t="s">
        <v>53</v>
      </c>
      <c r="N688" s="1"/>
      <c r="O688" s="1"/>
      <c r="P688" s="1"/>
      <c r="Q688" s="1" t="b">
        <f t="shared" si="94"/>
        <v>0</v>
      </c>
      <c r="R688" s="2">
        <f>SUM(Cocina!E688*Cocina!G688)</f>
        <v>26</v>
      </c>
      <c r="S688" s="6">
        <f t="shared" si="95"/>
        <v>45023</v>
      </c>
      <c r="T688" s="7">
        <f t="shared" si="96"/>
        <v>0.15625</v>
      </c>
      <c r="U688" s="2">
        <f t="shared" si="100"/>
        <v>225</v>
      </c>
      <c r="V688" s="9" t="str">
        <f t="shared" si="99"/>
        <v>No Suma</v>
      </c>
      <c r="W688" s="5">
        <f>(Cocina!H688 *Cocina!G688)/60</f>
        <v>1.4666666666666666</v>
      </c>
      <c r="X688" s="2">
        <f t="shared" si="97"/>
        <v>88</v>
      </c>
      <c r="Y688" s="11">
        <f t="shared" si="98"/>
        <v>9.5138888888888884E-2</v>
      </c>
      <c r="Z688" s="2" t="s">
        <v>37</v>
      </c>
      <c r="AC688" s="2">
        <f t="shared" si="101"/>
        <v>3</v>
      </c>
      <c r="AD688" s="2">
        <f t="shared" si="93"/>
        <v>45</v>
      </c>
    </row>
    <row r="689" spans="1:30">
      <c r="A689" s="1">
        <v>3</v>
      </c>
      <c r="B689" s="1" t="s">
        <v>1226</v>
      </c>
      <c r="C689" s="1">
        <v>1</v>
      </c>
      <c r="D689" s="3">
        <v>45023.143055555556</v>
      </c>
      <c r="E689" s="3">
        <v>45023.210416666669</v>
      </c>
      <c r="F689" s="1" t="s">
        <v>39</v>
      </c>
      <c r="G689" s="1" t="s">
        <v>30</v>
      </c>
      <c r="H689" s="1" t="s">
        <v>48</v>
      </c>
      <c r="I689" s="1" t="s">
        <v>820</v>
      </c>
      <c r="J689" s="1" t="s">
        <v>72</v>
      </c>
      <c r="K689" s="1">
        <v>688</v>
      </c>
      <c r="L689" s="1" t="s">
        <v>129</v>
      </c>
      <c r="M689" s="1" t="s">
        <v>54</v>
      </c>
      <c r="N689" s="1"/>
      <c r="O689" s="1"/>
      <c r="P689" s="1"/>
      <c r="Q689" s="1" t="b">
        <f t="shared" si="94"/>
        <v>0</v>
      </c>
      <c r="R689" s="2">
        <f>SUM(Cocina!E689*Cocina!G689)</f>
        <v>66</v>
      </c>
      <c r="S689" s="6">
        <f t="shared" si="95"/>
        <v>45023</v>
      </c>
      <c r="T689" s="7">
        <f t="shared" si="96"/>
        <v>6.7361111112404615E-2</v>
      </c>
      <c r="U689" s="2">
        <f t="shared" si="100"/>
        <v>97</v>
      </c>
      <c r="V689" s="9">
        <f t="shared" si="99"/>
        <v>7.7777777779071286E-2</v>
      </c>
      <c r="W689" s="5">
        <f>(Cocina!H689 *Cocina!G689)/60</f>
        <v>0.65</v>
      </c>
      <c r="X689" s="2">
        <f t="shared" si="97"/>
        <v>39</v>
      </c>
      <c r="Y689" s="11">
        <f t="shared" si="98"/>
        <v>4.027777777777778E-2</v>
      </c>
      <c r="Z689" s="2" t="s">
        <v>37</v>
      </c>
      <c r="AC689" s="2">
        <f t="shared" si="101"/>
        <v>1</v>
      </c>
      <c r="AD689" s="2">
        <f t="shared" si="93"/>
        <v>37</v>
      </c>
    </row>
    <row r="690" spans="1:30">
      <c r="A690" s="1">
        <v>14</v>
      </c>
      <c r="B690" s="1" t="s">
        <v>1227</v>
      </c>
      <c r="C690" s="1">
        <v>1</v>
      </c>
      <c r="D690" s="3">
        <v>45023.025000000001</v>
      </c>
      <c r="E690" s="3">
        <v>45023.098611111112</v>
      </c>
      <c r="F690" s="1" t="s">
        <v>39</v>
      </c>
      <c r="G690" s="1" t="s">
        <v>30</v>
      </c>
      <c r="H690" s="1" t="s">
        <v>48</v>
      </c>
      <c r="I690" s="1" t="s">
        <v>1228</v>
      </c>
      <c r="J690" s="1" t="s">
        <v>72</v>
      </c>
      <c r="K690" s="1">
        <v>689</v>
      </c>
      <c r="L690" s="1" t="s">
        <v>58</v>
      </c>
      <c r="M690" s="1" t="s">
        <v>94</v>
      </c>
      <c r="N690" s="1" t="s">
        <v>112</v>
      </c>
      <c r="O690" s="1" t="s">
        <v>97</v>
      </c>
      <c r="P690" s="1"/>
      <c r="Q690" s="1" t="b">
        <f t="shared" si="94"/>
        <v>0</v>
      </c>
      <c r="R690" s="2">
        <f>SUM(Cocina!E690*Cocina!G690)</f>
        <v>25</v>
      </c>
      <c r="S690" s="6">
        <f t="shared" si="95"/>
        <v>45023</v>
      </c>
      <c r="T690" s="7">
        <f t="shared" si="96"/>
        <v>7.3611111110949423E-2</v>
      </c>
      <c r="U690" s="2">
        <f t="shared" si="100"/>
        <v>106</v>
      </c>
      <c r="V690" s="9">
        <f t="shared" si="99"/>
        <v>8.4027777777616094E-2</v>
      </c>
      <c r="W690" s="5">
        <f>(Cocina!H690 *Cocina!G690)/60</f>
        <v>0.96666666666666667</v>
      </c>
      <c r="X690" s="2">
        <f t="shared" si="97"/>
        <v>58</v>
      </c>
      <c r="Y690" s="11">
        <f t="shared" si="98"/>
        <v>3.3333333333333333E-2</v>
      </c>
      <c r="Z690" s="2" t="s">
        <v>37</v>
      </c>
      <c r="AC690" s="2">
        <f t="shared" si="101"/>
        <v>1</v>
      </c>
      <c r="AD690" s="2">
        <f t="shared" si="93"/>
        <v>46</v>
      </c>
    </row>
    <row r="691" spans="1:30">
      <c r="A691" s="1">
        <v>15</v>
      </c>
      <c r="B691" s="1" t="s">
        <v>1004</v>
      </c>
      <c r="C691" s="1">
        <v>4</v>
      </c>
      <c r="D691" s="3">
        <v>45023.113194444442</v>
      </c>
      <c r="E691" s="3">
        <v>45023.238194444442</v>
      </c>
      <c r="F691" s="1" t="s">
        <v>56</v>
      </c>
      <c r="G691" s="1" t="s">
        <v>67</v>
      </c>
      <c r="H691" s="1" t="s">
        <v>31</v>
      </c>
      <c r="I691" s="1" t="s">
        <v>1229</v>
      </c>
      <c r="J691" s="1" t="s">
        <v>33</v>
      </c>
      <c r="K691" s="1">
        <v>690</v>
      </c>
      <c r="L691" s="1" t="s">
        <v>34</v>
      </c>
      <c r="M691" s="1" t="s">
        <v>52</v>
      </c>
      <c r="N691" s="1" t="s">
        <v>44</v>
      </c>
      <c r="O691" s="1" t="s">
        <v>60</v>
      </c>
      <c r="P691" s="1" t="s">
        <v>59</v>
      </c>
      <c r="Q691" s="1" t="b">
        <f t="shared" si="94"/>
        <v>0</v>
      </c>
      <c r="R691" s="2">
        <f>SUM(Cocina!E691*Cocina!G691)</f>
        <v>60</v>
      </c>
      <c r="S691" s="6">
        <f t="shared" si="95"/>
        <v>45023</v>
      </c>
      <c r="T691" s="7">
        <f t="shared" si="96"/>
        <v>0.125</v>
      </c>
      <c r="U691" s="2">
        <f t="shared" si="100"/>
        <v>180</v>
      </c>
      <c r="V691" s="9" t="str">
        <f t="shared" si="99"/>
        <v>No Suma</v>
      </c>
      <c r="W691" s="5">
        <f>(Cocina!H691 *Cocina!G691)/60</f>
        <v>1.5</v>
      </c>
      <c r="X691" s="2">
        <f t="shared" si="97"/>
        <v>90</v>
      </c>
      <c r="Y691" s="11">
        <f t="shared" si="98"/>
        <v>6.25E-2</v>
      </c>
      <c r="Z691" s="2" t="s">
        <v>37</v>
      </c>
      <c r="AC691" s="2">
        <f t="shared" si="101"/>
        <v>3</v>
      </c>
      <c r="AD691" s="2">
        <f t="shared" si="93"/>
        <v>0</v>
      </c>
    </row>
    <row r="692" spans="1:30">
      <c r="A692" s="1">
        <v>19</v>
      </c>
      <c r="B692" s="1" t="s">
        <v>138</v>
      </c>
      <c r="C692" s="1">
        <v>4</v>
      </c>
      <c r="D692" s="3">
        <v>45023.071527777778</v>
      </c>
      <c r="E692" s="3">
        <v>45023.220138888886</v>
      </c>
      <c r="F692" s="1" t="s">
        <v>29</v>
      </c>
      <c r="G692" s="1" t="s">
        <v>67</v>
      </c>
      <c r="H692" s="1" t="s">
        <v>31</v>
      </c>
      <c r="I692" s="1" t="s">
        <v>1230</v>
      </c>
      <c r="J692" s="1" t="s">
        <v>72</v>
      </c>
      <c r="K692" s="1">
        <v>691</v>
      </c>
      <c r="L692" s="1" t="s">
        <v>43</v>
      </c>
      <c r="M692" s="1" t="s">
        <v>77</v>
      </c>
      <c r="N692" s="1"/>
      <c r="O692" s="1"/>
      <c r="P692" s="1"/>
      <c r="Q692" s="1" t="b">
        <f t="shared" si="94"/>
        <v>0</v>
      </c>
      <c r="R692" s="2">
        <f>SUM(Cocina!E692*Cocina!G692)</f>
        <v>60</v>
      </c>
      <c r="S692" s="6">
        <f t="shared" si="95"/>
        <v>45023</v>
      </c>
      <c r="T692" s="7">
        <f t="shared" si="96"/>
        <v>0.14861111110803904</v>
      </c>
      <c r="U692" s="2">
        <f t="shared" si="100"/>
        <v>214</v>
      </c>
      <c r="V692" s="9">
        <f t="shared" si="99"/>
        <v>0.1590277777747057</v>
      </c>
      <c r="W692" s="5">
        <f>(Cocina!H692 *Cocina!G692)/60</f>
        <v>1.3</v>
      </c>
      <c r="X692" s="2">
        <f t="shared" si="97"/>
        <v>78</v>
      </c>
      <c r="Y692" s="11">
        <f t="shared" si="98"/>
        <v>9.4444444444444442E-2</v>
      </c>
      <c r="Z692" s="2" t="s">
        <v>37</v>
      </c>
      <c r="AC692" s="2">
        <f t="shared" si="101"/>
        <v>3</v>
      </c>
      <c r="AD692" s="2">
        <f t="shared" si="93"/>
        <v>34</v>
      </c>
    </row>
    <row r="693" spans="1:30">
      <c r="A693" s="1">
        <v>9</v>
      </c>
      <c r="B693" s="1" t="s">
        <v>438</v>
      </c>
      <c r="C693" s="1">
        <v>2</v>
      </c>
      <c r="D693" s="3">
        <v>45023.036805555559</v>
      </c>
      <c r="E693" s="3">
        <v>45023.18472222222</v>
      </c>
      <c r="F693" s="1" t="s">
        <v>39</v>
      </c>
      <c r="G693" s="1" t="s">
        <v>67</v>
      </c>
      <c r="H693" s="1" t="s">
        <v>48</v>
      </c>
      <c r="I693" s="1" t="s">
        <v>1231</v>
      </c>
      <c r="J693" s="1" t="s">
        <v>33</v>
      </c>
      <c r="K693" s="1">
        <v>692</v>
      </c>
      <c r="L693" s="1" t="s">
        <v>129</v>
      </c>
      <c r="M693" s="1" t="s">
        <v>69</v>
      </c>
      <c r="N693" s="1" t="s">
        <v>36</v>
      </c>
      <c r="O693" s="1" t="s">
        <v>103</v>
      </c>
      <c r="P693" s="1" t="s">
        <v>93</v>
      </c>
      <c r="Q693" s="1" t="b">
        <f t="shared" si="94"/>
        <v>0</v>
      </c>
      <c r="R693" s="2">
        <f>SUM(Cocina!E693*Cocina!G693)</f>
        <v>26</v>
      </c>
      <c r="S693" s="6">
        <f t="shared" si="95"/>
        <v>45023</v>
      </c>
      <c r="T693" s="7">
        <f t="shared" si="96"/>
        <v>0.14791666666133096</v>
      </c>
      <c r="U693" s="2">
        <f t="shared" si="100"/>
        <v>213</v>
      </c>
      <c r="V693" s="9" t="str">
        <f t="shared" si="99"/>
        <v>No Suma</v>
      </c>
      <c r="W693" s="5">
        <f>(Cocina!H693 *Cocina!G693)/60</f>
        <v>1.8333333333333333</v>
      </c>
      <c r="X693" s="2">
        <f t="shared" si="97"/>
        <v>110</v>
      </c>
      <c r="Y693" s="11">
        <f t="shared" si="98"/>
        <v>7.1527777777777773E-2</v>
      </c>
      <c r="Z693" s="2" t="s">
        <v>37</v>
      </c>
      <c r="AC693" s="2">
        <f t="shared" si="101"/>
        <v>3</v>
      </c>
      <c r="AD693" s="2">
        <f t="shared" si="93"/>
        <v>33</v>
      </c>
    </row>
    <row r="694" spans="1:30">
      <c r="A694" s="1">
        <v>15</v>
      </c>
      <c r="B694" s="1" t="s">
        <v>802</v>
      </c>
      <c r="C694" s="1">
        <v>4</v>
      </c>
      <c r="D694" s="3">
        <v>45023.155555555553</v>
      </c>
      <c r="E694" s="3">
        <v>45023.313194444447</v>
      </c>
      <c r="F694" s="1" t="s">
        <v>29</v>
      </c>
      <c r="G694" s="1" t="s">
        <v>30</v>
      </c>
      <c r="H694" s="1" t="s">
        <v>48</v>
      </c>
      <c r="I694" s="1" t="s">
        <v>1232</v>
      </c>
      <c r="J694" s="1" t="s">
        <v>50</v>
      </c>
      <c r="K694" s="1">
        <v>693</v>
      </c>
      <c r="L694" s="1" t="s">
        <v>102</v>
      </c>
      <c r="M694" s="1" t="s">
        <v>53</v>
      </c>
      <c r="N694" s="1" t="s">
        <v>97</v>
      </c>
      <c r="O694" s="1"/>
      <c r="P694" s="1"/>
      <c r="Q694" s="1" t="b">
        <f t="shared" si="94"/>
        <v>0</v>
      </c>
      <c r="R694" s="2">
        <f>SUM(Cocina!E694*Cocina!G694)</f>
        <v>28</v>
      </c>
      <c r="S694" s="6">
        <f t="shared" si="95"/>
        <v>45023</v>
      </c>
      <c r="T694" s="7">
        <f t="shared" si="96"/>
        <v>0.15763888889341615</v>
      </c>
      <c r="U694" s="2">
        <f t="shared" si="100"/>
        <v>227</v>
      </c>
      <c r="V694" s="9" t="str">
        <f t="shared" si="99"/>
        <v>No Suma</v>
      </c>
      <c r="W694" s="5">
        <f>(Cocina!H694 *Cocina!G694)/60</f>
        <v>1.2</v>
      </c>
      <c r="X694" s="2">
        <f t="shared" si="97"/>
        <v>72</v>
      </c>
      <c r="Y694" s="11">
        <f t="shared" si="98"/>
        <v>0.1076388888888889</v>
      </c>
      <c r="Z694" s="2" t="s">
        <v>37</v>
      </c>
      <c r="AC694" s="2">
        <f t="shared" si="101"/>
        <v>3</v>
      </c>
      <c r="AD694" s="2">
        <f t="shared" si="93"/>
        <v>47</v>
      </c>
    </row>
    <row r="695" spans="1:30">
      <c r="A695" s="1">
        <v>5</v>
      </c>
      <c r="B695" s="1" t="s">
        <v>115</v>
      </c>
      <c r="C695" s="1">
        <v>4</v>
      </c>
      <c r="D695" s="3">
        <v>45023.07708333333</v>
      </c>
      <c r="E695" s="3">
        <v>45023.217361111114</v>
      </c>
      <c r="F695" s="1" t="s">
        <v>47</v>
      </c>
      <c r="G695" s="1" t="s">
        <v>30</v>
      </c>
      <c r="H695" s="1" t="s">
        <v>48</v>
      </c>
      <c r="I695" s="1" t="s">
        <v>1233</v>
      </c>
      <c r="J695" s="1" t="s">
        <v>50</v>
      </c>
      <c r="K695" s="1">
        <v>694</v>
      </c>
      <c r="L695" s="1" t="s">
        <v>73</v>
      </c>
      <c r="M695" s="1" t="s">
        <v>93</v>
      </c>
      <c r="N695" s="1" t="s">
        <v>103</v>
      </c>
      <c r="O695" s="1" t="s">
        <v>52</v>
      </c>
      <c r="P695" s="1" t="s">
        <v>97</v>
      </c>
      <c r="Q695" s="1" t="b">
        <f t="shared" si="94"/>
        <v>0</v>
      </c>
      <c r="R695" s="2">
        <f>SUM(Cocina!E695*Cocina!G695)</f>
        <v>21</v>
      </c>
      <c r="S695" s="6">
        <f t="shared" si="95"/>
        <v>45023</v>
      </c>
      <c r="T695" s="7">
        <f t="shared" si="96"/>
        <v>0.14027777778392192</v>
      </c>
      <c r="U695" s="2">
        <f t="shared" si="100"/>
        <v>202</v>
      </c>
      <c r="V695" s="9" t="str">
        <f t="shared" si="99"/>
        <v>No Suma</v>
      </c>
      <c r="W695" s="5">
        <f>(Cocina!H695 *Cocina!G695)/60</f>
        <v>0.78333333333333333</v>
      </c>
      <c r="X695" s="2">
        <f t="shared" si="97"/>
        <v>47</v>
      </c>
      <c r="Y695" s="11">
        <f t="shared" si="98"/>
        <v>0.1076388888888889</v>
      </c>
      <c r="Z695" s="2" t="s">
        <v>37</v>
      </c>
      <c r="AC695" s="2">
        <f t="shared" si="101"/>
        <v>3</v>
      </c>
      <c r="AD695" s="2">
        <f t="shared" si="93"/>
        <v>22</v>
      </c>
    </row>
    <row r="696" spans="1:30">
      <c r="A696" s="1">
        <v>9</v>
      </c>
      <c r="B696" s="1" t="s">
        <v>628</v>
      </c>
      <c r="C696" s="1">
        <v>1</v>
      </c>
      <c r="D696" s="3">
        <v>45023.084722222222</v>
      </c>
      <c r="E696" s="3">
        <v>45023.230555555558</v>
      </c>
      <c r="F696" s="1" t="s">
        <v>29</v>
      </c>
      <c r="G696" s="1" t="s">
        <v>30</v>
      </c>
      <c r="H696" s="1" t="s">
        <v>48</v>
      </c>
      <c r="I696" s="1" t="s">
        <v>1234</v>
      </c>
      <c r="J696" s="1" t="s">
        <v>72</v>
      </c>
      <c r="K696" s="1">
        <v>695</v>
      </c>
      <c r="L696" s="1" t="s">
        <v>73</v>
      </c>
      <c r="M696" s="1" t="s">
        <v>60</v>
      </c>
      <c r="N696" s="1" t="s">
        <v>36</v>
      </c>
      <c r="O696" s="1"/>
      <c r="P696" s="1"/>
      <c r="Q696" s="1" t="b">
        <f t="shared" si="94"/>
        <v>0</v>
      </c>
      <c r="R696" s="2">
        <f>SUM(Cocina!E696*Cocina!G696)</f>
        <v>19</v>
      </c>
      <c r="S696" s="6">
        <f t="shared" si="95"/>
        <v>45023</v>
      </c>
      <c r="T696" s="7">
        <f t="shared" si="96"/>
        <v>0.14583333333575865</v>
      </c>
      <c r="U696" s="2">
        <f t="shared" si="100"/>
        <v>210</v>
      </c>
      <c r="V696" s="9">
        <f t="shared" si="99"/>
        <v>0.15625000000242531</v>
      </c>
      <c r="W696" s="5">
        <f>(Cocina!H696 *Cocina!G696)/60</f>
        <v>0.36666666666666664</v>
      </c>
      <c r="X696" s="2">
        <f t="shared" si="97"/>
        <v>22</v>
      </c>
      <c r="Y696" s="11">
        <f t="shared" si="98"/>
        <v>0.13055555555555556</v>
      </c>
      <c r="Z696" s="2" t="s">
        <v>37</v>
      </c>
      <c r="AC696" s="2">
        <f t="shared" si="101"/>
        <v>3</v>
      </c>
      <c r="AD696" s="2">
        <f t="shared" si="93"/>
        <v>30</v>
      </c>
    </row>
    <row r="697" spans="1:30">
      <c r="A697" s="1">
        <v>2</v>
      </c>
      <c r="B697" s="1" t="s">
        <v>403</v>
      </c>
      <c r="C697" s="1">
        <v>6</v>
      </c>
      <c r="D697" s="3">
        <v>45023.094444444447</v>
      </c>
      <c r="E697" s="3">
        <v>45023.257638888892</v>
      </c>
      <c r="F697" s="1" t="s">
        <v>39</v>
      </c>
      <c r="G697" s="1" t="s">
        <v>67</v>
      </c>
      <c r="H697" s="1" t="s">
        <v>48</v>
      </c>
      <c r="I697" s="1" t="s">
        <v>1235</v>
      </c>
      <c r="J697" s="1" t="s">
        <v>72</v>
      </c>
      <c r="K697" s="1">
        <v>696</v>
      </c>
      <c r="L697" s="1" t="s">
        <v>64</v>
      </c>
      <c r="M697" s="1" t="s">
        <v>94</v>
      </c>
      <c r="N697" s="1"/>
      <c r="O697" s="1"/>
      <c r="P697" s="1"/>
      <c r="Q697" s="1" t="b">
        <f t="shared" si="94"/>
        <v>0</v>
      </c>
      <c r="R697" s="2">
        <f>SUM(Cocina!E697*Cocina!G697)</f>
        <v>39</v>
      </c>
      <c r="S697" s="6">
        <f t="shared" si="95"/>
        <v>45023</v>
      </c>
      <c r="T697" s="7">
        <f t="shared" si="96"/>
        <v>0.16319444444525288</v>
      </c>
      <c r="U697" s="2">
        <f t="shared" si="100"/>
        <v>235</v>
      </c>
      <c r="V697" s="9">
        <f t="shared" si="99"/>
        <v>0.17361111111191954</v>
      </c>
      <c r="W697" s="5">
        <f>(Cocina!H697 *Cocina!G697)/60</f>
        <v>2</v>
      </c>
      <c r="X697" s="2">
        <f t="shared" si="97"/>
        <v>120</v>
      </c>
      <c r="Y697" s="11">
        <f t="shared" si="98"/>
        <v>7.9861111111111119E-2</v>
      </c>
      <c r="Z697" s="2" t="s">
        <v>37</v>
      </c>
      <c r="AC697" s="2">
        <f t="shared" si="101"/>
        <v>3</v>
      </c>
      <c r="AD697" s="2">
        <f t="shared" si="93"/>
        <v>55</v>
      </c>
    </row>
    <row r="698" spans="1:30">
      <c r="A698" s="1">
        <v>4</v>
      </c>
      <c r="B698" s="1" t="s">
        <v>1236</v>
      </c>
      <c r="C698" s="1">
        <v>1</v>
      </c>
      <c r="D698" s="3">
        <v>45023.158333333333</v>
      </c>
      <c r="E698" s="3">
        <v>45023.279166666667</v>
      </c>
      <c r="F698" s="1" t="s">
        <v>47</v>
      </c>
      <c r="G698" s="1" t="s">
        <v>30</v>
      </c>
      <c r="H698" s="1" t="s">
        <v>48</v>
      </c>
      <c r="I698" s="1" t="s">
        <v>1237</v>
      </c>
      <c r="J698" s="1" t="s">
        <v>33</v>
      </c>
      <c r="K698" s="1">
        <v>697</v>
      </c>
      <c r="L698" s="1" t="s">
        <v>83</v>
      </c>
      <c r="M698" s="1" t="s">
        <v>94</v>
      </c>
      <c r="N698" s="1" t="s">
        <v>59</v>
      </c>
      <c r="O698" s="1" t="s">
        <v>36</v>
      </c>
      <c r="P698" s="1" t="s">
        <v>45</v>
      </c>
      <c r="Q698" s="1" t="b">
        <f t="shared" si="94"/>
        <v>0</v>
      </c>
      <c r="R698" s="2">
        <f>SUM(Cocina!E698*Cocina!G698)</f>
        <v>15</v>
      </c>
      <c r="S698" s="6">
        <f t="shared" si="95"/>
        <v>45023</v>
      </c>
      <c r="T698" s="7">
        <f t="shared" si="96"/>
        <v>0.12083333333430346</v>
      </c>
      <c r="U698" s="2">
        <f t="shared" si="100"/>
        <v>174</v>
      </c>
      <c r="V698" s="9" t="str">
        <f t="shared" si="99"/>
        <v>No Suma</v>
      </c>
      <c r="W698" s="5">
        <f>(Cocina!H698 *Cocina!G698)/60</f>
        <v>8.3333333333333329E-2</v>
      </c>
      <c r="X698" s="2">
        <f t="shared" si="97"/>
        <v>5</v>
      </c>
      <c r="Y698" s="11">
        <f t="shared" si="98"/>
        <v>0.11736111111111112</v>
      </c>
      <c r="Z698" s="2" t="s">
        <v>37</v>
      </c>
      <c r="AC698" s="2">
        <f t="shared" si="101"/>
        <v>2</v>
      </c>
      <c r="AD698" s="2">
        <f t="shared" si="93"/>
        <v>54</v>
      </c>
    </row>
    <row r="699" spans="1:30">
      <c r="A699" s="1">
        <v>19</v>
      </c>
      <c r="B699" s="1" t="s">
        <v>377</v>
      </c>
      <c r="C699" s="1">
        <v>4</v>
      </c>
      <c r="D699" s="3">
        <v>45023.104166666664</v>
      </c>
      <c r="E699" s="3">
        <v>45023.267361111109</v>
      </c>
      <c r="F699" s="1" t="s">
        <v>39</v>
      </c>
      <c r="G699" s="1" t="s">
        <v>67</v>
      </c>
      <c r="H699" s="1" t="s">
        <v>48</v>
      </c>
      <c r="I699" s="1" t="s">
        <v>633</v>
      </c>
      <c r="J699" s="1" t="s">
        <v>50</v>
      </c>
      <c r="K699" s="1">
        <v>698</v>
      </c>
      <c r="L699" s="1" t="s">
        <v>80</v>
      </c>
      <c r="M699" s="1" t="s">
        <v>45</v>
      </c>
      <c r="N699" s="1" t="s">
        <v>106</v>
      </c>
      <c r="O699" s="1" t="s">
        <v>94</v>
      </c>
      <c r="P699" s="1" t="s">
        <v>97</v>
      </c>
      <c r="Q699" s="1" t="b">
        <f t="shared" si="94"/>
        <v>0</v>
      </c>
      <c r="R699" s="2">
        <f>SUM(Cocina!E699*Cocina!G699)</f>
        <v>45</v>
      </c>
      <c r="S699" s="6">
        <f t="shared" si="95"/>
        <v>45023</v>
      </c>
      <c r="T699" s="7">
        <f t="shared" si="96"/>
        <v>0.16319444444525288</v>
      </c>
      <c r="U699" s="2">
        <f t="shared" si="100"/>
        <v>235</v>
      </c>
      <c r="V699" s="9" t="str">
        <f t="shared" si="99"/>
        <v>No Suma</v>
      </c>
      <c r="W699" s="5">
        <f>(Cocina!H699 *Cocina!G699)/60</f>
        <v>1.65</v>
      </c>
      <c r="X699" s="2">
        <f t="shared" si="97"/>
        <v>99</v>
      </c>
      <c r="Y699" s="11">
        <f t="shared" si="98"/>
        <v>9.4444444444444442E-2</v>
      </c>
      <c r="Z699" s="2" t="s">
        <v>37</v>
      </c>
      <c r="AC699" s="2">
        <f t="shared" si="101"/>
        <v>3</v>
      </c>
      <c r="AD699" s="2">
        <f t="shared" si="93"/>
        <v>55</v>
      </c>
    </row>
    <row r="700" spans="1:30">
      <c r="A700" s="1">
        <v>8</v>
      </c>
      <c r="B700" s="1" t="s">
        <v>873</v>
      </c>
      <c r="C700" s="1">
        <v>6</v>
      </c>
      <c r="D700" s="3">
        <v>45023.065972222219</v>
      </c>
      <c r="E700" s="3">
        <v>45023.12222222222</v>
      </c>
      <c r="F700" s="1" t="s">
        <v>47</v>
      </c>
      <c r="G700" s="1" t="s">
        <v>30</v>
      </c>
      <c r="H700" s="1" t="s">
        <v>48</v>
      </c>
      <c r="I700" s="1" t="s">
        <v>1238</v>
      </c>
      <c r="J700" s="1" t="s">
        <v>33</v>
      </c>
      <c r="K700" s="1">
        <v>699</v>
      </c>
      <c r="L700" s="1" t="s">
        <v>34</v>
      </c>
      <c r="M700" s="1" t="s">
        <v>54</v>
      </c>
      <c r="N700" s="1"/>
      <c r="O700" s="1"/>
      <c r="P700" s="1"/>
      <c r="Q700" s="1" t="b">
        <f t="shared" si="94"/>
        <v>0</v>
      </c>
      <c r="R700" s="2">
        <f>SUM(Cocina!E700*Cocina!G700)</f>
        <v>22</v>
      </c>
      <c r="S700" s="6">
        <f t="shared" si="95"/>
        <v>45023</v>
      </c>
      <c r="T700" s="7">
        <f t="shared" si="96"/>
        <v>5.6250000001455192E-2</v>
      </c>
      <c r="U700" s="2">
        <f t="shared" si="100"/>
        <v>81</v>
      </c>
      <c r="V700" s="9" t="str">
        <f t="shared" si="99"/>
        <v>No Suma</v>
      </c>
      <c r="W700" s="5">
        <f>(Cocina!H700 *Cocina!G700)/60</f>
        <v>1.4</v>
      </c>
      <c r="X700" s="2">
        <f t="shared" si="97"/>
        <v>84</v>
      </c>
      <c r="Y700" s="11">
        <f t="shared" si="98"/>
        <v>-2.0833333333333333E-3</v>
      </c>
      <c r="Z700" s="2" t="s">
        <v>37</v>
      </c>
      <c r="AC700" s="2">
        <f t="shared" si="101"/>
        <v>1</v>
      </c>
      <c r="AD700" s="2">
        <f t="shared" si="93"/>
        <v>21</v>
      </c>
    </row>
    <row r="701" spans="1:30">
      <c r="A701" s="1">
        <v>8</v>
      </c>
      <c r="B701" s="1" t="s">
        <v>1239</v>
      </c>
      <c r="C701" s="1">
        <v>2</v>
      </c>
      <c r="D701" s="3">
        <v>45023.015972222223</v>
      </c>
      <c r="E701" s="3">
        <v>45023.118055555555</v>
      </c>
      <c r="F701" s="1" t="s">
        <v>47</v>
      </c>
      <c r="G701" s="1" t="s">
        <v>30</v>
      </c>
      <c r="H701" s="1" t="s">
        <v>48</v>
      </c>
      <c r="I701" s="1" t="s">
        <v>927</v>
      </c>
      <c r="J701" s="1" t="s">
        <v>33</v>
      </c>
      <c r="K701" s="1">
        <v>700</v>
      </c>
      <c r="L701" s="1" t="s">
        <v>129</v>
      </c>
      <c r="M701" s="1" t="s">
        <v>84</v>
      </c>
      <c r="N701" s="1" t="s">
        <v>106</v>
      </c>
      <c r="O701" s="1" t="s">
        <v>45</v>
      </c>
      <c r="P701" s="1"/>
      <c r="Q701" s="1" t="b">
        <f t="shared" si="94"/>
        <v>0</v>
      </c>
      <c r="R701" s="2">
        <f>SUM(Cocina!E701*Cocina!G701)</f>
        <v>20</v>
      </c>
      <c r="S701" s="6">
        <f t="shared" si="95"/>
        <v>45023</v>
      </c>
      <c r="T701" s="7">
        <f t="shared" si="96"/>
        <v>0.10208333333139308</v>
      </c>
      <c r="U701" s="2">
        <f t="shared" si="100"/>
        <v>147</v>
      </c>
      <c r="V701" s="9" t="str">
        <f t="shared" si="99"/>
        <v>No Suma</v>
      </c>
      <c r="W701" s="5">
        <f>(Cocina!H701 *Cocina!G701)/60</f>
        <v>0.53333333333333333</v>
      </c>
      <c r="X701" s="2">
        <f t="shared" si="97"/>
        <v>32</v>
      </c>
      <c r="Y701" s="11">
        <f t="shared" si="98"/>
        <v>7.9861111111111119E-2</v>
      </c>
      <c r="Z701" s="2" t="s">
        <v>37</v>
      </c>
      <c r="AC701" s="2">
        <f t="shared" si="101"/>
        <v>2</v>
      </c>
      <c r="AD701" s="2">
        <f t="shared" si="93"/>
        <v>27</v>
      </c>
    </row>
    <row r="702" spans="1:30">
      <c r="A702" s="1">
        <v>19</v>
      </c>
      <c r="B702" s="1" t="s">
        <v>1240</v>
      </c>
      <c r="C702" s="1">
        <v>5</v>
      </c>
      <c r="D702" s="3">
        <v>45023.138888888891</v>
      </c>
      <c r="E702" s="3">
        <v>45023.239583333336</v>
      </c>
      <c r="F702" s="1" t="s">
        <v>62</v>
      </c>
      <c r="G702" s="1" t="s">
        <v>30</v>
      </c>
      <c r="H702" s="1" t="s">
        <v>48</v>
      </c>
      <c r="I702" s="1" t="s">
        <v>1241</v>
      </c>
      <c r="J702" s="1" t="s">
        <v>50</v>
      </c>
      <c r="K702" s="1">
        <v>701</v>
      </c>
      <c r="L702" s="1" t="s">
        <v>80</v>
      </c>
      <c r="M702" s="1" t="s">
        <v>59</v>
      </c>
      <c r="N702" s="1" t="s">
        <v>103</v>
      </c>
      <c r="O702" s="1"/>
      <c r="P702" s="1"/>
      <c r="Q702" s="1" t="b">
        <f t="shared" si="94"/>
        <v>0</v>
      </c>
      <c r="R702" s="2">
        <f>SUM(Cocina!E702*Cocina!G702)</f>
        <v>38</v>
      </c>
      <c r="S702" s="6">
        <f t="shared" si="95"/>
        <v>45023</v>
      </c>
      <c r="T702" s="7">
        <f t="shared" si="96"/>
        <v>0.10069444444525288</v>
      </c>
      <c r="U702" s="2">
        <f t="shared" si="100"/>
        <v>145</v>
      </c>
      <c r="V702" s="9" t="str">
        <f t="shared" si="99"/>
        <v>No Suma</v>
      </c>
      <c r="W702" s="5">
        <f>(Cocina!H702 *Cocina!G702)/60</f>
        <v>1.0666666666666667</v>
      </c>
      <c r="X702" s="2">
        <f t="shared" si="97"/>
        <v>64</v>
      </c>
      <c r="Y702" s="11">
        <f t="shared" si="98"/>
        <v>5.6250000000000001E-2</v>
      </c>
      <c r="Z702" s="2" t="s">
        <v>37</v>
      </c>
      <c r="AC702" s="2">
        <f t="shared" si="101"/>
        <v>2</v>
      </c>
      <c r="AD702" s="2">
        <f t="shared" si="93"/>
        <v>25</v>
      </c>
    </row>
    <row r="703" spans="1:30">
      <c r="A703" s="1">
        <v>13</v>
      </c>
      <c r="B703" s="1" t="s">
        <v>1242</v>
      </c>
      <c r="C703" s="1">
        <v>2</v>
      </c>
      <c r="D703" s="3">
        <v>45023.104166666664</v>
      </c>
      <c r="E703" s="3">
        <v>45023.21875</v>
      </c>
      <c r="F703" s="1" t="s">
        <v>29</v>
      </c>
      <c r="G703" s="1" t="s">
        <v>67</v>
      </c>
      <c r="H703" s="1" t="s">
        <v>48</v>
      </c>
      <c r="I703" s="1" t="s">
        <v>1243</v>
      </c>
      <c r="J703" s="1" t="s">
        <v>50</v>
      </c>
      <c r="K703" s="1">
        <v>702</v>
      </c>
      <c r="L703" s="1" t="s">
        <v>51</v>
      </c>
      <c r="M703" s="1" t="s">
        <v>103</v>
      </c>
      <c r="N703" s="1" t="s">
        <v>97</v>
      </c>
      <c r="O703" s="1" t="s">
        <v>45</v>
      </c>
      <c r="P703" s="1" t="s">
        <v>60</v>
      </c>
      <c r="Q703" s="1" t="b">
        <f t="shared" si="94"/>
        <v>0</v>
      </c>
      <c r="R703" s="2">
        <f>SUM(Cocina!E703*Cocina!G703)</f>
        <v>15</v>
      </c>
      <c r="S703" s="6">
        <f t="shared" si="95"/>
        <v>45023</v>
      </c>
      <c r="T703" s="7">
        <f t="shared" si="96"/>
        <v>0.11458333333575865</v>
      </c>
      <c r="U703" s="2">
        <f t="shared" si="100"/>
        <v>165</v>
      </c>
      <c r="V703" s="9" t="str">
        <f t="shared" si="99"/>
        <v>No Suma</v>
      </c>
      <c r="W703" s="5">
        <f>(Cocina!H703 *Cocina!G703)/60</f>
        <v>0.96666666666666667</v>
      </c>
      <c r="X703" s="2">
        <f t="shared" si="97"/>
        <v>58</v>
      </c>
      <c r="Y703" s="11">
        <f t="shared" si="98"/>
        <v>7.4305555555555555E-2</v>
      </c>
      <c r="Z703" s="2" t="s">
        <v>37</v>
      </c>
      <c r="AC703" s="2">
        <f t="shared" si="101"/>
        <v>2</v>
      </c>
      <c r="AD703" s="2">
        <f t="shared" si="93"/>
        <v>45</v>
      </c>
    </row>
    <row r="704" spans="1:30">
      <c r="A704" s="1">
        <v>9</v>
      </c>
      <c r="B704" s="1" t="s">
        <v>1244</v>
      </c>
      <c r="C704" s="1">
        <v>5</v>
      </c>
      <c r="D704" s="3">
        <v>45023.011805555558</v>
      </c>
      <c r="E704" s="3">
        <v>45023.09652777778</v>
      </c>
      <c r="F704" s="1" t="s">
        <v>39</v>
      </c>
      <c r="G704" s="1" t="s">
        <v>30</v>
      </c>
      <c r="H704" s="1" t="s">
        <v>48</v>
      </c>
      <c r="I704" s="1" t="s">
        <v>1245</v>
      </c>
      <c r="J704" s="1" t="s">
        <v>72</v>
      </c>
      <c r="K704" s="1">
        <v>703</v>
      </c>
      <c r="L704" s="1" t="s">
        <v>73</v>
      </c>
      <c r="M704" s="1" t="s">
        <v>97</v>
      </c>
      <c r="N704" s="1"/>
      <c r="O704" s="1"/>
      <c r="P704" s="1"/>
      <c r="Q704" s="1" t="b">
        <f t="shared" si="94"/>
        <v>0</v>
      </c>
      <c r="R704" s="2">
        <f>SUM(Cocina!E704*Cocina!G704)</f>
        <v>26</v>
      </c>
      <c r="S704" s="6">
        <f t="shared" si="95"/>
        <v>45023</v>
      </c>
      <c r="T704" s="7">
        <f t="shared" si="96"/>
        <v>8.4722222221898846E-2</v>
      </c>
      <c r="U704" s="2">
        <f t="shared" si="100"/>
        <v>122</v>
      </c>
      <c r="V704" s="9">
        <f t="shared" si="99"/>
        <v>9.5138888888565518E-2</v>
      </c>
      <c r="W704" s="5">
        <f>(Cocina!H704 *Cocina!G704)/60</f>
        <v>1.6333333333333333</v>
      </c>
      <c r="X704" s="2">
        <f t="shared" si="97"/>
        <v>98</v>
      </c>
      <c r="Y704" s="11">
        <f t="shared" si="98"/>
        <v>1.6666666666666666E-2</v>
      </c>
      <c r="Z704" s="2" t="s">
        <v>37</v>
      </c>
      <c r="AC704" s="2">
        <f t="shared" si="101"/>
        <v>2</v>
      </c>
      <c r="AD704" s="2">
        <f t="shared" si="93"/>
        <v>2</v>
      </c>
    </row>
    <row r="705" spans="1:30">
      <c r="A705" s="1">
        <v>13</v>
      </c>
      <c r="B705" s="1" t="s">
        <v>1246</v>
      </c>
      <c r="C705" s="1">
        <v>6</v>
      </c>
      <c r="D705" s="3">
        <v>45023.069444444445</v>
      </c>
      <c r="E705" s="3">
        <v>45023.186805555553</v>
      </c>
      <c r="F705" s="1" t="s">
        <v>47</v>
      </c>
      <c r="G705" s="1" t="s">
        <v>67</v>
      </c>
      <c r="H705" s="1" t="s">
        <v>48</v>
      </c>
      <c r="I705" s="1" t="s">
        <v>1247</v>
      </c>
      <c r="J705" s="1" t="s">
        <v>33</v>
      </c>
      <c r="K705" s="1">
        <v>704</v>
      </c>
      <c r="L705" s="1" t="s">
        <v>80</v>
      </c>
      <c r="M705" s="1" t="s">
        <v>103</v>
      </c>
      <c r="N705" s="1"/>
      <c r="O705" s="1"/>
      <c r="P705" s="1"/>
      <c r="Q705" s="1" t="b">
        <f t="shared" si="94"/>
        <v>0</v>
      </c>
      <c r="R705" s="2">
        <f>SUM(Cocina!E705*Cocina!G705)</f>
        <v>15</v>
      </c>
      <c r="S705" s="6">
        <f t="shared" si="95"/>
        <v>45023</v>
      </c>
      <c r="T705" s="7">
        <f t="shared" si="96"/>
        <v>0.11736111110803904</v>
      </c>
      <c r="U705" s="2">
        <f t="shared" si="100"/>
        <v>169</v>
      </c>
      <c r="V705" s="9" t="str">
        <f t="shared" si="99"/>
        <v>No Suma</v>
      </c>
      <c r="W705" s="5">
        <f>(Cocina!H705 *Cocina!G705)/60</f>
        <v>0.6</v>
      </c>
      <c r="X705" s="2">
        <f t="shared" si="97"/>
        <v>36</v>
      </c>
      <c r="Y705" s="11">
        <f t="shared" si="98"/>
        <v>9.2361111111111116E-2</v>
      </c>
      <c r="Z705" s="2" t="s">
        <v>37</v>
      </c>
      <c r="AC705" s="2">
        <f t="shared" si="101"/>
        <v>2</v>
      </c>
      <c r="AD705" s="2">
        <f t="shared" si="93"/>
        <v>49</v>
      </c>
    </row>
    <row r="706" spans="1:30">
      <c r="A706" s="1">
        <v>12</v>
      </c>
      <c r="B706" s="1" t="s">
        <v>1078</v>
      </c>
      <c r="C706" s="1">
        <v>3</v>
      </c>
      <c r="D706" s="3">
        <v>45023.074999999997</v>
      </c>
      <c r="E706" s="3">
        <v>45023.120138888888</v>
      </c>
      <c r="F706" s="1" t="s">
        <v>47</v>
      </c>
      <c r="G706" s="1" t="s">
        <v>30</v>
      </c>
      <c r="H706" s="1" t="s">
        <v>48</v>
      </c>
      <c r="I706" s="1" t="s">
        <v>603</v>
      </c>
      <c r="J706" s="1" t="s">
        <v>50</v>
      </c>
      <c r="K706" s="1">
        <v>705</v>
      </c>
      <c r="L706" s="1" t="s">
        <v>73</v>
      </c>
      <c r="M706" s="1" t="s">
        <v>93</v>
      </c>
      <c r="N706" s="1" t="s">
        <v>106</v>
      </c>
      <c r="O706" s="1"/>
      <c r="P706" s="1"/>
      <c r="Q706" s="1" t="b">
        <f t="shared" si="94"/>
        <v>0</v>
      </c>
      <c r="R706" s="2">
        <f>SUM(Cocina!E706*Cocina!G706)</f>
        <v>57</v>
      </c>
      <c r="S706" s="6">
        <f t="shared" si="95"/>
        <v>45023</v>
      </c>
      <c r="T706" s="7">
        <f t="shared" si="96"/>
        <v>4.5138888890505768E-2</v>
      </c>
      <c r="U706" s="2">
        <f t="shared" si="100"/>
        <v>65</v>
      </c>
      <c r="V706" s="9" t="str">
        <f t="shared" si="99"/>
        <v>No Suma</v>
      </c>
      <c r="W706" s="5">
        <f>(Cocina!H706 *Cocina!G706)/60</f>
        <v>1.45</v>
      </c>
      <c r="X706" s="2">
        <f t="shared" si="97"/>
        <v>87</v>
      </c>
      <c r="Y706" s="11">
        <f t="shared" si="98"/>
        <v>-1.5277777777777777E-2</v>
      </c>
      <c r="Z706" s="2" t="s">
        <v>37</v>
      </c>
      <c r="AC706" s="2">
        <f t="shared" si="101"/>
        <v>1</v>
      </c>
      <c r="AD706" s="2">
        <f t="shared" ref="AD706:AD768" si="102">MINUTE(T706)</f>
        <v>5</v>
      </c>
    </row>
    <row r="707" spans="1:30">
      <c r="A707" s="1">
        <v>20</v>
      </c>
      <c r="B707" s="1" t="s">
        <v>1248</v>
      </c>
      <c r="C707" s="1">
        <v>6</v>
      </c>
      <c r="D707" s="3">
        <v>45023.051388888889</v>
      </c>
      <c r="E707" s="3">
        <v>45023.20416666667</v>
      </c>
      <c r="F707" s="1" t="s">
        <v>39</v>
      </c>
      <c r="G707" s="1" t="s">
        <v>30</v>
      </c>
      <c r="H707" s="1" t="s">
        <v>48</v>
      </c>
      <c r="I707" s="1" t="s">
        <v>1249</v>
      </c>
      <c r="J707" s="1" t="s">
        <v>72</v>
      </c>
      <c r="K707" s="1">
        <v>706</v>
      </c>
      <c r="L707" s="1" t="s">
        <v>129</v>
      </c>
      <c r="M707" s="1" t="s">
        <v>103</v>
      </c>
      <c r="N707" s="1"/>
      <c r="O707" s="1"/>
      <c r="P707" s="1"/>
      <c r="Q707" s="1" t="b">
        <f t="shared" ref="Q707:Q768" si="103">I707 &lt;= 0</f>
        <v>0</v>
      </c>
      <c r="R707" s="2">
        <f>SUM(Cocina!E707*Cocina!G707)</f>
        <v>57</v>
      </c>
      <c r="S707" s="6">
        <f t="shared" ref="S707:S768" si="104">DATE(YEAR(D707),MONTH(D707),DAY(D707))</f>
        <v>45023</v>
      </c>
      <c r="T707" s="7">
        <f t="shared" ref="T707:T768" si="105">E707-D707</f>
        <v>0.15277777778101154</v>
      </c>
      <c r="U707" s="2">
        <f t="shared" si="100"/>
        <v>220</v>
      </c>
      <c r="V707" s="9">
        <f t="shared" si="99"/>
        <v>0.16319444444767819</v>
      </c>
      <c r="W707" s="5">
        <f>(Cocina!H707 *Cocina!G707)/60</f>
        <v>1.65</v>
      </c>
      <c r="X707" s="2">
        <f t="shared" ref="X707:X768" si="106">CONVERT(W707,"hr","mn")</f>
        <v>99</v>
      </c>
      <c r="Y707" s="11">
        <f t="shared" ref="Y707:Y768" si="107">((U707-X707)/60)/24</f>
        <v>8.4027777777777771E-2</v>
      </c>
      <c r="Z707" s="2" t="s">
        <v>37</v>
      </c>
      <c r="AC707" s="2">
        <f t="shared" si="101"/>
        <v>3</v>
      </c>
      <c r="AD707" s="2">
        <f t="shared" si="102"/>
        <v>40</v>
      </c>
    </row>
    <row r="708" spans="1:30">
      <c r="A708" s="1">
        <v>15</v>
      </c>
      <c r="B708" s="1" t="s">
        <v>1250</v>
      </c>
      <c r="C708" s="1">
        <v>1</v>
      </c>
      <c r="D708" s="3">
        <v>45023.128472222219</v>
      </c>
      <c r="E708" s="3">
        <v>45023.224305555559</v>
      </c>
      <c r="F708" s="1" t="s">
        <v>47</v>
      </c>
      <c r="G708" s="1" t="s">
        <v>40</v>
      </c>
      <c r="H708" s="1" t="s">
        <v>48</v>
      </c>
      <c r="I708" s="1" t="s">
        <v>1251</v>
      </c>
      <c r="J708" s="1" t="s">
        <v>33</v>
      </c>
      <c r="K708" s="1">
        <v>707</v>
      </c>
      <c r="L708" s="1" t="s">
        <v>83</v>
      </c>
      <c r="M708" s="1" t="s">
        <v>74</v>
      </c>
      <c r="N708" s="1" t="s">
        <v>97</v>
      </c>
      <c r="O708" s="1" t="s">
        <v>36</v>
      </c>
      <c r="P708" s="1" t="s">
        <v>53</v>
      </c>
      <c r="Q708" s="1" t="b">
        <f t="shared" si="103"/>
        <v>0</v>
      </c>
      <c r="R708" s="2">
        <f>SUM(Cocina!E708*Cocina!G708)</f>
        <v>28</v>
      </c>
      <c r="S708" s="6">
        <f t="shared" si="104"/>
        <v>45023</v>
      </c>
      <c r="T708" s="7">
        <f t="shared" si="105"/>
        <v>9.5833333340124227E-2</v>
      </c>
      <c r="U708" s="2">
        <f t="shared" si="100"/>
        <v>138</v>
      </c>
      <c r="V708" s="9" t="str">
        <f t="shared" si="99"/>
        <v>No Suma</v>
      </c>
      <c r="W708" s="5">
        <f>(Cocina!H708 *Cocina!G708)/60</f>
        <v>0.93333333333333335</v>
      </c>
      <c r="X708" s="2">
        <f t="shared" si="106"/>
        <v>56</v>
      </c>
      <c r="Y708" s="11">
        <f t="shared" si="107"/>
        <v>5.6944444444444443E-2</v>
      </c>
      <c r="Z708" s="2" t="s">
        <v>37</v>
      </c>
      <c r="AC708" s="2">
        <f t="shared" si="101"/>
        <v>2</v>
      </c>
      <c r="AD708" s="2">
        <f t="shared" si="102"/>
        <v>18</v>
      </c>
    </row>
    <row r="709" spans="1:30">
      <c r="A709" s="1">
        <v>5</v>
      </c>
      <c r="B709" s="1" t="s">
        <v>1252</v>
      </c>
      <c r="C709" s="1">
        <v>2</v>
      </c>
      <c r="D709" s="3">
        <v>45023.15</v>
      </c>
      <c r="E709" s="3">
        <v>45023.308333333334</v>
      </c>
      <c r="F709" s="1" t="s">
        <v>29</v>
      </c>
      <c r="G709" s="1" t="s">
        <v>67</v>
      </c>
      <c r="H709" s="1" t="s">
        <v>48</v>
      </c>
      <c r="I709" s="1" t="s">
        <v>1194</v>
      </c>
      <c r="J709" s="1" t="s">
        <v>72</v>
      </c>
      <c r="K709" s="1">
        <v>708</v>
      </c>
      <c r="L709" s="1" t="s">
        <v>34</v>
      </c>
      <c r="M709" s="1" t="s">
        <v>45</v>
      </c>
      <c r="N709" s="1"/>
      <c r="O709" s="1"/>
      <c r="P709" s="1"/>
      <c r="Q709" s="1" t="b">
        <f t="shared" si="103"/>
        <v>0</v>
      </c>
      <c r="R709" s="2">
        <f>SUM(Cocina!E709*Cocina!G709)</f>
        <v>75</v>
      </c>
      <c r="S709" s="6">
        <f t="shared" si="104"/>
        <v>45023</v>
      </c>
      <c r="T709" s="7">
        <f t="shared" si="105"/>
        <v>0.15833333333284827</v>
      </c>
      <c r="U709" s="2">
        <f t="shared" si="100"/>
        <v>228</v>
      </c>
      <c r="V709" s="9">
        <f t="shared" si="99"/>
        <v>0.16874999999951493</v>
      </c>
      <c r="W709" s="5">
        <f>(Cocina!H709 *Cocina!G709)/60</f>
        <v>2.4</v>
      </c>
      <c r="X709" s="2">
        <f t="shared" si="106"/>
        <v>144</v>
      </c>
      <c r="Y709" s="11">
        <f t="shared" si="107"/>
        <v>5.8333333333333327E-2</v>
      </c>
      <c r="Z709" s="2" t="s">
        <v>37</v>
      </c>
      <c r="AC709" s="2">
        <f t="shared" si="101"/>
        <v>3</v>
      </c>
      <c r="AD709" s="2">
        <f t="shared" si="102"/>
        <v>48</v>
      </c>
    </row>
    <row r="710" spans="1:30">
      <c r="A710" s="1">
        <v>8</v>
      </c>
      <c r="B710" s="1" t="s">
        <v>1085</v>
      </c>
      <c r="C710" s="1">
        <v>4</v>
      </c>
      <c r="D710" s="3">
        <v>45023.079861111109</v>
      </c>
      <c r="E710" s="3">
        <v>45023.152777777781</v>
      </c>
      <c r="F710" s="1" t="s">
        <v>47</v>
      </c>
      <c r="G710" s="1" t="s">
        <v>30</v>
      </c>
      <c r="H710" s="1" t="s">
        <v>41</v>
      </c>
      <c r="I710" s="1" t="s">
        <v>1253</v>
      </c>
      <c r="J710" s="1" t="s">
        <v>72</v>
      </c>
      <c r="K710" s="1">
        <v>709</v>
      </c>
      <c r="L710" s="1" t="s">
        <v>102</v>
      </c>
      <c r="M710" s="1" t="s">
        <v>97</v>
      </c>
      <c r="N710" s="1" t="s">
        <v>69</v>
      </c>
      <c r="O710" s="1" t="s">
        <v>59</v>
      </c>
      <c r="P710" s="1" t="s">
        <v>112</v>
      </c>
      <c r="Q710" s="1" t="b">
        <f t="shared" si="103"/>
        <v>0</v>
      </c>
      <c r="R710" s="2">
        <f>SUM(Cocina!E710*Cocina!G710)</f>
        <v>21</v>
      </c>
      <c r="S710" s="6">
        <f t="shared" si="104"/>
        <v>45023</v>
      </c>
      <c r="T710" s="7">
        <f t="shared" si="105"/>
        <v>7.2916666671517305E-2</v>
      </c>
      <c r="U710" s="2">
        <f t="shared" si="100"/>
        <v>105</v>
      </c>
      <c r="V710" s="9">
        <f t="shared" si="99"/>
        <v>8.3333333338183976E-2</v>
      </c>
      <c r="W710" s="5">
        <f>(Cocina!H710 *Cocina!G710)/60</f>
        <v>0.46666666666666667</v>
      </c>
      <c r="X710" s="2">
        <f t="shared" si="106"/>
        <v>28</v>
      </c>
      <c r="Y710" s="11">
        <f t="shared" si="107"/>
        <v>5.3472222222222227E-2</v>
      </c>
      <c r="Z710" s="2" t="s">
        <v>37</v>
      </c>
      <c r="AC710" s="2">
        <f t="shared" si="101"/>
        <v>1</v>
      </c>
      <c r="AD710" s="2">
        <f t="shared" si="102"/>
        <v>45</v>
      </c>
    </row>
    <row r="711" spans="1:30">
      <c r="A711" s="1">
        <v>18</v>
      </c>
      <c r="B711" s="1" t="s">
        <v>1254</v>
      </c>
      <c r="C711" s="1">
        <v>1</v>
      </c>
      <c r="D711" s="3">
        <v>45023.102777777778</v>
      </c>
      <c r="E711" s="3">
        <v>45023.151388888888</v>
      </c>
      <c r="F711" s="1" t="s">
        <v>56</v>
      </c>
      <c r="G711" s="1" t="s">
        <v>30</v>
      </c>
      <c r="H711" s="1" t="s">
        <v>48</v>
      </c>
      <c r="I711" s="1" t="s">
        <v>1255</v>
      </c>
      <c r="J711" s="1" t="s">
        <v>72</v>
      </c>
      <c r="K711" s="1">
        <v>710</v>
      </c>
      <c r="L711" s="1" t="s">
        <v>34</v>
      </c>
      <c r="M711" s="1" t="s">
        <v>93</v>
      </c>
      <c r="N711" s="1" t="s">
        <v>65</v>
      </c>
      <c r="O711" s="1" t="s">
        <v>103</v>
      </c>
      <c r="P711" s="1" t="s">
        <v>94</v>
      </c>
      <c r="Q711" s="1" t="b">
        <f t="shared" si="103"/>
        <v>0</v>
      </c>
      <c r="R711" s="2">
        <f>SUM(Cocina!E711*Cocina!G711)</f>
        <v>10</v>
      </c>
      <c r="S711" s="6">
        <f t="shared" si="104"/>
        <v>45023</v>
      </c>
      <c r="T711" s="7">
        <f t="shared" si="105"/>
        <v>4.8611111109494232E-2</v>
      </c>
      <c r="U711" s="2">
        <f t="shared" si="100"/>
        <v>70</v>
      </c>
      <c r="V711" s="9">
        <f t="shared" si="99"/>
        <v>5.9027777776160896E-2</v>
      </c>
      <c r="W711" s="5">
        <f>(Cocina!H711 *Cocina!G711)/60</f>
        <v>0.96666666666666667</v>
      </c>
      <c r="X711" s="2">
        <f t="shared" si="106"/>
        <v>58</v>
      </c>
      <c r="Y711" s="11">
        <f t="shared" si="107"/>
        <v>8.3333333333333332E-3</v>
      </c>
      <c r="Z711" s="2" t="s">
        <v>37</v>
      </c>
      <c r="AC711" s="2">
        <f t="shared" si="101"/>
        <v>1</v>
      </c>
      <c r="AD711" s="2">
        <f t="shared" si="102"/>
        <v>10</v>
      </c>
    </row>
    <row r="712" spans="1:30">
      <c r="A712" s="1">
        <v>20</v>
      </c>
      <c r="B712" s="1" t="s">
        <v>136</v>
      </c>
      <c r="C712" s="1">
        <v>6</v>
      </c>
      <c r="D712" s="3">
        <v>45023.07708333333</v>
      </c>
      <c r="E712" s="3">
        <v>45023.220833333333</v>
      </c>
      <c r="F712" s="1" t="s">
        <v>39</v>
      </c>
      <c r="G712" s="1" t="s">
        <v>30</v>
      </c>
      <c r="H712" s="1" t="s">
        <v>31</v>
      </c>
      <c r="I712" s="1" t="s">
        <v>1256</v>
      </c>
      <c r="J712" s="1" t="s">
        <v>72</v>
      </c>
      <c r="K712" s="1">
        <v>711</v>
      </c>
      <c r="L712" s="1" t="s">
        <v>83</v>
      </c>
      <c r="M712" s="1" t="s">
        <v>84</v>
      </c>
      <c r="N712" s="1" t="s">
        <v>74</v>
      </c>
      <c r="O712" s="1"/>
      <c r="P712" s="1"/>
      <c r="Q712" s="1" t="b">
        <f t="shared" si="103"/>
        <v>0</v>
      </c>
      <c r="R712" s="2">
        <f>SUM(Cocina!E712*Cocina!G712)</f>
        <v>16</v>
      </c>
      <c r="S712" s="6">
        <f t="shared" si="104"/>
        <v>45023</v>
      </c>
      <c r="T712" s="7">
        <f t="shared" si="105"/>
        <v>0.14375000000291038</v>
      </c>
      <c r="U712" s="2">
        <f t="shared" si="100"/>
        <v>207</v>
      </c>
      <c r="V712" s="9">
        <f t="shared" si="99"/>
        <v>0.15416666666957704</v>
      </c>
      <c r="W712" s="5">
        <f>(Cocina!H712 *Cocina!G712)/60</f>
        <v>0.13333333333333333</v>
      </c>
      <c r="X712" s="2">
        <f t="shared" si="106"/>
        <v>8</v>
      </c>
      <c r="Y712" s="11">
        <f t="shared" si="107"/>
        <v>0.13819444444444445</v>
      </c>
      <c r="Z712" s="2" t="s">
        <v>37</v>
      </c>
      <c r="AC712" s="2">
        <f t="shared" si="101"/>
        <v>3</v>
      </c>
      <c r="AD712" s="2">
        <f t="shared" si="102"/>
        <v>27</v>
      </c>
    </row>
    <row r="713" spans="1:30">
      <c r="A713" s="1">
        <v>10</v>
      </c>
      <c r="B713" s="1" t="s">
        <v>1257</v>
      </c>
      <c r="C713" s="1">
        <v>5</v>
      </c>
      <c r="D713" s="3">
        <v>45023.004166666666</v>
      </c>
      <c r="E713" s="3">
        <v>45023.102083333331</v>
      </c>
      <c r="F713" s="1" t="s">
        <v>47</v>
      </c>
      <c r="G713" s="1" t="s">
        <v>40</v>
      </c>
      <c r="H713" s="1" t="s">
        <v>41</v>
      </c>
      <c r="I713" s="1" t="s">
        <v>1258</v>
      </c>
      <c r="J713" s="1" t="s">
        <v>33</v>
      </c>
      <c r="K713" s="1">
        <v>712</v>
      </c>
      <c r="L713" s="1" t="s">
        <v>64</v>
      </c>
      <c r="M713" s="1" t="s">
        <v>35</v>
      </c>
      <c r="N713" s="1"/>
      <c r="O713" s="1"/>
      <c r="P713" s="1"/>
      <c r="Q713" s="1" t="b">
        <f t="shared" si="103"/>
        <v>0</v>
      </c>
      <c r="R713" s="2">
        <f>SUM(Cocina!E713*Cocina!G713)</f>
        <v>28</v>
      </c>
      <c r="S713" s="6">
        <f t="shared" si="104"/>
        <v>45023</v>
      </c>
      <c r="T713" s="7">
        <f t="shared" si="105"/>
        <v>9.7916666665696539E-2</v>
      </c>
      <c r="U713" s="2">
        <f t="shared" si="100"/>
        <v>141</v>
      </c>
      <c r="V713" s="9" t="str">
        <f t="shared" si="99"/>
        <v>No Suma</v>
      </c>
      <c r="W713" s="5">
        <f>(Cocina!H713 *Cocina!G713)/60</f>
        <v>1.7333333333333334</v>
      </c>
      <c r="X713" s="2">
        <f t="shared" si="106"/>
        <v>104</v>
      </c>
      <c r="Y713" s="11">
        <f t="shared" si="107"/>
        <v>2.5694444444444447E-2</v>
      </c>
      <c r="Z713" s="2" t="s">
        <v>37</v>
      </c>
      <c r="AC713" s="2">
        <f t="shared" si="101"/>
        <v>2</v>
      </c>
      <c r="AD713" s="2">
        <f t="shared" si="102"/>
        <v>21</v>
      </c>
    </row>
    <row r="714" spans="1:30">
      <c r="A714" s="1">
        <v>6</v>
      </c>
      <c r="B714" s="1" t="s">
        <v>1259</v>
      </c>
      <c r="C714" s="1">
        <v>4</v>
      </c>
      <c r="D714" s="3">
        <v>45023.010416666664</v>
      </c>
      <c r="E714" s="3">
        <v>45023.119444444441</v>
      </c>
      <c r="F714" s="1" t="s">
        <v>39</v>
      </c>
      <c r="G714" s="1" t="s">
        <v>67</v>
      </c>
      <c r="H714" s="1" t="s">
        <v>48</v>
      </c>
      <c r="I714" s="1" t="s">
        <v>1260</v>
      </c>
      <c r="J714" s="1" t="s">
        <v>50</v>
      </c>
      <c r="K714" s="1">
        <v>713</v>
      </c>
      <c r="L714" s="1" t="s">
        <v>83</v>
      </c>
      <c r="M714" s="1" t="s">
        <v>59</v>
      </c>
      <c r="N714" s="1" t="s">
        <v>54</v>
      </c>
      <c r="O714" s="1" t="s">
        <v>74</v>
      </c>
      <c r="P714" s="1" t="s">
        <v>106</v>
      </c>
      <c r="Q714" s="1" t="b">
        <f t="shared" si="103"/>
        <v>0</v>
      </c>
      <c r="R714" s="2">
        <f>SUM(Cocina!E714*Cocina!G714)</f>
        <v>42</v>
      </c>
      <c r="S714" s="6">
        <f t="shared" si="104"/>
        <v>45023</v>
      </c>
      <c r="T714" s="7">
        <f t="shared" si="105"/>
        <v>0.10902777777664596</v>
      </c>
      <c r="U714" s="2">
        <f t="shared" si="100"/>
        <v>157</v>
      </c>
      <c r="V714" s="9" t="str">
        <f t="shared" ref="V714:V768" si="108">IF(J714="Ocupada",T714+$AB$8,"No Suma")</f>
        <v>No Suma</v>
      </c>
      <c r="W714" s="5">
        <f>(Cocina!H714 *Cocina!G714)/60</f>
        <v>1.7</v>
      </c>
      <c r="X714" s="2">
        <f t="shared" si="106"/>
        <v>102</v>
      </c>
      <c r="Y714" s="11">
        <f t="shared" si="107"/>
        <v>3.8194444444444441E-2</v>
      </c>
      <c r="Z714" s="2" t="s">
        <v>37</v>
      </c>
      <c r="AC714" s="2">
        <f t="shared" si="101"/>
        <v>2</v>
      </c>
      <c r="AD714" s="2">
        <f t="shared" si="102"/>
        <v>37</v>
      </c>
    </row>
    <row r="715" spans="1:30">
      <c r="A715" s="1">
        <v>19</v>
      </c>
      <c r="B715" s="1" t="s">
        <v>569</v>
      </c>
      <c r="C715" s="1">
        <v>2</v>
      </c>
      <c r="D715" s="3">
        <v>45023.097916666666</v>
      </c>
      <c r="E715" s="3">
        <v>45023.170138888891</v>
      </c>
      <c r="F715" s="1" t="s">
        <v>56</v>
      </c>
      <c r="G715" s="1" t="s">
        <v>30</v>
      </c>
      <c r="H715" s="1" t="s">
        <v>48</v>
      </c>
      <c r="I715" s="1" t="s">
        <v>1261</v>
      </c>
      <c r="J715" s="1" t="s">
        <v>50</v>
      </c>
      <c r="K715" s="1">
        <v>714</v>
      </c>
      <c r="L715" s="1" t="s">
        <v>43</v>
      </c>
      <c r="M715" s="1" t="s">
        <v>84</v>
      </c>
      <c r="N715" s="1" t="s">
        <v>36</v>
      </c>
      <c r="O715" s="1" t="s">
        <v>59</v>
      </c>
      <c r="P715" s="1"/>
      <c r="Q715" s="1" t="b">
        <f t="shared" si="103"/>
        <v>0</v>
      </c>
      <c r="R715" s="2">
        <f>SUM(Cocina!E715*Cocina!G715)</f>
        <v>40</v>
      </c>
      <c r="S715" s="6">
        <f t="shared" si="104"/>
        <v>45023</v>
      </c>
      <c r="T715" s="7">
        <f t="shared" si="105"/>
        <v>7.2222222224809229E-2</v>
      </c>
      <c r="U715" s="2">
        <f t="shared" si="100"/>
        <v>104</v>
      </c>
      <c r="V715" s="9" t="str">
        <f t="shared" si="108"/>
        <v>No Suma</v>
      </c>
      <c r="W715" s="5">
        <f>(Cocina!H715 *Cocina!G715)/60</f>
        <v>0.3</v>
      </c>
      <c r="X715" s="2">
        <f t="shared" si="106"/>
        <v>18</v>
      </c>
      <c r="Y715" s="11">
        <f t="shared" si="107"/>
        <v>5.9722222222222225E-2</v>
      </c>
      <c r="Z715" s="2" t="s">
        <v>37</v>
      </c>
      <c r="AC715" s="2">
        <f t="shared" si="101"/>
        <v>1</v>
      </c>
      <c r="AD715" s="2">
        <f t="shared" si="102"/>
        <v>44</v>
      </c>
    </row>
    <row r="716" spans="1:30">
      <c r="A716" s="1">
        <v>12</v>
      </c>
      <c r="B716" s="1" t="s">
        <v>1262</v>
      </c>
      <c r="C716" s="1">
        <v>6</v>
      </c>
      <c r="D716" s="3">
        <v>45023.072916666664</v>
      </c>
      <c r="E716" s="3">
        <v>45023.177083333336</v>
      </c>
      <c r="F716" s="1" t="s">
        <v>29</v>
      </c>
      <c r="G716" s="1" t="s">
        <v>30</v>
      </c>
      <c r="H716" s="1" t="s">
        <v>31</v>
      </c>
      <c r="I716" s="1" t="s">
        <v>1263</v>
      </c>
      <c r="J716" s="1" t="s">
        <v>72</v>
      </c>
      <c r="K716" s="1">
        <v>715</v>
      </c>
      <c r="L716" s="1" t="s">
        <v>64</v>
      </c>
      <c r="M716" s="1" t="s">
        <v>36</v>
      </c>
      <c r="N716" s="1" t="s">
        <v>45</v>
      </c>
      <c r="O716" s="1" t="s">
        <v>112</v>
      </c>
      <c r="P716" s="1" t="s">
        <v>103</v>
      </c>
      <c r="Q716" s="1" t="b">
        <f t="shared" si="103"/>
        <v>0</v>
      </c>
      <c r="R716" s="2">
        <f>SUM(Cocina!E716*Cocina!G716)</f>
        <v>30</v>
      </c>
      <c r="S716" s="6">
        <f t="shared" si="104"/>
        <v>45023</v>
      </c>
      <c r="T716" s="7">
        <f t="shared" si="105"/>
        <v>0.10416666667151731</v>
      </c>
      <c r="U716" s="2">
        <f t="shared" si="100"/>
        <v>150</v>
      </c>
      <c r="V716" s="9">
        <f t="shared" si="108"/>
        <v>0.11458333333818398</v>
      </c>
      <c r="W716" s="5">
        <f>(Cocina!H716 *Cocina!G716)/60</f>
        <v>2.85</v>
      </c>
      <c r="X716" s="2">
        <f t="shared" si="106"/>
        <v>171</v>
      </c>
      <c r="Y716" s="11">
        <f t="shared" si="107"/>
        <v>-1.4583333333333332E-2</v>
      </c>
      <c r="Z716" s="2" t="s">
        <v>37</v>
      </c>
      <c r="AC716" s="2">
        <f t="shared" si="101"/>
        <v>2</v>
      </c>
      <c r="AD716" s="2">
        <f t="shared" si="102"/>
        <v>30</v>
      </c>
    </row>
    <row r="717" spans="1:30">
      <c r="A717" s="1">
        <v>12</v>
      </c>
      <c r="B717" s="1" t="s">
        <v>719</v>
      </c>
      <c r="C717" s="1">
        <v>4</v>
      </c>
      <c r="D717" s="3">
        <v>45023.074305555558</v>
      </c>
      <c r="E717" s="3">
        <v>45023.197222222225</v>
      </c>
      <c r="F717" s="1" t="s">
        <v>47</v>
      </c>
      <c r="G717" s="1" t="s">
        <v>67</v>
      </c>
      <c r="H717" s="1" t="s">
        <v>48</v>
      </c>
      <c r="I717" s="1" t="s">
        <v>1264</v>
      </c>
      <c r="J717" s="1" t="s">
        <v>72</v>
      </c>
      <c r="K717" s="1">
        <v>716</v>
      </c>
      <c r="L717" s="1" t="s">
        <v>51</v>
      </c>
      <c r="M717" s="1" t="s">
        <v>97</v>
      </c>
      <c r="N717" s="1" t="s">
        <v>112</v>
      </c>
      <c r="O717" s="1" t="s">
        <v>44</v>
      </c>
      <c r="P717" s="1"/>
      <c r="Q717" s="1" t="b">
        <f t="shared" si="103"/>
        <v>0</v>
      </c>
      <c r="R717" s="2">
        <f>SUM(Cocina!E717*Cocina!G717)</f>
        <v>12</v>
      </c>
      <c r="S717" s="6">
        <f t="shared" si="104"/>
        <v>45023</v>
      </c>
      <c r="T717" s="7">
        <f t="shared" si="105"/>
        <v>0.12291666666715173</v>
      </c>
      <c r="U717" s="2">
        <f t="shared" si="100"/>
        <v>177</v>
      </c>
      <c r="V717" s="9">
        <f t="shared" si="108"/>
        <v>0.13333333333381839</v>
      </c>
      <c r="W717" s="5">
        <f>(Cocina!H717 *Cocina!G717)/60</f>
        <v>0.95</v>
      </c>
      <c r="X717" s="2">
        <f t="shared" si="106"/>
        <v>57</v>
      </c>
      <c r="Y717" s="11">
        <f t="shared" si="107"/>
        <v>8.3333333333333329E-2</v>
      </c>
      <c r="Z717" s="2" t="s">
        <v>37</v>
      </c>
      <c r="AC717" s="2">
        <f t="shared" si="101"/>
        <v>2</v>
      </c>
      <c r="AD717" s="2">
        <f t="shared" si="102"/>
        <v>57</v>
      </c>
    </row>
    <row r="718" spans="1:30">
      <c r="A718" s="1">
        <v>8</v>
      </c>
      <c r="B718" s="1" t="s">
        <v>1026</v>
      </c>
      <c r="C718" s="1">
        <v>5</v>
      </c>
      <c r="D718" s="3">
        <v>45023.163888888892</v>
      </c>
      <c r="E718" s="3">
        <v>45023.252083333333</v>
      </c>
      <c r="F718" s="1" t="s">
        <v>39</v>
      </c>
      <c r="G718" s="1" t="s">
        <v>30</v>
      </c>
      <c r="H718" s="1" t="s">
        <v>48</v>
      </c>
      <c r="I718" s="1" t="s">
        <v>1265</v>
      </c>
      <c r="J718" s="1" t="s">
        <v>50</v>
      </c>
      <c r="K718" s="1">
        <v>717</v>
      </c>
      <c r="L718" s="1" t="s">
        <v>80</v>
      </c>
      <c r="M718" s="1" t="s">
        <v>77</v>
      </c>
      <c r="N718" s="1" t="s">
        <v>36</v>
      </c>
      <c r="O718" s="1" t="s">
        <v>45</v>
      </c>
      <c r="P718" s="1"/>
      <c r="Q718" s="1" t="b">
        <f t="shared" si="103"/>
        <v>0</v>
      </c>
      <c r="R718" s="2">
        <f>SUM(Cocina!E718*Cocina!G718)</f>
        <v>45</v>
      </c>
      <c r="S718" s="6">
        <f t="shared" si="104"/>
        <v>45023</v>
      </c>
      <c r="T718" s="7">
        <f t="shared" si="105"/>
        <v>8.819444444088731E-2</v>
      </c>
      <c r="U718" s="2">
        <f t="shared" si="100"/>
        <v>127</v>
      </c>
      <c r="V718" s="9" t="str">
        <f t="shared" si="108"/>
        <v>No Suma</v>
      </c>
      <c r="W718" s="5">
        <f>(Cocina!H718 *Cocina!G718)/60</f>
        <v>0.3</v>
      </c>
      <c r="X718" s="2">
        <f t="shared" si="106"/>
        <v>18</v>
      </c>
      <c r="Y718" s="11">
        <f t="shared" si="107"/>
        <v>7.5694444444444439E-2</v>
      </c>
      <c r="Z718" s="2" t="s">
        <v>37</v>
      </c>
      <c r="AC718" s="2">
        <f t="shared" si="101"/>
        <v>2</v>
      </c>
      <c r="AD718" s="2">
        <f t="shared" si="102"/>
        <v>7</v>
      </c>
    </row>
    <row r="719" spans="1:30">
      <c r="A719" s="1">
        <v>7</v>
      </c>
      <c r="B719" s="1" t="s">
        <v>676</v>
      </c>
      <c r="C719" s="1">
        <v>6</v>
      </c>
      <c r="D719" s="3">
        <v>45023.137499999997</v>
      </c>
      <c r="E719" s="3">
        <v>45023.29583333333</v>
      </c>
      <c r="F719" s="1" t="s">
        <v>47</v>
      </c>
      <c r="G719" s="1" t="s">
        <v>40</v>
      </c>
      <c r="H719" s="1" t="s">
        <v>48</v>
      </c>
      <c r="I719" s="1" t="s">
        <v>1266</v>
      </c>
      <c r="J719" s="1" t="s">
        <v>50</v>
      </c>
      <c r="K719" s="1">
        <v>718</v>
      </c>
      <c r="L719" s="1" t="s">
        <v>73</v>
      </c>
      <c r="M719" s="1" t="s">
        <v>93</v>
      </c>
      <c r="N719" s="1"/>
      <c r="O719" s="1"/>
      <c r="P719" s="1"/>
      <c r="Q719" s="1" t="b">
        <f t="shared" si="103"/>
        <v>0</v>
      </c>
      <c r="R719" s="2">
        <f>SUM(Cocina!E719*Cocina!G719)</f>
        <v>36</v>
      </c>
      <c r="S719" s="6">
        <f t="shared" si="104"/>
        <v>45023</v>
      </c>
      <c r="T719" s="7">
        <f t="shared" si="105"/>
        <v>0.15833333333284827</v>
      </c>
      <c r="U719" s="2">
        <f t="shared" si="100"/>
        <v>228</v>
      </c>
      <c r="V719" s="9" t="str">
        <f t="shared" si="108"/>
        <v>No Suma</v>
      </c>
      <c r="W719" s="5">
        <f>(Cocina!H719 *Cocina!G719)/60</f>
        <v>2.25</v>
      </c>
      <c r="X719" s="2">
        <f t="shared" si="106"/>
        <v>135</v>
      </c>
      <c r="Y719" s="11">
        <f t="shared" si="107"/>
        <v>6.458333333333334E-2</v>
      </c>
      <c r="Z719" s="2" t="s">
        <v>37</v>
      </c>
      <c r="AC719" s="2">
        <f t="shared" si="101"/>
        <v>3</v>
      </c>
      <c r="AD719" s="2">
        <f t="shared" si="102"/>
        <v>48</v>
      </c>
    </row>
    <row r="720" spans="1:30">
      <c r="A720" s="1">
        <v>16</v>
      </c>
      <c r="B720" s="1" t="s">
        <v>1267</v>
      </c>
      <c r="C720" s="1">
        <v>3</v>
      </c>
      <c r="D720" s="3">
        <v>45023.054166666669</v>
      </c>
      <c r="E720" s="3">
        <v>45023.117361111108</v>
      </c>
      <c r="F720" s="1" t="s">
        <v>39</v>
      </c>
      <c r="G720" s="1" t="s">
        <v>30</v>
      </c>
      <c r="H720" s="1" t="s">
        <v>31</v>
      </c>
      <c r="I720" s="1" t="s">
        <v>1268</v>
      </c>
      <c r="J720" s="1" t="s">
        <v>50</v>
      </c>
      <c r="K720" s="1">
        <v>719</v>
      </c>
      <c r="L720" s="1" t="s">
        <v>43</v>
      </c>
      <c r="M720" s="1" t="s">
        <v>52</v>
      </c>
      <c r="N720" s="1" t="s">
        <v>65</v>
      </c>
      <c r="O720" s="1" t="s">
        <v>54</v>
      </c>
      <c r="P720" s="1"/>
      <c r="Q720" s="1" t="b">
        <f t="shared" si="103"/>
        <v>0</v>
      </c>
      <c r="R720" s="2">
        <f>SUM(Cocina!E720*Cocina!G720)</f>
        <v>16</v>
      </c>
      <c r="S720" s="6">
        <f t="shared" si="104"/>
        <v>45023</v>
      </c>
      <c r="T720" s="7">
        <f t="shared" si="105"/>
        <v>6.3194444439432118E-2</v>
      </c>
      <c r="U720" s="2">
        <f t="shared" ref="U720:U768" si="109">(AC720*60)+AD720</f>
        <v>91</v>
      </c>
      <c r="V720" s="9" t="str">
        <f t="shared" si="108"/>
        <v>No Suma</v>
      </c>
      <c r="W720" s="5">
        <f>(Cocina!H720 *Cocina!G720)/60</f>
        <v>0.98333333333333328</v>
      </c>
      <c r="X720" s="2">
        <f t="shared" si="106"/>
        <v>59</v>
      </c>
      <c r="Y720" s="11">
        <f t="shared" si="107"/>
        <v>2.2222222222222223E-2</v>
      </c>
      <c r="Z720" s="2" t="s">
        <v>37</v>
      </c>
      <c r="AC720" s="2">
        <f t="shared" ref="AC720:AC768" si="110">HOUR(T720)</f>
        <v>1</v>
      </c>
      <c r="AD720" s="2">
        <f t="shared" si="102"/>
        <v>31</v>
      </c>
    </row>
    <row r="721" spans="1:30">
      <c r="A721" s="1">
        <v>4</v>
      </c>
      <c r="B721" s="1" t="s">
        <v>1269</v>
      </c>
      <c r="C721" s="1">
        <v>5</v>
      </c>
      <c r="D721" s="3">
        <v>45023.092361111114</v>
      </c>
      <c r="E721" s="3">
        <v>45023.240277777775</v>
      </c>
      <c r="F721" s="1" t="s">
        <v>29</v>
      </c>
      <c r="G721" s="1" t="s">
        <v>30</v>
      </c>
      <c r="H721" s="1" t="s">
        <v>48</v>
      </c>
      <c r="I721" s="1" t="s">
        <v>1270</v>
      </c>
      <c r="J721" s="1" t="s">
        <v>33</v>
      </c>
      <c r="K721" s="1">
        <v>720</v>
      </c>
      <c r="L721" s="1" t="s">
        <v>58</v>
      </c>
      <c r="M721" s="1" t="s">
        <v>59</v>
      </c>
      <c r="N721" s="1" t="s">
        <v>54</v>
      </c>
      <c r="O721" s="1" t="s">
        <v>35</v>
      </c>
      <c r="P721" s="1"/>
      <c r="Q721" s="1" t="b">
        <f t="shared" si="103"/>
        <v>0</v>
      </c>
      <c r="R721" s="2">
        <f>SUM(Cocina!E721*Cocina!G721)</f>
        <v>22</v>
      </c>
      <c r="S721" s="6">
        <f t="shared" si="104"/>
        <v>45023</v>
      </c>
      <c r="T721" s="7">
        <f t="shared" si="105"/>
        <v>0.14791666666133096</v>
      </c>
      <c r="U721" s="2">
        <f t="shared" si="109"/>
        <v>213</v>
      </c>
      <c r="V721" s="9" t="str">
        <f t="shared" si="108"/>
        <v>No Suma</v>
      </c>
      <c r="W721" s="5">
        <f>(Cocina!H721 *Cocina!G721)/60</f>
        <v>1.3666666666666667</v>
      </c>
      <c r="X721" s="2">
        <f t="shared" si="106"/>
        <v>82</v>
      </c>
      <c r="Y721" s="11">
        <f t="shared" si="107"/>
        <v>9.0972222222222218E-2</v>
      </c>
      <c r="Z721" s="2" t="s">
        <v>37</v>
      </c>
      <c r="AC721" s="2">
        <f t="shared" si="110"/>
        <v>3</v>
      </c>
      <c r="AD721" s="2">
        <f t="shared" si="102"/>
        <v>33</v>
      </c>
    </row>
    <row r="722" spans="1:30">
      <c r="A722" s="1">
        <v>6</v>
      </c>
      <c r="B722" s="1" t="s">
        <v>243</v>
      </c>
      <c r="C722" s="1">
        <v>2</v>
      </c>
      <c r="D722" s="3">
        <v>45023.161805555559</v>
      </c>
      <c r="E722" s="3">
        <v>45023.292361111111</v>
      </c>
      <c r="F722" s="1" t="s">
        <v>47</v>
      </c>
      <c r="G722" s="1" t="s">
        <v>40</v>
      </c>
      <c r="H722" s="1" t="s">
        <v>48</v>
      </c>
      <c r="I722" s="1" t="s">
        <v>1271</v>
      </c>
      <c r="J722" s="1" t="s">
        <v>50</v>
      </c>
      <c r="K722" s="1">
        <v>721</v>
      </c>
      <c r="L722" s="1" t="s">
        <v>58</v>
      </c>
      <c r="M722" s="1" t="s">
        <v>54</v>
      </c>
      <c r="N722" s="1" t="s">
        <v>53</v>
      </c>
      <c r="O722" s="1" t="s">
        <v>35</v>
      </c>
      <c r="P722" s="1" t="s">
        <v>45</v>
      </c>
      <c r="Q722" s="1" t="b">
        <f t="shared" si="103"/>
        <v>0</v>
      </c>
      <c r="R722" s="2">
        <f>SUM(Cocina!E722*Cocina!G722)</f>
        <v>20</v>
      </c>
      <c r="S722" s="6">
        <f t="shared" si="104"/>
        <v>45023</v>
      </c>
      <c r="T722" s="7">
        <f t="shared" si="105"/>
        <v>0.13055555555183673</v>
      </c>
      <c r="U722" s="2">
        <f t="shared" si="109"/>
        <v>188</v>
      </c>
      <c r="V722" s="9" t="str">
        <f t="shared" si="108"/>
        <v>No Suma</v>
      </c>
      <c r="W722" s="5">
        <f>(Cocina!H722 *Cocina!G722)/60</f>
        <v>0.83333333333333337</v>
      </c>
      <c r="X722" s="2">
        <f t="shared" si="106"/>
        <v>50</v>
      </c>
      <c r="Y722" s="11">
        <f t="shared" si="107"/>
        <v>9.5833333333333326E-2</v>
      </c>
      <c r="Z722" s="2" t="s">
        <v>37</v>
      </c>
      <c r="AC722" s="2">
        <f t="shared" si="110"/>
        <v>3</v>
      </c>
      <c r="AD722" s="2">
        <f t="shared" si="102"/>
        <v>8</v>
      </c>
    </row>
    <row r="723" spans="1:30">
      <c r="A723" s="1">
        <v>13</v>
      </c>
      <c r="B723" s="1" t="s">
        <v>1272</v>
      </c>
      <c r="C723" s="1">
        <v>5</v>
      </c>
      <c r="D723" s="3">
        <v>45023.118750000001</v>
      </c>
      <c r="E723" s="3">
        <v>45023.172222222223</v>
      </c>
      <c r="F723" s="1" t="s">
        <v>47</v>
      </c>
      <c r="G723" s="1" t="s">
        <v>30</v>
      </c>
      <c r="H723" s="1" t="s">
        <v>48</v>
      </c>
      <c r="I723" s="1" t="s">
        <v>1273</v>
      </c>
      <c r="J723" s="1" t="s">
        <v>50</v>
      </c>
      <c r="K723" s="1">
        <v>722</v>
      </c>
      <c r="L723" s="1" t="s">
        <v>102</v>
      </c>
      <c r="M723" s="1" t="s">
        <v>97</v>
      </c>
      <c r="N723" s="1" t="s">
        <v>77</v>
      </c>
      <c r="O723" s="1"/>
      <c r="P723" s="1"/>
      <c r="Q723" s="1" t="b">
        <f t="shared" si="103"/>
        <v>0</v>
      </c>
      <c r="R723" s="2">
        <f>SUM(Cocina!E723*Cocina!G723)</f>
        <v>26</v>
      </c>
      <c r="S723" s="6">
        <f t="shared" si="104"/>
        <v>45023</v>
      </c>
      <c r="T723" s="7">
        <f t="shared" si="105"/>
        <v>5.3472222221898846E-2</v>
      </c>
      <c r="U723" s="2">
        <f t="shared" si="109"/>
        <v>77</v>
      </c>
      <c r="V723" s="9" t="str">
        <f t="shared" si="108"/>
        <v>No Suma</v>
      </c>
      <c r="W723" s="5">
        <f>(Cocina!H723 *Cocina!G723)/60</f>
        <v>0.4</v>
      </c>
      <c r="X723" s="2">
        <f t="shared" si="106"/>
        <v>24</v>
      </c>
      <c r="Y723" s="11">
        <f t="shared" si="107"/>
        <v>3.6805555555555557E-2</v>
      </c>
      <c r="Z723" s="2" t="s">
        <v>37</v>
      </c>
      <c r="AC723" s="2">
        <f t="shared" si="110"/>
        <v>1</v>
      </c>
      <c r="AD723" s="2">
        <f t="shared" si="102"/>
        <v>17</v>
      </c>
    </row>
    <row r="724" spans="1:30">
      <c r="A724" s="1">
        <v>12</v>
      </c>
      <c r="B724" s="1" t="s">
        <v>284</v>
      </c>
      <c r="C724" s="1">
        <v>2</v>
      </c>
      <c r="D724" s="3">
        <v>45023.065972222219</v>
      </c>
      <c r="E724" s="3">
        <v>45023.200694444444</v>
      </c>
      <c r="F724" s="1" t="s">
        <v>62</v>
      </c>
      <c r="G724" s="1" t="s">
        <v>40</v>
      </c>
      <c r="H724" s="1" t="s">
        <v>41</v>
      </c>
      <c r="I724" s="1" t="s">
        <v>1274</v>
      </c>
      <c r="J724" s="1" t="s">
        <v>50</v>
      </c>
      <c r="K724" s="1">
        <v>723</v>
      </c>
      <c r="L724" s="1" t="s">
        <v>109</v>
      </c>
      <c r="M724" s="1" t="s">
        <v>60</v>
      </c>
      <c r="N724" s="1" t="s">
        <v>69</v>
      </c>
      <c r="O724" s="1"/>
      <c r="P724" s="1"/>
      <c r="Q724" s="1" t="b">
        <f t="shared" si="103"/>
        <v>0</v>
      </c>
      <c r="R724" s="2">
        <f>SUM(Cocina!E724*Cocina!G724)</f>
        <v>40</v>
      </c>
      <c r="S724" s="6">
        <f t="shared" si="104"/>
        <v>45023</v>
      </c>
      <c r="T724" s="7">
        <f t="shared" si="105"/>
        <v>0.13472222222480923</v>
      </c>
      <c r="U724" s="2">
        <f t="shared" si="109"/>
        <v>194</v>
      </c>
      <c r="V724" s="9" t="str">
        <f t="shared" si="108"/>
        <v>No Suma</v>
      </c>
      <c r="W724" s="5">
        <f>(Cocina!H724 *Cocina!G724)/60</f>
        <v>0.83333333333333337</v>
      </c>
      <c r="X724" s="2">
        <f t="shared" si="106"/>
        <v>50</v>
      </c>
      <c r="Y724" s="11">
        <f t="shared" si="107"/>
        <v>9.9999999999999992E-2</v>
      </c>
      <c r="Z724" s="2" t="s">
        <v>37</v>
      </c>
      <c r="AC724" s="2">
        <f t="shared" si="110"/>
        <v>3</v>
      </c>
      <c r="AD724" s="2">
        <f t="shared" si="102"/>
        <v>14</v>
      </c>
    </row>
    <row r="725" spans="1:30">
      <c r="A725" s="1">
        <v>8</v>
      </c>
      <c r="B725" s="1" t="s">
        <v>169</v>
      </c>
      <c r="C725" s="1">
        <v>6</v>
      </c>
      <c r="D725" s="3">
        <v>45023.12222222222</v>
      </c>
      <c r="E725" s="3">
        <v>45023.177083333336</v>
      </c>
      <c r="F725" s="1" t="s">
        <v>56</v>
      </c>
      <c r="G725" s="1" t="s">
        <v>67</v>
      </c>
      <c r="H725" s="1" t="s">
        <v>41</v>
      </c>
      <c r="I725" s="1" t="s">
        <v>1275</v>
      </c>
      <c r="J725" s="1" t="s">
        <v>50</v>
      </c>
      <c r="K725" s="1">
        <v>724</v>
      </c>
      <c r="L725" s="1" t="s">
        <v>73</v>
      </c>
      <c r="M725" s="1" t="s">
        <v>77</v>
      </c>
      <c r="N725" s="1"/>
      <c r="O725" s="1"/>
      <c r="P725" s="1"/>
      <c r="Q725" s="1" t="b">
        <f t="shared" si="103"/>
        <v>0</v>
      </c>
      <c r="R725" s="2">
        <f>SUM(Cocina!E725*Cocina!G725)</f>
        <v>57</v>
      </c>
      <c r="S725" s="6">
        <f t="shared" si="104"/>
        <v>45023</v>
      </c>
      <c r="T725" s="7">
        <f t="shared" si="105"/>
        <v>5.4861111115314998E-2</v>
      </c>
      <c r="U725" s="2">
        <f t="shared" si="109"/>
        <v>79</v>
      </c>
      <c r="V725" s="9" t="str">
        <f t="shared" si="108"/>
        <v>No Suma</v>
      </c>
      <c r="W725" s="5">
        <f>(Cocina!H725 *Cocina!G725)/60</f>
        <v>2.2999999999999998</v>
      </c>
      <c r="X725" s="2">
        <f t="shared" si="106"/>
        <v>138</v>
      </c>
      <c r="Y725" s="11">
        <f t="shared" si="107"/>
        <v>-4.0972222222222222E-2</v>
      </c>
      <c r="Z725" s="2" t="s">
        <v>37</v>
      </c>
      <c r="AC725" s="2">
        <f t="shared" si="110"/>
        <v>1</v>
      </c>
      <c r="AD725" s="2">
        <f t="shared" si="102"/>
        <v>19</v>
      </c>
    </row>
    <row r="726" spans="1:30">
      <c r="A726" s="1">
        <v>10</v>
      </c>
      <c r="B726" s="1" t="s">
        <v>1276</v>
      </c>
      <c r="C726" s="1">
        <v>4</v>
      </c>
      <c r="D726" s="3">
        <v>45023.074999999997</v>
      </c>
      <c r="E726" s="3">
        <v>45023.138888888891</v>
      </c>
      <c r="F726" s="1" t="s">
        <v>62</v>
      </c>
      <c r="G726" s="1" t="s">
        <v>30</v>
      </c>
      <c r="H726" s="1" t="s">
        <v>41</v>
      </c>
      <c r="I726" s="1" t="s">
        <v>1277</v>
      </c>
      <c r="J726" s="1" t="s">
        <v>72</v>
      </c>
      <c r="K726" s="1">
        <v>725</v>
      </c>
      <c r="L726" s="1" t="s">
        <v>109</v>
      </c>
      <c r="M726" s="1" t="s">
        <v>84</v>
      </c>
      <c r="N726" s="1" t="s">
        <v>77</v>
      </c>
      <c r="O726" s="1"/>
      <c r="P726" s="1"/>
      <c r="Q726" s="1" t="b">
        <f t="shared" si="103"/>
        <v>0</v>
      </c>
      <c r="R726" s="2">
        <f>SUM(Cocina!E726*Cocina!G726)</f>
        <v>28</v>
      </c>
      <c r="S726" s="6">
        <f t="shared" si="104"/>
        <v>45023</v>
      </c>
      <c r="T726" s="7">
        <f t="shared" si="105"/>
        <v>6.3888888893416151E-2</v>
      </c>
      <c r="U726" s="2">
        <f t="shared" si="109"/>
        <v>92</v>
      </c>
      <c r="V726" s="9">
        <f t="shared" si="108"/>
        <v>7.4305555560082823E-2</v>
      </c>
      <c r="W726" s="5">
        <f>(Cocina!H726 *Cocina!G726)/60</f>
        <v>1.9333333333333333</v>
      </c>
      <c r="X726" s="2">
        <f t="shared" si="106"/>
        <v>116</v>
      </c>
      <c r="Y726" s="11">
        <f t="shared" si="107"/>
        <v>-1.6666666666666666E-2</v>
      </c>
      <c r="Z726" s="2" t="s">
        <v>37</v>
      </c>
      <c r="AC726" s="2">
        <f t="shared" si="110"/>
        <v>1</v>
      </c>
      <c r="AD726" s="2">
        <f t="shared" si="102"/>
        <v>32</v>
      </c>
    </row>
    <row r="727" spans="1:30">
      <c r="A727" s="1">
        <v>11</v>
      </c>
      <c r="B727" s="1" t="s">
        <v>425</v>
      </c>
      <c r="C727" s="1">
        <v>2</v>
      </c>
      <c r="D727" s="3">
        <v>45023.102777777778</v>
      </c>
      <c r="E727" s="3">
        <v>45023.238194444442</v>
      </c>
      <c r="F727" s="1" t="s">
        <v>56</v>
      </c>
      <c r="G727" s="1" t="s">
        <v>40</v>
      </c>
      <c r="H727" s="1" t="s">
        <v>48</v>
      </c>
      <c r="I727" s="1" t="s">
        <v>1278</v>
      </c>
      <c r="J727" s="1" t="s">
        <v>33</v>
      </c>
      <c r="K727" s="1">
        <v>726</v>
      </c>
      <c r="L727" s="1" t="s">
        <v>34</v>
      </c>
      <c r="M727" s="1" t="s">
        <v>77</v>
      </c>
      <c r="N727" s="1" t="s">
        <v>53</v>
      </c>
      <c r="O727" s="1" t="s">
        <v>94</v>
      </c>
      <c r="P727" s="1"/>
      <c r="Q727" s="1" t="b">
        <f t="shared" si="103"/>
        <v>0</v>
      </c>
      <c r="R727" s="2">
        <f>SUM(Cocina!E727*Cocina!G727)</f>
        <v>36</v>
      </c>
      <c r="S727" s="6">
        <f t="shared" si="104"/>
        <v>45023</v>
      </c>
      <c r="T727" s="7">
        <f t="shared" si="105"/>
        <v>0.13541666666424135</v>
      </c>
      <c r="U727" s="2">
        <f t="shared" si="109"/>
        <v>195</v>
      </c>
      <c r="V727" s="9" t="str">
        <f t="shared" si="108"/>
        <v>No Suma</v>
      </c>
      <c r="W727" s="5">
        <f>(Cocina!H727 *Cocina!G727)/60</f>
        <v>0.56666666666666665</v>
      </c>
      <c r="X727" s="2">
        <f t="shared" si="106"/>
        <v>34</v>
      </c>
      <c r="Y727" s="11">
        <f t="shared" si="107"/>
        <v>0.11180555555555555</v>
      </c>
      <c r="Z727" s="2" t="s">
        <v>37</v>
      </c>
      <c r="AC727" s="2">
        <f t="shared" si="110"/>
        <v>3</v>
      </c>
      <c r="AD727" s="2">
        <f t="shared" si="102"/>
        <v>15</v>
      </c>
    </row>
    <row r="728" spans="1:30">
      <c r="A728" s="1">
        <v>17</v>
      </c>
      <c r="B728" s="1" t="s">
        <v>1071</v>
      </c>
      <c r="C728" s="1">
        <v>6</v>
      </c>
      <c r="D728" s="3">
        <v>45023.021527777775</v>
      </c>
      <c r="E728" s="3">
        <v>45023.126388888886</v>
      </c>
      <c r="F728" s="1" t="s">
        <v>47</v>
      </c>
      <c r="G728" s="1" t="s">
        <v>67</v>
      </c>
      <c r="H728" s="1" t="s">
        <v>31</v>
      </c>
      <c r="I728" s="1" t="s">
        <v>1279</v>
      </c>
      <c r="J728" s="1" t="s">
        <v>33</v>
      </c>
      <c r="K728" s="1">
        <v>727</v>
      </c>
      <c r="L728" s="1" t="s">
        <v>43</v>
      </c>
      <c r="M728" s="1" t="s">
        <v>93</v>
      </c>
      <c r="N728" s="1"/>
      <c r="O728" s="1"/>
      <c r="P728" s="1"/>
      <c r="Q728" s="1" t="b">
        <f t="shared" si="103"/>
        <v>0</v>
      </c>
      <c r="R728" s="2">
        <f>SUM(Cocina!E728*Cocina!G728)</f>
        <v>28</v>
      </c>
      <c r="S728" s="6">
        <f t="shared" si="104"/>
        <v>45023</v>
      </c>
      <c r="T728" s="7">
        <f t="shared" si="105"/>
        <v>0.10486111111094942</v>
      </c>
      <c r="U728" s="2">
        <f t="shared" si="109"/>
        <v>151</v>
      </c>
      <c r="V728" s="9" t="str">
        <f t="shared" si="108"/>
        <v>No Suma</v>
      </c>
      <c r="W728" s="5">
        <f>(Cocina!H728 *Cocina!G728)/60</f>
        <v>0.2</v>
      </c>
      <c r="X728" s="2">
        <f t="shared" si="106"/>
        <v>12</v>
      </c>
      <c r="Y728" s="11">
        <f t="shared" si="107"/>
        <v>9.6527777777777782E-2</v>
      </c>
      <c r="Z728" s="2" t="s">
        <v>37</v>
      </c>
      <c r="AC728" s="2">
        <f t="shared" si="110"/>
        <v>2</v>
      </c>
      <c r="AD728" s="2">
        <f t="shared" si="102"/>
        <v>31</v>
      </c>
    </row>
    <row r="729" spans="1:30">
      <c r="A729" s="1">
        <v>9</v>
      </c>
      <c r="B729" s="1" t="s">
        <v>658</v>
      </c>
      <c r="C729" s="1">
        <v>6</v>
      </c>
      <c r="D729" s="3">
        <v>45023.087500000001</v>
      </c>
      <c r="E729" s="3">
        <v>45023.186805555553</v>
      </c>
      <c r="F729" s="1" t="s">
        <v>39</v>
      </c>
      <c r="G729" s="1" t="s">
        <v>40</v>
      </c>
      <c r="H729" s="1" t="s">
        <v>31</v>
      </c>
      <c r="I729" s="1" t="s">
        <v>1280</v>
      </c>
      <c r="J729" s="1" t="s">
        <v>72</v>
      </c>
      <c r="K729" s="1">
        <v>728</v>
      </c>
      <c r="L729" s="1" t="s">
        <v>129</v>
      </c>
      <c r="M729" s="1" t="s">
        <v>103</v>
      </c>
      <c r="N729" s="1" t="s">
        <v>45</v>
      </c>
      <c r="O729" s="1" t="s">
        <v>74</v>
      </c>
      <c r="P729" s="1"/>
      <c r="Q729" s="1" t="b">
        <f t="shared" si="103"/>
        <v>0</v>
      </c>
      <c r="R729" s="2">
        <f>SUM(Cocina!E729*Cocina!G729)</f>
        <v>22</v>
      </c>
      <c r="S729" s="6">
        <f t="shared" si="104"/>
        <v>45023</v>
      </c>
      <c r="T729" s="7">
        <f t="shared" si="105"/>
        <v>9.9305555551836733E-2</v>
      </c>
      <c r="U729" s="2">
        <f t="shared" si="109"/>
        <v>143</v>
      </c>
      <c r="V729" s="9">
        <f t="shared" si="108"/>
        <v>0.1097222222185034</v>
      </c>
      <c r="W729" s="5">
        <f>(Cocina!H729 *Cocina!G729)/60</f>
        <v>1.0666666666666667</v>
      </c>
      <c r="X729" s="2">
        <f t="shared" si="106"/>
        <v>64</v>
      </c>
      <c r="Y729" s="11">
        <f t="shared" si="107"/>
        <v>5.486111111111111E-2</v>
      </c>
      <c r="Z729" s="2" t="s">
        <v>37</v>
      </c>
      <c r="AC729" s="2">
        <f t="shared" si="110"/>
        <v>2</v>
      </c>
      <c r="AD729" s="2">
        <f t="shared" si="102"/>
        <v>23</v>
      </c>
    </row>
    <row r="730" spans="1:30">
      <c r="A730" s="1">
        <v>20</v>
      </c>
      <c r="B730" s="1" t="s">
        <v>516</v>
      </c>
      <c r="C730" s="1">
        <v>2</v>
      </c>
      <c r="D730" s="3">
        <v>45023.117361111108</v>
      </c>
      <c r="E730" s="3">
        <v>45023.253472222219</v>
      </c>
      <c r="F730" s="1" t="s">
        <v>56</v>
      </c>
      <c r="G730" s="1" t="s">
        <v>40</v>
      </c>
      <c r="H730" s="1" t="s">
        <v>48</v>
      </c>
      <c r="I730" s="1" t="s">
        <v>1155</v>
      </c>
      <c r="J730" s="1" t="s">
        <v>72</v>
      </c>
      <c r="K730" s="1">
        <v>729</v>
      </c>
      <c r="L730" s="1" t="s">
        <v>83</v>
      </c>
      <c r="M730" s="1" t="s">
        <v>84</v>
      </c>
      <c r="N730" s="1" t="s">
        <v>93</v>
      </c>
      <c r="O730" s="1"/>
      <c r="P730" s="1"/>
      <c r="Q730" s="1" t="b">
        <f t="shared" si="103"/>
        <v>0</v>
      </c>
      <c r="R730" s="2">
        <f>SUM(Cocina!E730*Cocina!G730)</f>
        <v>36</v>
      </c>
      <c r="S730" s="6">
        <f t="shared" si="104"/>
        <v>45023</v>
      </c>
      <c r="T730" s="7">
        <f t="shared" si="105"/>
        <v>0.13611111111094942</v>
      </c>
      <c r="U730" s="2">
        <f t="shared" si="109"/>
        <v>196</v>
      </c>
      <c r="V730" s="9">
        <f t="shared" si="108"/>
        <v>0.14652777777761608</v>
      </c>
      <c r="W730" s="5">
        <f>(Cocina!H730 *Cocina!G730)/60</f>
        <v>1</v>
      </c>
      <c r="X730" s="2">
        <f t="shared" si="106"/>
        <v>60</v>
      </c>
      <c r="Y730" s="11">
        <f t="shared" si="107"/>
        <v>9.4444444444444442E-2</v>
      </c>
      <c r="Z730" s="2" t="s">
        <v>37</v>
      </c>
      <c r="AC730" s="2">
        <f t="shared" si="110"/>
        <v>3</v>
      </c>
      <c r="AD730" s="2">
        <f t="shared" si="102"/>
        <v>16</v>
      </c>
    </row>
    <row r="731" spans="1:30">
      <c r="A731" s="1">
        <v>8</v>
      </c>
      <c r="B731" s="1" t="s">
        <v>1088</v>
      </c>
      <c r="C731" s="1">
        <v>3</v>
      </c>
      <c r="D731" s="3">
        <v>45023.020138888889</v>
      </c>
      <c r="E731" s="3">
        <v>45023.106249999997</v>
      </c>
      <c r="F731" s="1" t="s">
        <v>29</v>
      </c>
      <c r="G731" s="1" t="s">
        <v>30</v>
      </c>
      <c r="H731" s="1" t="s">
        <v>48</v>
      </c>
      <c r="I731" s="1" t="s">
        <v>1281</v>
      </c>
      <c r="J731" s="1" t="s">
        <v>72</v>
      </c>
      <c r="K731" s="1">
        <v>730</v>
      </c>
      <c r="L731" s="1" t="s">
        <v>34</v>
      </c>
      <c r="M731" s="1" t="s">
        <v>36</v>
      </c>
      <c r="N731" s="1" t="s">
        <v>35</v>
      </c>
      <c r="O731" s="1"/>
      <c r="P731" s="1"/>
      <c r="Q731" s="1" t="b">
        <f t="shared" si="103"/>
        <v>0</v>
      </c>
      <c r="R731" s="2">
        <f>SUM(Cocina!E731*Cocina!G731)</f>
        <v>45</v>
      </c>
      <c r="S731" s="6">
        <f t="shared" si="104"/>
        <v>45023</v>
      </c>
      <c r="T731" s="7">
        <f t="shared" si="105"/>
        <v>8.611111110803904E-2</v>
      </c>
      <c r="U731" s="2">
        <f t="shared" si="109"/>
        <v>124</v>
      </c>
      <c r="V731" s="9">
        <f t="shared" si="108"/>
        <v>9.6527777774705711E-2</v>
      </c>
      <c r="W731" s="5">
        <f>(Cocina!H731 *Cocina!G731)/60</f>
        <v>2.4</v>
      </c>
      <c r="X731" s="2">
        <f t="shared" si="106"/>
        <v>144</v>
      </c>
      <c r="Y731" s="11">
        <f t="shared" si="107"/>
        <v>-1.3888888888888888E-2</v>
      </c>
      <c r="Z731" s="2" t="s">
        <v>37</v>
      </c>
      <c r="AC731" s="2">
        <f t="shared" si="110"/>
        <v>2</v>
      </c>
      <c r="AD731" s="2">
        <f t="shared" si="102"/>
        <v>4</v>
      </c>
    </row>
    <row r="732" spans="1:30">
      <c r="A732" s="1">
        <v>17</v>
      </c>
      <c r="B732" s="1" t="s">
        <v>813</v>
      </c>
      <c r="C732" s="1">
        <v>3</v>
      </c>
      <c r="D732" s="3">
        <v>45023.136111111111</v>
      </c>
      <c r="E732" s="3">
        <v>45023.267361111109</v>
      </c>
      <c r="F732" s="1" t="s">
        <v>47</v>
      </c>
      <c r="G732" s="1" t="s">
        <v>30</v>
      </c>
      <c r="H732" s="1" t="s">
        <v>48</v>
      </c>
      <c r="I732" s="1" t="s">
        <v>1282</v>
      </c>
      <c r="J732" s="1" t="s">
        <v>33</v>
      </c>
      <c r="K732" s="1">
        <v>731</v>
      </c>
      <c r="L732" s="1" t="s">
        <v>109</v>
      </c>
      <c r="M732" s="1" t="s">
        <v>74</v>
      </c>
      <c r="N732" s="1"/>
      <c r="O732" s="1"/>
      <c r="P732" s="1"/>
      <c r="Q732" s="1" t="b">
        <f t="shared" si="103"/>
        <v>0</v>
      </c>
      <c r="R732" s="2">
        <f>SUM(Cocina!E732*Cocina!G732)</f>
        <v>25</v>
      </c>
      <c r="S732" s="6">
        <f t="shared" si="104"/>
        <v>45023</v>
      </c>
      <c r="T732" s="7">
        <f t="shared" si="105"/>
        <v>0.13124999999854481</v>
      </c>
      <c r="U732" s="2">
        <f t="shared" si="109"/>
        <v>189</v>
      </c>
      <c r="V732" s="9" t="str">
        <f t="shared" si="108"/>
        <v>No Suma</v>
      </c>
      <c r="W732" s="5">
        <f>(Cocina!H732 *Cocina!G732)/60</f>
        <v>0.95</v>
      </c>
      <c r="X732" s="2">
        <f t="shared" si="106"/>
        <v>57</v>
      </c>
      <c r="Y732" s="11">
        <f t="shared" si="107"/>
        <v>9.1666666666666674E-2</v>
      </c>
      <c r="Z732" s="2" t="s">
        <v>37</v>
      </c>
      <c r="AC732" s="2">
        <f t="shared" si="110"/>
        <v>3</v>
      </c>
      <c r="AD732" s="2">
        <f t="shared" si="102"/>
        <v>9</v>
      </c>
    </row>
    <row r="733" spans="1:30">
      <c r="A733" s="1">
        <v>12</v>
      </c>
      <c r="B733" s="1" t="s">
        <v>1283</v>
      </c>
      <c r="C733" s="1">
        <v>3</v>
      </c>
      <c r="D733" s="3">
        <v>45023.136805555558</v>
      </c>
      <c r="E733" s="3">
        <v>45023.300694444442</v>
      </c>
      <c r="F733" s="1" t="s">
        <v>62</v>
      </c>
      <c r="G733" s="1" t="s">
        <v>30</v>
      </c>
      <c r="H733" s="1" t="s">
        <v>48</v>
      </c>
      <c r="I733" s="1" t="s">
        <v>1284</v>
      </c>
      <c r="J733" s="1" t="s">
        <v>33</v>
      </c>
      <c r="K733" s="1">
        <v>732</v>
      </c>
      <c r="L733" s="1" t="s">
        <v>51</v>
      </c>
      <c r="M733" s="1" t="s">
        <v>52</v>
      </c>
      <c r="N733" s="1" t="s">
        <v>106</v>
      </c>
      <c r="O733" s="1" t="s">
        <v>53</v>
      </c>
      <c r="P733" s="1"/>
      <c r="Q733" s="1" t="b">
        <f t="shared" si="103"/>
        <v>0</v>
      </c>
      <c r="R733" s="2">
        <f>SUM(Cocina!E733*Cocina!G733)</f>
        <v>40</v>
      </c>
      <c r="S733" s="6">
        <f t="shared" si="104"/>
        <v>45023</v>
      </c>
      <c r="T733" s="7">
        <f t="shared" si="105"/>
        <v>0.163888888884685</v>
      </c>
      <c r="U733" s="2">
        <f t="shared" si="109"/>
        <v>236</v>
      </c>
      <c r="V733" s="9" t="str">
        <f t="shared" si="108"/>
        <v>No Suma</v>
      </c>
      <c r="W733" s="5">
        <f>(Cocina!H733 *Cocina!G733)/60</f>
        <v>0.93333333333333335</v>
      </c>
      <c r="X733" s="2">
        <f t="shared" si="106"/>
        <v>56</v>
      </c>
      <c r="Y733" s="11">
        <f t="shared" si="107"/>
        <v>0.125</v>
      </c>
      <c r="Z733" s="2" t="s">
        <v>37</v>
      </c>
      <c r="AC733" s="2">
        <f t="shared" si="110"/>
        <v>3</v>
      </c>
      <c r="AD733" s="2">
        <f t="shared" si="102"/>
        <v>56</v>
      </c>
    </row>
    <row r="734" spans="1:30">
      <c r="A734" s="1">
        <v>14</v>
      </c>
      <c r="B734" s="1" t="s">
        <v>395</v>
      </c>
      <c r="C734" s="1">
        <v>6</v>
      </c>
      <c r="D734" s="3">
        <v>45023.152777777781</v>
      </c>
      <c r="E734" s="3">
        <v>45023.227777777778</v>
      </c>
      <c r="F734" s="1" t="s">
        <v>62</v>
      </c>
      <c r="G734" s="1" t="s">
        <v>67</v>
      </c>
      <c r="H734" s="1" t="s">
        <v>48</v>
      </c>
      <c r="I734" s="1" t="s">
        <v>1285</v>
      </c>
      <c r="J734" s="1" t="s">
        <v>50</v>
      </c>
      <c r="K734" s="1">
        <v>733</v>
      </c>
      <c r="L734" s="1" t="s">
        <v>129</v>
      </c>
      <c r="M734" s="1" t="s">
        <v>53</v>
      </c>
      <c r="N734" s="1" t="s">
        <v>35</v>
      </c>
      <c r="O734" s="1" t="s">
        <v>45</v>
      </c>
      <c r="P734" s="1"/>
      <c r="Q734" s="1" t="b">
        <f t="shared" si="103"/>
        <v>0</v>
      </c>
      <c r="R734" s="2">
        <f>SUM(Cocina!E734*Cocina!G734)</f>
        <v>15</v>
      </c>
      <c r="S734" s="6">
        <f t="shared" si="104"/>
        <v>45023</v>
      </c>
      <c r="T734" s="7">
        <f t="shared" si="105"/>
        <v>7.4999999997089617E-2</v>
      </c>
      <c r="U734" s="2">
        <f t="shared" si="109"/>
        <v>108</v>
      </c>
      <c r="V734" s="9" t="str">
        <f t="shared" si="108"/>
        <v>No Suma</v>
      </c>
      <c r="W734" s="5">
        <f>(Cocina!H734 *Cocina!G734)/60</f>
        <v>0.68333333333333335</v>
      </c>
      <c r="X734" s="2">
        <f t="shared" si="106"/>
        <v>41</v>
      </c>
      <c r="Y734" s="11">
        <f t="shared" si="107"/>
        <v>4.6527777777777779E-2</v>
      </c>
      <c r="Z734" s="2" t="s">
        <v>37</v>
      </c>
      <c r="AC734" s="2">
        <f t="shared" si="110"/>
        <v>1</v>
      </c>
      <c r="AD734" s="2">
        <f t="shared" si="102"/>
        <v>48</v>
      </c>
    </row>
    <row r="735" spans="1:30">
      <c r="A735" s="1">
        <v>14</v>
      </c>
      <c r="B735" s="1" t="s">
        <v>1286</v>
      </c>
      <c r="C735" s="1">
        <v>2</v>
      </c>
      <c r="D735" s="3">
        <v>45023.102083333331</v>
      </c>
      <c r="E735" s="3">
        <v>45023.206250000003</v>
      </c>
      <c r="F735" s="1" t="s">
        <v>47</v>
      </c>
      <c r="G735" s="1" t="s">
        <v>30</v>
      </c>
      <c r="H735" s="1" t="s">
        <v>41</v>
      </c>
      <c r="I735" s="1" t="s">
        <v>1287</v>
      </c>
      <c r="J735" s="1" t="s">
        <v>50</v>
      </c>
      <c r="K735" s="1">
        <v>734</v>
      </c>
      <c r="L735" s="1" t="s">
        <v>73</v>
      </c>
      <c r="M735" s="1" t="s">
        <v>74</v>
      </c>
      <c r="N735" s="1" t="s">
        <v>35</v>
      </c>
      <c r="O735" s="1" t="s">
        <v>65</v>
      </c>
      <c r="P735" s="1"/>
      <c r="Q735" s="1" t="b">
        <f t="shared" si="103"/>
        <v>0</v>
      </c>
      <c r="R735" s="2">
        <f>SUM(Cocina!E735*Cocina!G735)</f>
        <v>63</v>
      </c>
      <c r="S735" s="6">
        <f t="shared" si="104"/>
        <v>45023</v>
      </c>
      <c r="T735" s="7">
        <f t="shared" si="105"/>
        <v>0.10416666667151731</v>
      </c>
      <c r="U735" s="2">
        <f t="shared" si="109"/>
        <v>150</v>
      </c>
      <c r="V735" s="9" t="str">
        <f t="shared" si="108"/>
        <v>No Suma</v>
      </c>
      <c r="W735" s="5">
        <f>(Cocina!H735 *Cocina!G735)/60</f>
        <v>0.6</v>
      </c>
      <c r="X735" s="2">
        <f t="shared" si="106"/>
        <v>36</v>
      </c>
      <c r="Y735" s="11">
        <f t="shared" si="107"/>
        <v>7.9166666666666663E-2</v>
      </c>
      <c r="Z735" s="2" t="s">
        <v>37</v>
      </c>
      <c r="AC735" s="2">
        <f t="shared" si="110"/>
        <v>2</v>
      </c>
      <c r="AD735" s="2">
        <f t="shared" si="102"/>
        <v>30</v>
      </c>
    </row>
    <row r="736" spans="1:30">
      <c r="A736" s="1">
        <v>20</v>
      </c>
      <c r="B736" s="1" t="s">
        <v>674</v>
      </c>
      <c r="C736" s="1">
        <v>4</v>
      </c>
      <c r="D736" s="3">
        <v>45023.077777777777</v>
      </c>
      <c r="E736" s="3">
        <v>45023.157638888886</v>
      </c>
      <c r="F736" s="1" t="s">
        <v>29</v>
      </c>
      <c r="G736" s="1" t="s">
        <v>40</v>
      </c>
      <c r="H736" s="1" t="s">
        <v>48</v>
      </c>
      <c r="I736" s="1" t="s">
        <v>1288</v>
      </c>
      <c r="J736" s="1" t="s">
        <v>50</v>
      </c>
      <c r="K736" s="1">
        <v>735</v>
      </c>
      <c r="L736" s="1" t="s">
        <v>34</v>
      </c>
      <c r="M736" s="1" t="s">
        <v>94</v>
      </c>
      <c r="N736" s="1" t="s">
        <v>74</v>
      </c>
      <c r="O736" s="1"/>
      <c r="P736" s="1"/>
      <c r="Q736" s="1" t="b">
        <f t="shared" si="103"/>
        <v>0</v>
      </c>
      <c r="R736" s="2">
        <f>SUM(Cocina!E736*Cocina!G736)</f>
        <v>38</v>
      </c>
      <c r="S736" s="6">
        <f t="shared" si="104"/>
        <v>45023</v>
      </c>
      <c r="T736" s="7">
        <f t="shared" si="105"/>
        <v>7.9861111109494232E-2</v>
      </c>
      <c r="U736" s="2">
        <f t="shared" si="109"/>
        <v>115</v>
      </c>
      <c r="V736" s="9" t="str">
        <f t="shared" si="108"/>
        <v>No Suma</v>
      </c>
      <c r="W736" s="5">
        <f>(Cocina!H736 *Cocina!G736)/60</f>
        <v>0.46666666666666667</v>
      </c>
      <c r="X736" s="2">
        <f t="shared" si="106"/>
        <v>28</v>
      </c>
      <c r="Y736" s="11">
        <f t="shared" si="107"/>
        <v>6.0416666666666667E-2</v>
      </c>
      <c r="Z736" s="2" t="s">
        <v>37</v>
      </c>
      <c r="AC736" s="2">
        <f t="shared" si="110"/>
        <v>1</v>
      </c>
      <c r="AD736" s="2">
        <f t="shared" si="102"/>
        <v>55</v>
      </c>
    </row>
    <row r="737" spans="1:30">
      <c r="A737" s="1">
        <v>17</v>
      </c>
      <c r="B737" s="1" t="s">
        <v>407</v>
      </c>
      <c r="C737" s="1">
        <v>2</v>
      </c>
      <c r="D737" s="3">
        <v>45023.047222222223</v>
      </c>
      <c r="E737" s="3">
        <v>45023.14166666667</v>
      </c>
      <c r="F737" s="1" t="s">
        <v>62</v>
      </c>
      <c r="G737" s="1" t="s">
        <v>40</v>
      </c>
      <c r="H737" s="1" t="s">
        <v>48</v>
      </c>
      <c r="I737" s="1" t="s">
        <v>1007</v>
      </c>
      <c r="J737" s="1" t="s">
        <v>72</v>
      </c>
      <c r="K737" s="1">
        <v>736</v>
      </c>
      <c r="L737" s="1" t="s">
        <v>34</v>
      </c>
      <c r="M737" s="1" t="s">
        <v>77</v>
      </c>
      <c r="N737" s="1" t="s">
        <v>60</v>
      </c>
      <c r="O737" s="1" t="s">
        <v>44</v>
      </c>
      <c r="P737" s="1"/>
      <c r="Q737" s="1" t="b">
        <f t="shared" si="103"/>
        <v>0</v>
      </c>
      <c r="R737" s="2">
        <f>SUM(Cocina!E737*Cocina!G737)</f>
        <v>48</v>
      </c>
      <c r="S737" s="6">
        <f t="shared" si="104"/>
        <v>45023</v>
      </c>
      <c r="T737" s="7">
        <f t="shared" si="105"/>
        <v>9.4444444446708076E-2</v>
      </c>
      <c r="U737" s="2">
        <f t="shared" si="109"/>
        <v>136</v>
      </c>
      <c r="V737" s="9">
        <f t="shared" si="108"/>
        <v>0.10486111111337475</v>
      </c>
      <c r="W737" s="5">
        <f>(Cocina!H737 *Cocina!G737)/60</f>
        <v>1.1499999999999999</v>
      </c>
      <c r="X737" s="2">
        <f t="shared" si="106"/>
        <v>69</v>
      </c>
      <c r="Y737" s="11">
        <f t="shared" si="107"/>
        <v>4.6527777777777779E-2</v>
      </c>
      <c r="Z737" s="2" t="s">
        <v>37</v>
      </c>
      <c r="AC737" s="2">
        <f t="shared" si="110"/>
        <v>2</v>
      </c>
      <c r="AD737" s="2">
        <f t="shared" si="102"/>
        <v>16</v>
      </c>
    </row>
    <row r="738" spans="1:30">
      <c r="A738" s="1">
        <v>6</v>
      </c>
      <c r="B738" s="1" t="s">
        <v>1289</v>
      </c>
      <c r="C738" s="1">
        <v>1</v>
      </c>
      <c r="D738" s="3">
        <v>45023.027083333334</v>
      </c>
      <c r="E738" s="3">
        <v>45023.129166666666</v>
      </c>
      <c r="F738" s="1" t="s">
        <v>47</v>
      </c>
      <c r="G738" s="1" t="s">
        <v>40</v>
      </c>
      <c r="H738" s="1" t="s">
        <v>31</v>
      </c>
      <c r="I738" s="1" t="s">
        <v>1290</v>
      </c>
      <c r="J738" s="1" t="s">
        <v>33</v>
      </c>
      <c r="K738" s="1">
        <v>737</v>
      </c>
      <c r="L738" s="1" t="s">
        <v>58</v>
      </c>
      <c r="M738" s="1" t="s">
        <v>54</v>
      </c>
      <c r="N738" s="1" t="s">
        <v>36</v>
      </c>
      <c r="O738" s="1"/>
      <c r="P738" s="1"/>
      <c r="Q738" s="1" t="b">
        <f t="shared" si="103"/>
        <v>0</v>
      </c>
      <c r="R738" s="2">
        <f>SUM(Cocina!E738*Cocina!G738)</f>
        <v>48</v>
      </c>
      <c r="S738" s="6">
        <f t="shared" si="104"/>
        <v>45023</v>
      </c>
      <c r="T738" s="7">
        <f t="shared" si="105"/>
        <v>0.10208333333139308</v>
      </c>
      <c r="U738" s="2">
        <f t="shared" si="109"/>
        <v>147</v>
      </c>
      <c r="V738" s="9" t="str">
        <f t="shared" si="108"/>
        <v>No Suma</v>
      </c>
      <c r="W738" s="5">
        <f>(Cocina!H738 *Cocina!G738)/60</f>
        <v>2.2000000000000002</v>
      </c>
      <c r="X738" s="2">
        <f t="shared" si="106"/>
        <v>132.00000000000003</v>
      </c>
      <c r="Y738" s="11">
        <f t="shared" si="107"/>
        <v>1.0416666666666647E-2</v>
      </c>
      <c r="Z738" s="2" t="s">
        <v>37</v>
      </c>
      <c r="AC738" s="2">
        <f t="shared" si="110"/>
        <v>2</v>
      </c>
      <c r="AD738" s="2">
        <f t="shared" si="102"/>
        <v>27</v>
      </c>
    </row>
    <row r="739" spans="1:30">
      <c r="A739" s="1">
        <v>15</v>
      </c>
      <c r="B739" s="1" t="s">
        <v>969</v>
      </c>
      <c r="C739" s="1">
        <v>1</v>
      </c>
      <c r="D739" s="3">
        <v>45023.035416666666</v>
      </c>
      <c r="E739" s="3">
        <v>45023.086111111108</v>
      </c>
      <c r="F739" s="1" t="s">
        <v>29</v>
      </c>
      <c r="G739" s="1" t="s">
        <v>30</v>
      </c>
      <c r="H739" s="1" t="s">
        <v>48</v>
      </c>
      <c r="I739" s="1" t="s">
        <v>1291</v>
      </c>
      <c r="J739" s="1" t="s">
        <v>72</v>
      </c>
      <c r="K739" s="1">
        <v>738</v>
      </c>
      <c r="L739" s="1" t="s">
        <v>34</v>
      </c>
      <c r="M739" s="1" t="s">
        <v>106</v>
      </c>
      <c r="N739" s="1" t="s">
        <v>60</v>
      </c>
      <c r="O739" s="1" t="s">
        <v>103</v>
      </c>
      <c r="P739" s="1"/>
      <c r="Q739" s="1" t="b">
        <f t="shared" si="103"/>
        <v>0</v>
      </c>
      <c r="R739" s="2">
        <f>SUM(Cocina!E739*Cocina!G739)</f>
        <v>36</v>
      </c>
      <c r="S739" s="6">
        <f t="shared" si="104"/>
        <v>45023</v>
      </c>
      <c r="T739" s="7">
        <f t="shared" si="105"/>
        <v>5.0694444442342501E-2</v>
      </c>
      <c r="U739" s="2">
        <f t="shared" si="109"/>
        <v>73</v>
      </c>
      <c r="V739" s="9">
        <f t="shared" si="108"/>
        <v>6.1111111109009165E-2</v>
      </c>
      <c r="W739" s="5">
        <f>(Cocina!H739 *Cocina!G739)/60</f>
        <v>0.96666666666666667</v>
      </c>
      <c r="X739" s="2">
        <f t="shared" si="106"/>
        <v>58</v>
      </c>
      <c r="Y739" s="11">
        <f t="shared" si="107"/>
        <v>1.0416666666666666E-2</v>
      </c>
      <c r="Z739" s="2" t="s">
        <v>37</v>
      </c>
      <c r="AC739" s="2">
        <f t="shared" si="110"/>
        <v>1</v>
      </c>
      <c r="AD739" s="2">
        <f t="shared" si="102"/>
        <v>13</v>
      </c>
    </row>
    <row r="740" spans="1:30">
      <c r="A740" s="1">
        <v>10</v>
      </c>
      <c r="B740" s="1" t="s">
        <v>1292</v>
      </c>
      <c r="C740" s="1">
        <v>5</v>
      </c>
      <c r="D740" s="3">
        <v>45023.161805555559</v>
      </c>
      <c r="E740" s="3">
        <v>45023.256944444445</v>
      </c>
      <c r="F740" s="1" t="s">
        <v>47</v>
      </c>
      <c r="G740" s="1" t="s">
        <v>30</v>
      </c>
      <c r="H740" s="1" t="s">
        <v>31</v>
      </c>
      <c r="I740" s="1" t="s">
        <v>1293</v>
      </c>
      <c r="J740" s="1" t="s">
        <v>33</v>
      </c>
      <c r="K740" s="1">
        <v>739</v>
      </c>
      <c r="L740" s="1" t="s">
        <v>43</v>
      </c>
      <c r="M740" s="1" t="s">
        <v>94</v>
      </c>
      <c r="N740" s="1"/>
      <c r="O740" s="1"/>
      <c r="P740" s="1"/>
      <c r="Q740" s="1" t="b">
        <f t="shared" si="103"/>
        <v>0</v>
      </c>
      <c r="R740" s="2">
        <f>SUM(Cocina!E740*Cocina!G740)</f>
        <v>44</v>
      </c>
      <c r="S740" s="6">
        <f t="shared" si="104"/>
        <v>45023</v>
      </c>
      <c r="T740" s="7">
        <f t="shared" si="105"/>
        <v>9.5138888886140194E-2</v>
      </c>
      <c r="U740" s="2">
        <f t="shared" si="109"/>
        <v>137</v>
      </c>
      <c r="V740" s="9" t="str">
        <f t="shared" si="108"/>
        <v>No Suma</v>
      </c>
      <c r="W740" s="5">
        <f>(Cocina!H740 *Cocina!G740)/60</f>
        <v>1.5666666666666667</v>
      </c>
      <c r="X740" s="2">
        <f t="shared" si="106"/>
        <v>94</v>
      </c>
      <c r="Y740" s="11">
        <f t="shared" si="107"/>
        <v>2.9861111111111113E-2</v>
      </c>
      <c r="Z740" s="2" t="s">
        <v>37</v>
      </c>
      <c r="AC740" s="2">
        <f t="shared" si="110"/>
        <v>2</v>
      </c>
      <c r="AD740" s="2">
        <f t="shared" si="102"/>
        <v>17</v>
      </c>
    </row>
    <row r="741" spans="1:30">
      <c r="A741" s="1">
        <v>16</v>
      </c>
      <c r="B741" s="1" t="s">
        <v>1294</v>
      </c>
      <c r="C741" s="1">
        <v>6</v>
      </c>
      <c r="D741" s="3">
        <v>45023.15902777778</v>
      </c>
      <c r="E741" s="3">
        <v>45023.26666666667</v>
      </c>
      <c r="F741" s="1" t="s">
        <v>39</v>
      </c>
      <c r="G741" s="1" t="s">
        <v>30</v>
      </c>
      <c r="H741" s="1" t="s">
        <v>31</v>
      </c>
      <c r="I741" s="1" t="s">
        <v>1295</v>
      </c>
      <c r="J741" s="1" t="s">
        <v>33</v>
      </c>
      <c r="K741" s="1">
        <v>740</v>
      </c>
      <c r="L741" s="1" t="s">
        <v>102</v>
      </c>
      <c r="M741" s="1" t="s">
        <v>60</v>
      </c>
      <c r="N741" s="1" t="s">
        <v>74</v>
      </c>
      <c r="O741" s="1" t="s">
        <v>53</v>
      </c>
      <c r="P741" s="1" t="s">
        <v>94</v>
      </c>
      <c r="Q741" s="1" t="b">
        <f t="shared" si="103"/>
        <v>0</v>
      </c>
      <c r="R741" s="2">
        <f>SUM(Cocina!E741*Cocina!G741)</f>
        <v>38</v>
      </c>
      <c r="S741" s="6">
        <f t="shared" si="104"/>
        <v>45023</v>
      </c>
      <c r="T741" s="7">
        <f t="shared" si="105"/>
        <v>0.10763888889050577</v>
      </c>
      <c r="U741" s="2">
        <f t="shared" si="109"/>
        <v>155</v>
      </c>
      <c r="V741" s="9" t="str">
        <f t="shared" si="108"/>
        <v>No Suma</v>
      </c>
      <c r="W741" s="5">
        <f>(Cocina!H741 *Cocina!G741)/60</f>
        <v>1.0333333333333334</v>
      </c>
      <c r="X741" s="2">
        <f t="shared" si="106"/>
        <v>62.000000000000007</v>
      </c>
      <c r="Y741" s="11">
        <f t="shared" si="107"/>
        <v>6.458333333333334E-2</v>
      </c>
      <c r="Z741" s="2" t="s">
        <v>37</v>
      </c>
      <c r="AC741" s="2">
        <f t="shared" si="110"/>
        <v>2</v>
      </c>
      <c r="AD741" s="2">
        <f t="shared" si="102"/>
        <v>35</v>
      </c>
    </row>
    <row r="742" spans="1:30">
      <c r="A742" s="1">
        <v>14</v>
      </c>
      <c r="B742" s="1" t="s">
        <v>794</v>
      </c>
      <c r="C742" s="1">
        <v>4</v>
      </c>
      <c r="D742" s="3">
        <v>45023.020138888889</v>
      </c>
      <c r="E742" s="3">
        <v>45023.182638888888</v>
      </c>
      <c r="F742" s="1" t="s">
        <v>47</v>
      </c>
      <c r="G742" s="1" t="s">
        <v>30</v>
      </c>
      <c r="H742" s="1" t="s">
        <v>31</v>
      </c>
      <c r="I742" s="1" t="s">
        <v>771</v>
      </c>
      <c r="J742" s="1" t="s">
        <v>72</v>
      </c>
      <c r="K742" s="1">
        <v>741</v>
      </c>
      <c r="L742" s="1" t="s">
        <v>83</v>
      </c>
      <c r="M742" s="1" t="s">
        <v>35</v>
      </c>
      <c r="N742" s="1" t="s">
        <v>54</v>
      </c>
      <c r="O742" s="1" t="s">
        <v>59</v>
      </c>
      <c r="P742" s="1" t="s">
        <v>60</v>
      </c>
      <c r="Q742" s="1" t="b">
        <f t="shared" si="103"/>
        <v>0</v>
      </c>
      <c r="R742" s="2">
        <f>SUM(Cocina!E742*Cocina!G742)</f>
        <v>66</v>
      </c>
      <c r="S742" s="6">
        <f t="shared" si="104"/>
        <v>45023</v>
      </c>
      <c r="T742" s="7">
        <f t="shared" si="105"/>
        <v>0.16249999999854481</v>
      </c>
      <c r="U742" s="2">
        <f t="shared" si="109"/>
        <v>234</v>
      </c>
      <c r="V742" s="9">
        <f t="shared" si="108"/>
        <v>0.17291666666521147</v>
      </c>
      <c r="W742" s="5">
        <f>(Cocina!H742 *Cocina!G742)/60</f>
        <v>0.65</v>
      </c>
      <c r="X742" s="2">
        <f t="shared" si="106"/>
        <v>39</v>
      </c>
      <c r="Y742" s="11">
        <f t="shared" si="107"/>
        <v>0.13541666666666666</v>
      </c>
      <c r="Z742" s="2" t="s">
        <v>37</v>
      </c>
      <c r="AC742" s="2">
        <f t="shared" si="110"/>
        <v>3</v>
      </c>
      <c r="AD742" s="2">
        <f t="shared" si="102"/>
        <v>54</v>
      </c>
    </row>
    <row r="743" spans="1:30">
      <c r="A743" s="1">
        <v>20</v>
      </c>
      <c r="B743" s="1" t="s">
        <v>1020</v>
      </c>
      <c r="C743" s="1">
        <v>4</v>
      </c>
      <c r="D743" s="3">
        <v>45023.025000000001</v>
      </c>
      <c r="E743" s="3">
        <v>45023.098611111112</v>
      </c>
      <c r="F743" s="1" t="s">
        <v>47</v>
      </c>
      <c r="G743" s="1" t="s">
        <v>40</v>
      </c>
      <c r="H743" s="1" t="s">
        <v>48</v>
      </c>
      <c r="I743" s="1" t="s">
        <v>1296</v>
      </c>
      <c r="J743" s="1" t="s">
        <v>33</v>
      </c>
      <c r="K743" s="1">
        <v>742</v>
      </c>
      <c r="L743" s="1" t="s">
        <v>43</v>
      </c>
      <c r="M743" s="1" t="s">
        <v>44</v>
      </c>
      <c r="N743" s="1" t="s">
        <v>36</v>
      </c>
      <c r="O743" s="1" t="s">
        <v>106</v>
      </c>
      <c r="P743" s="1" t="s">
        <v>65</v>
      </c>
      <c r="Q743" s="1" t="b">
        <f t="shared" si="103"/>
        <v>0</v>
      </c>
      <c r="R743" s="2">
        <f>SUM(Cocina!E743*Cocina!G743)</f>
        <v>30</v>
      </c>
      <c r="S743" s="6">
        <f t="shared" si="104"/>
        <v>45023</v>
      </c>
      <c r="T743" s="7">
        <f t="shared" si="105"/>
        <v>7.3611111110949423E-2</v>
      </c>
      <c r="U743" s="2">
        <f t="shared" si="109"/>
        <v>106</v>
      </c>
      <c r="V743" s="9" t="str">
        <f t="shared" si="108"/>
        <v>No Suma</v>
      </c>
      <c r="W743" s="5">
        <f>(Cocina!H743 *Cocina!G743)/60</f>
        <v>1.65</v>
      </c>
      <c r="X743" s="2">
        <f t="shared" si="106"/>
        <v>99</v>
      </c>
      <c r="Y743" s="11">
        <f t="shared" si="107"/>
        <v>4.8611111111111112E-3</v>
      </c>
      <c r="Z743" s="2" t="s">
        <v>37</v>
      </c>
      <c r="AC743" s="2">
        <f t="shared" si="110"/>
        <v>1</v>
      </c>
      <c r="AD743" s="2">
        <f t="shared" si="102"/>
        <v>46</v>
      </c>
    </row>
    <row r="744" spans="1:30">
      <c r="A744" s="1">
        <v>19</v>
      </c>
      <c r="B744" s="1" t="s">
        <v>684</v>
      </c>
      <c r="C744" s="1">
        <v>2</v>
      </c>
      <c r="D744" s="3">
        <v>45023.157638888886</v>
      </c>
      <c r="E744" s="3">
        <v>45023.322222222225</v>
      </c>
      <c r="F744" s="1" t="s">
        <v>29</v>
      </c>
      <c r="G744" s="1" t="s">
        <v>30</v>
      </c>
      <c r="H744" s="1" t="s">
        <v>31</v>
      </c>
      <c r="I744" s="1" t="s">
        <v>1297</v>
      </c>
      <c r="J744" s="1" t="s">
        <v>72</v>
      </c>
      <c r="K744" s="1">
        <v>743</v>
      </c>
      <c r="L744" s="1" t="s">
        <v>51</v>
      </c>
      <c r="M744" s="1" t="s">
        <v>106</v>
      </c>
      <c r="N744" s="1" t="s">
        <v>103</v>
      </c>
      <c r="O744" s="1" t="s">
        <v>94</v>
      </c>
      <c r="P744" s="1"/>
      <c r="Q744" s="1" t="b">
        <f t="shared" si="103"/>
        <v>0</v>
      </c>
      <c r="R744" s="2">
        <f>SUM(Cocina!E744*Cocina!G744)</f>
        <v>60</v>
      </c>
      <c r="S744" s="6">
        <f t="shared" si="104"/>
        <v>45023</v>
      </c>
      <c r="T744" s="7">
        <f t="shared" si="105"/>
        <v>0.16458333333866904</v>
      </c>
      <c r="U744" s="2">
        <f t="shared" si="109"/>
        <v>237</v>
      </c>
      <c r="V744" s="9">
        <f t="shared" si="108"/>
        <v>0.17500000000533569</v>
      </c>
      <c r="W744" s="5">
        <f>(Cocina!H744 *Cocina!G744)/60</f>
        <v>0.45</v>
      </c>
      <c r="X744" s="2">
        <f t="shared" si="106"/>
        <v>27</v>
      </c>
      <c r="Y744" s="11">
        <f t="shared" si="107"/>
        <v>0.14583333333333334</v>
      </c>
      <c r="Z744" s="2" t="s">
        <v>37</v>
      </c>
      <c r="AC744" s="2">
        <f t="shared" si="110"/>
        <v>3</v>
      </c>
      <c r="AD744" s="2">
        <f t="shared" si="102"/>
        <v>57</v>
      </c>
    </row>
    <row r="745" spans="1:30">
      <c r="A745" s="1">
        <v>11</v>
      </c>
      <c r="B745" s="1" t="s">
        <v>75</v>
      </c>
      <c r="C745" s="1">
        <v>1</v>
      </c>
      <c r="D745" s="3">
        <v>45023.082638888889</v>
      </c>
      <c r="E745" s="3">
        <v>45023.242361111108</v>
      </c>
      <c r="F745" s="1" t="s">
        <v>39</v>
      </c>
      <c r="G745" s="1" t="s">
        <v>30</v>
      </c>
      <c r="H745" s="1" t="s">
        <v>48</v>
      </c>
      <c r="I745" s="1" t="s">
        <v>1298</v>
      </c>
      <c r="J745" s="1" t="s">
        <v>50</v>
      </c>
      <c r="K745" s="1">
        <v>744</v>
      </c>
      <c r="L745" s="1" t="s">
        <v>34</v>
      </c>
      <c r="M745" s="1" t="s">
        <v>103</v>
      </c>
      <c r="N745" s="1" t="s">
        <v>54</v>
      </c>
      <c r="O745" s="1"/>
      <c r="P745" s="1"/>
      <c r="Q745" s="1" t="b">
        <f t="shared" si="103"/>
        <v>0</v>
      </c>
      <c r="R745" s="2">
        <f>SUM(Cocina!E745*Cocina!G745)</f>
        <v>19</v>
      </c>
      <c r="S745" s="6">
        <f t="shared" si="104"/>
        <v>45023</v>
      </c>
      <c r="T745" s="7">
        <f t="shared" si="105"/>
        <v>0.15972222221898846</v>
      </c>
      <c r="U745" s="2">
        <f t="shared" si="109"/>
        <v>230</v>
      </c>
      <c r="V745" s="9" t="str">
        <f t="shared" si="108"/>
        <v>No Suma</v>
      </c>
      <c r="W745" s="5">
        <f>(Cocina!H745 *Cocina!G745)/60</f>
        <v>0.73333333333333328</v>
      </c>
      <c r="X745" s="2">
        <f t="shared" si="106"/>
        <v>44</v>
      </c>
      <c r="Y745" s="11">
        <f t="shared" si="107"/>
        <v>0.12916666666666668</v>
      </c>
      <c r="Z745" s="2" t="s">
        <v>37</v>
      </c>
      <c r="AC745" s="2">
        <f t="shared" si="110"/>
        <v>3</v>
      </c>
      <c r="AD745" s="2">
        <f t="shared" si="102"/>
        <v>50</v>
      </c>
    </row>
    <row r="746" spans="1:30">
      <c r="A746" s="1">
        <v>3</v>
      </c>
      <c r="B746" s="1" t="s">
        <v>1236</v>
      </c>
      <c r="C746" s="1">
        <v>1</v>
      </c>
      <c r="D746" s="3">
        <v>45023.106944444444</v>
      </c>
      <c r="E746" s="3">
        <v>45023.202777777777</v>
      </c>
      <c r="F746" s="1" t="s">
        <v>56</v>
      </c>
      <c r="G746" s="1" t="s">
        <v>30</v>
      </c>
      <c r="H746" s="1" t="s">
        <v>41</v>
      </c>
      <c r="I746" s="1" t="s">
        <v>1299</v>
      </c>
      <c r="J746" s="1" t="s">
        <v>50</v>
      </c>
      <c r="K746" s="1">
        <v>745</v>
      </c>
      <c r="L746" s="1" t="s">
        <v>80</v>
      </c>
      <c r="M746" s="1" t="s">
        <v>69</v>
      </c>
      <c r="N746" s="1" t="s">
        <v>35</v>
      </c>
      <c r="O746" s="1" t="s">
        <v>112</v>
      </c>
      <c r="P746" s="1" t="s">
        <v>45</v>
      </c>
      <c r="Q746" s="1" t="b">
        <f t="shared" si="103"/>
        <v>0</v>
      </c>
      <c r="R746" s="2">
        <f>SUM(Cocina!E746*Cocina!G746)</f>
        <v>54</v>
      </c>
      <c r="S746" s="6">
        <f t="shared" si="104"/>
        <v>45023</v>
      </c>
      <c r="T746" s="7">
        <f t="shared" si="105"/>
        <v>9.5833333332848269E-2</v>
      </c>
      <c r="U746" s="2">
        <f t="shared" si="109"/>
        <v>138</v>
      </c>
      <c r="V746" s="9" t="str">
        <f t="shared" si="108"/>
        <v>No Suma</v>
      </c>
      <c r="W746" s="5">
        <f>(Cocina!H746 *Cocina!G746)/60</f>
        <v>1.75</v>
      </c>
      <c r="X746" s="2">
        <f t="shared" si="106"/>
        <v>105</v>
      </c>
      <c r="Y746" s="11">
        <f t="shared" si="107"/>
        <v>2.2916666666666669E-2</v>
      </c>
      <c r="Z746" s="2" t="s">
        <v>37</v>
      </c>
      <c r="AC746" s="2">
        <f t="shared" si="110"/>
        <v>2</v>
      </c>
      <c r="AD746" s="2">
        <f t="shared" si="102"/>
        <v>18</v>
      </c>
    </row>
    <row r="747" spans="1:30">
      <c r="A747" s="1">
        <v>13</v>
      </c>
      <c r="B747" s="1" t="s">
        <v>1246</v>
      </c>
      <c r="C747" s="1">
        <v>2</v>
      </c>
      <c r="D747" s="3">
        <v>45023.131944444445</v>
      </c>
      <c r="E747" s="3">
        <v>45023.268750000003</v>
      </c>
      <c r="F747" s="1" t="s">
        <v>39</v>
      </c>
      <c r="G747" s="1" t="s">
        <v>30</v>
      </c>
      <c r="H747" s="1" t="s">
        <v>48</v>
      </c>
      <c r="I747" s="1" t="s">
        <v>911</v>
      </c>
      <c r="J747" s="1" t="s">
        <v>72</v>
      </c>
      <c r="K747" s="1">
        <v>746</v>
      </c>
      <c r="L747" s="1" t="s">
        <v>109</v>
      </c>
      <c r="M747" s="1" t="s">
        <v>69</v>
      </c>
      <c r="N747" s="1" t="s">
        <v>74</v>
      </c>
      <c r="O747" s="1"/>
      <c r="P747" s="1"/>
      <c r="Q747" s="1" t="b">
        <f t="shared" si="103"/>
        <v>0</v>
      </c>
      <c r="R747" s="2">
        <f>SUM(Cocina!E747*Cocina!G747)</f>
        <v>38</v>
      </c>
      <c r="S747" s="6">
        <f t="shared" si="104"/>
        <v>45023</v>
      </c>
      <c r="T747" s="7">
        <f t="shared" si="105"/>
        <v>0.1368055555576575</v>
      </c>
      <c r="U747" s="2">
        <f t="shared" si="109"/>
        <v>197</v>
      </c>
      <c r="V747" s="9">
        <f t="shared" si="108"/>
        <v>0.14722222222432416</v>
      </c>
      <c r="W747" s="5">
        <f>(Cocina!H747 *Cocina!G747)/60</f>
        <v>1.3</v>
      </c>
      <c r="X747" s="2">
        <f t="shared" si="106"/>
        <v>78</v>
      </c>
      <c r="Y747" s="11">
        <f t="shared" si="107"/>
        <v>8.2638888888888887E-2</v>
      </c>
      <c r="Z747" s="2" t="s">
        <v>37</v>
      </c>
      <c r="AC747" s="2">
        <f t="shared" si="110"/>
        <v>3</v>
      </c>
      <c r="AD747" s="2">
        <f t="shared" si="102"/>
        <v>17</v>
      </c>
    </row>
    <row r="748" spans="1:30">
      <c r="A748" s="1">
        <v>16</v>
      </c>
      <c r="B748" s="1" t="s">
        <v>1300</v>
      </c>
      <c r="C748" s="1">
        <v>3</v>
      </c>
      <c r="D748" s="3">
        <v>45023.120138888888</v>
      </c>
      <c r="E748" s="3">
        <v>45023.200694444444</v>
      </c>
      <c r="F748" s="1" t="s">
        <v>39</v>
      </c>
      <c r="G748" s="1" t="s">
        <v>40</v>
      </c>
      <c r="H748" s="1" t="s">
        <v>31</v>
      </c>
      <c r="I748" s="1" t="s">
        <v>1301</v>
      </c>
      <c r="J748" s="1" t="s">
        <v>33</v>
      </c>
      <c r="K748" s="1">
        <v>747</v>
      </c>
      <c r="L748" s="1" t="s">
        <v>83</v>
      </c>
      <c r="M748" s="1" t="s">
        <v>112</v>
      </c>
      <c r="N748" s="1"/>
      <c r="O748" s="1"/>
      <c r="P748" s="1"/>
      <c r="Q748" s="1" t="b">
        <f t="shared" si="103"/>
        <v>0</v>
      </c>
      <c r="R748" s="2">
        <f>SUM(Cocina!E748*Cocina!G748)</f>
        <v>39</v>
      </c>
      <c r="S748" s="6">
        <f t="shared" si="104"/>
        <v>45023</v>
      </c>
      <c r="T748" s="7">
        <f t="shared" si="105"/>
        <v>8.0555555556202307E-2</v>
      </c>
      <c r="U748" s="2">
        <f t="shared" si="109"/>
        <v>116</v>
      </c>
      <c r="V748" s="9" t="str">
        <f t="shared" si="108"/>
        <v>No Suma</v>
      </c>
      <c r="W748" s="5">
        <f>(Cocina!H748 *Cocina!G748)/60</f>
        <v>2.95</v>
      </c>
      <c r="X748" s="2">
        <f t="shared" si="106"/>
        <v>177</v>
      </c>
      <c r="Y748" s="11">
        <f t="shared" si="107"/>
        <v>-4.2361111111111106E-2</v>
      </c>
      <c r="Z748" s="2" t="s">
        <v>37</v>
      </c>
      <c r="AC748" s="2">
        <f t="shared" si="110"/>
        <v>1</v>
      </c>
      <c r="AD748" s="2">
        <f t="shared" si="102"/>
        <v>56</v>
      </c>
    </row>
    <row r="749" spans="1:30">
      <c r="A749" s="1">
        <v>2</v>
      </c>
      <c r="B749" s="1" t="s">
        <v>1302</v>
      </c>
      <c r="C749" s="1">
        <v>4</v>
      </c>
      <c r="D749" s="3">
        <v>45023.105555555558</v>
      </c>
      <c r="E749" s="3">
        <v>45023.248611111114</v>
      </c>
      <c r="F749" s="1" t="s">
        <v>47</v>
      </c>
      <c r="G749" s="1" t="s">
        <v>30</v>
      </c>
      <c r="H749" s="1" t="s">
        <v>48</v>
      </c>
      <c r="I749" s="1" t="s">
        <v>1303</v>
      </c>
      <c r="J749" s="1" t="s">
        <v>33</v>
      </c>
      <c r="K749" s="1">
        <v>748</v>
      </c>
      <c r="L749" s="1" t="s">
        <v>73</v>
      </c>
      <c r="M749" s="1" t="s">
        <v>74</v>
      </c>
      <c r="N749" s="1" t="s">
        <v>106</v>
      </c>
      <c r="O749" s="1"/>
      <c r="P749" s="1"/>
      <c r="Q749" s="1" t="b">
        <f t="shared" si="103"/>
        <v>0</v>
      </c>
      <c r="R749" s="2">
        <f>SUM(Cocina!E749*Cocina!G749)</f>
        <v>14</v>
      </c>
      <c r="S749" s="6">
        <f t="shared" si="104"/>
        <v>45023</v>
      </c>
      <c r="T749" s="7">
        <f t="shared" si="105"/>
        <v>0.14305555555620231</v>
      </c>
      <c r="U749" s="2">
        <f t="shared" si="109"/>
        <v>206</v>
      </c>
      <c r="V749" s="9" t="str">
        <f t="shared" si="108"/>
        <v>No Suma</v>
      </c>
      <c r="W749" s="5">
        <f>(Cocina!H749 *Cocina!G749)/60</f>
        <v>0.33333333333333331</v>
      </c>
      <c r="X749" s="2">
        <f t="shared" si="106"/>
        <v>20</v>
      </c>
      <c r="Y749" s="11">
        <f t="shared" si="107"/>
        <v>0.12916666666666668</v>
      </c>
      <c r="Z749" s="2" t="s">
        <v>37</v>
      </c>
      <c r="AC749" s="2">
        <f t="shared" si="110"/>
        <v>3</v>
      </c>
      <c r="AD749" s="2">
        <f t="shared" si="102"/>
        <v>26</v>
      </c>
    </row>
    <row r="750" spans="1:30">
      <c r="A750" s="1">
        <v>1</v>
      </c>
      <c r="B750" s="1" t="s">
        <v>1300</v>
      </c>
      <c r="C750" s="1">
        <v>2</v>
      </c>
      <c r="D750" s="3">
        <v>45023.056250000001</v>
      </c>
      <c r="E750" s="3">
        <v>45023.119444444441</v>
      </c>
      <c r="F750" s="1" t="s">
        <v>62</v>
      </c>
      <c r="G750" s="1" t="s">
        <v>30</v>
      </c>
      <c r="H750" s="1" t="s">
        <v>31</v>
      </c>
      <c r="I750" s="1" t="s">
        <v>1304</v>
      </c>
      <c r="J750" s="1" t="s">
        <v>72</v>
      </c>
      <c r="K750" s="1">
        <v>749</v>
      </c>
      <c r="L750" s="1" t="s">
        <v>64</v>
      </c>
      <c r="M750" s="1" t="s">
        <v>69</v>
      </c>
      <c r="N750" s="1"/>
      <c r="O750" s="1"/>
      <c r="P750" s="1"/>
      <c r="Q750" s="1" t="b">
        <f t="shared" si="103"/>
        <v>0</v>
      </c>
      <c r="R750" s="2">
        <f>SUM(Cocina!E750*Cocina!G750)</f>
        <v>22</v>
      </c>
      <c r="S750" s="6">
        <f t="shared" si="104"/>
        <v>45023</v>
      </c>
      <c r="T750" s="7">
        <f t="shared" si="105"/>
        <v>6.3194444439432118E-2</v>
      </c>
      <c r="U750" s="2">
        <f t="shared" si="109"/>
        <v>91</v>
      </c>
      <c r="V750" s="9">
        <f t="shared" si="108"/>
        <v>7.3611111106098789E-2</v>
      </c>
      <c r="W750" s="5">
        <f>(Cocina!H750 *Cocina!G750)/60</f>
        <v>0.43333333333333335</v>
      </c>
      <c r="X750" s="2">
        <f t="shared" si="106"/>
        <v>26</v>
      </c>
      <c r="Y750" s="11">
        <f t="shared" si="107"/>
        <v>4.5138888888888888E-2</v>
      </c>
      <c r="Z750" s="2" t="s">
        <v>37</v>
      </c>
      <c r="AC750" s="2">
        <f t="shared" si="110"/>
        <v>1</v>
      </c>
      <c r="AD750" s="2">
        <f t="shared" si="102"/>
        <v>31</v>
      </c>
    </row>
    <row r="751" spans="1:30">
      <c r="A751" s="1">
        <v>6</v>
      </c>
      <c r="B751" s="1" t="s">
        <v>1305</v>
      </c>
      <c r="C751" s="1">
        <v>4</v>
      </c>
      <c r="D751" s="3">
        <v>45023.073611111111</v>
      </c>
      <c r="E751" s="3">
        <v>45023.125</v>
      </c>
      <c r="F751" s="1" t="s">
        <v>39</v>
      </c>
      <c r="G751" s="1" t="s">
        <v>30</v>
      </c>
      <c r="H751" s="1" t="s">
        <v>48</v>
      </c>
      <c r="I751" s="1" t="s">
        <v>1306</v>
      </c>
      <c r="J751" s="1" t="s">
        <v>50</v>
      </c>
      <c r="K751" s="1">
        <v>750</v>
      </c>
      <c r="L751" s="1" t="s">
        <v>80</v>
      </c>
      <c r="M751" s="1" t="s">
        <v>44</v>
      </c>
      <c r="N751" s="1" t="s">
        <v>106</v>
      </c>
      <c r="O751" s="1"/>
      <c r="P751" s="1"/>
      <c r="Q751" s="1" t="b">
        <f t="shared" si="103"/>
        <v>0</v>
      </c>
      <c r="R751" s="2">
        <f>SUM(Cocina!E751*Cocina!G751)</f>
        <v>34</v>
      </c>
      <c r="S751" s="6">
        <f t="shared" si="104"/>
        <v>45023</v>
      </c>
      <c r="T751" s="7">
        <f t="shared" si="105"/>
        <v>5.1388888889050577E-2</v>
      </c>
      <c r="U751" s="2">
        <f t="shared" si="109"/>
        <v>74</v>
      </c>
      <c r="V751" s="9" t="str">
        <f t="shared" si="108"/>
        <v>No Suma</v>
      </c>
      <c r="W751" s="5">
        <f>(Cocina!H751 *Cocina!G751)/60</f>
        <v>1.9666666666666666</v>
      </c>
      <c r="X751" s="2">
        <f t="shared" si="106"/>
        <v>118</v>
      </c>
      <c r="Y751" s="11">
        <f t="shared" si="107"/>
        <v>-3.0555555555555555E-2</v>
      </c>
      <c r="Z751" s="2" t="s">
        <v>37</v>
      </c>
      <c r="AC751" s="2">
        <f t="shared" si="110"/>
        <v>1</v>
      </c>
      <c r="AD751" s="2">
        <f t="shared" si="102"/>
        <v>14</v>
      </c>
    </row>
    <row r="752" spans="1:30">
      <c r="A752" s="1">
        <v>17</v>
      </c>
      <c r="B752" s="1" t="s">
        <v>821</v>
      </c>
      <c r="C752" s="1">
        <v>6</v>
      </c>
      <c r="D752" s="3">
        <v>45023.063888888886</v>
      </c>
      <c r="E752" s="3">
        <v>45023.131944444445</v>
      </c>
      <c r="F752" s="1" t="s">
        <v>47</v>
      </c>
      <c r="G752" s="1" t="s">
        <v>40</v>
      </c>
      <c r="H752" s="1" t="s">
        <v>48</v>
      </c>
      <c r="I752" s="1" t="s">
        <v>1307</v>
      </c>
      <c r="J752" s="1" t="s">
        <v>50</v>
      </c>
      <c r="K752" s="1">
        <v>751</v>
      </c>
      <c r="L752" s="1" t="s">
        <v>51</v>
      </c>
      <c r="M752" s="1" t="s">
        <v>54</v>
      </c>
      <c r="N752" s="1" t="s">
        <v>112</v>
      </c>
      <c r="O752" s="1" t="s">
        <v>77</v>
      </c>
      <c r="P752" s="1"/>
      <c r="Q752" s="1" t="b">
        <f t="shared" si="103"/>
        <v>0</v>
      </c>
      <c r="R752" s="2">
        <f>SUM(Cocina!E752*Cocina!G752)</f>
        <v>30</v>
      </c>
      <c r="S752" s="6">
        <f t="shared" si="104"/>
        <v>45023</v>
      </c>
      <c r="T752" s="7">
        <f t="shared" si="105"/>
        <v>6.805555555911269E-2</v>
      </c>
      <c r="U752" s="2">
        <f t="shared" si="109"/>
        <v>98</v>
      </c>
      <c r="V752" s="9" t="str">
        <f t="shared" si="108"/>
        <v>No Suma</v>
      </c>
      <c r="W752" s="5">
        <f>(Cocina!H752 *Cocina!G752)/60</f>
        <v>0.65</v>
      </c>
      <c r="X752" s="2">
        <f t="shared" si="106"/>
        <v>39</v>
      </c>
      <c r="Y752" s="11">
        <f t="shared" si="107"/>
        <v>4.0972222222222222E-2</v>
      </c>
      <c r="Z752" s="2" t="s">
        <v>37</v>
      </c>
      <c r="AC752" s="2">
        <f t="shared" si="110"/>
        <v>1</v>
      </c>
      <c r="AD752" s="2">
        <f t="shared" si="102"/>
        <v>38</v>
      </c>
    </row>
    <row r="753" spans="1:30">
      <c r="A753" s="1">
        <v>3</v>
      </c>
      <c r="B753" s="1" t="s">
        <v>826</v>
      </c>
      <c r="C753" s="1">
        <v>5</v>
      </c>
      <c r="D753" s="3">
        <v>45023.086805555555</v>
      </c>
      <c r="E753" s="3">
        <v>45023.182638888888</v>
      </c>
      <c r="F753" s="1" t="s">
        <v>29</v>
      </c>
      <c r="G753" s="1" t="s">
        <v>30</v>
      </c>
      <c r="H753" s="1" t="s">
        <v>48</v>
      </c>
      <c r="I753" s="1" t="s">
        <v>1308</v>
      </c>
      <c r="J753" s="1" t="s">
        <v>50</v>
      </c>
      <c r="K753" s="1">
        <v>752</v>
      </c>
      <c r="L753" s="1" t="s">
        <v>64</v>
      </c>
      <c r="M753" s="1" t="s">
        <v>36</v>
      </c>
      <c r="N753" s="1"/>
      <c r="O753" s="1"/>
      <c r="P753" s="1"/>
      <c r="Q753" s="1" t="b">
        <f t="shared" si="103"/>
        <v>0</v>
      </c>
      <c r="R753" s="2">
        <f>SUM(Cocina!E753*Cocina!G753)</f>
        <v>39</v>
      </c>
      <c r="S753" s="6">
        <f t="shared" si="104"/>
        <v>45023</v>
      </c>
      <c r="T753" s="7">
        <f t="shared" si="105"/>
        <v>9.5833333332848269E-2</v>
      </c>
      <c r="U753" s="2">
        <f t="shared" si="109"/>
        <v>138</v>
      </c>
      <c r="V753" s="9" t="str">
        <f t="shared" si="108"/>
        <v>No Suma</v>
      </c>
      <c r="W753" s="5">
        <f>(Cocina!H753 *Cocina!G753)/60</f>
        <v>2</v>
      </c>
      <c r="X753" s="2">
        <f t="shared" si="106"/>
        <v>120</v>
      </c>
      <c r="Y753" s="11">
        <f t="shared" si="107"/>
        <v>1.2499999999999999E-2</v>
      </c>
      <c r="Z753" s="2" t="s">
        <v>37</v>
      </c>
      <c r="AC753" s="2">
        <f t="shared" si="110"/>
        <v>2</v>
      </c>
      <c r="AD753" s="2">
        <f t="shared" si="102"/>
        <v>18</v>
      </c>
    </row>
    <row r="754" spans="1:30">
      <c r="A754" s="1">
        <v>11</v>
      </c>
      <c r="B754" s="1" t="s">
        <v>600</v>
      </c>
      <c r="C754" s="1">
        <v>4</v>
      </c>
      <c r="D754" s="3">
        <v>45023.102083333331</v>
      </c>
      <c r="E754" s="3">
        <v>45023.193055555559</v>
      </c>
      <c r="F754" s="1" t="s">
        <v>62</v>
      </c>
      <c r="G754" s="1" t="s">
        <v>30</v>
      </c>
      <c r="H754" s="1" t="s">
        <v>31</v>
      </c>
      <c r="I754" s="1" t="s">
        <v>1309</v>
      </c>
      <c r="J754" s="1" t="s">
        <v>50</v>
      </c>
      <c r="K754" s="1">
        <v>753</v>
      </c>
      <c r="L754" s="1" t="s">
        <v>109</v>
      </c>
      <c r="M754" s="1" t="s">
        <v>74</v>
      </c>
      <c r="N754" s="1" t="s">
        <v>94</v>
      </c>
      <c r="O754" s="1" t="s">
        <v>35</v>
      </c>
      <c r="P754" s="1" t="s">
        <v>53</v>
      </c>
      <c r="Q754" s="1" t="b">
        <f t="shared" si="103"/>
        <v>0</v>
      </c>
      <c r="R754" s="2">
        <f>SUM(Cocina!E754*Cocina!G754)</f>
        <v>48</v>
      </c>
      <c r="S754" s="6">
        <f t="shared" si="104"/>
        <v>45023</v>
      </c>
      <c r="T754" s="7">
        <f t="shared" si="105"/>
        <v>9.0972222227719612E-2</v>
      </c>
      <c r="U754" s="2">
        <f t="shared" si="109"/>
        <v>131</v>
      </c>
      <c r="V754" s="9" t="str">
        <f t="shared" si="108"/>
        <v>No Suma</v>
      </c>
      <c r="W754" s="5">
        <f>(Cocina!H754 *Cocina!G754)/60</f>
        <v>2.2999999999999998</v>
      </c>
      <c r="X754" s="2">
        <f t="shared" si="106"/>
        <v>138</v>
      </c>
      <c r="Y754" s="11">
        <f t="shared" si="107"/>
        <v>-4.8611111111111112E-3</v>
      </c>
      <c r="Z754" s="2" t="s">
        <v>37</v>
      </c>
      <c r="AC754" s="2">
        <f t="shared" si="110"/>
        <v>2</v>
      </c>
      <c r="AD754" s="2">
        <f t="shared" si="102"/>
        <v>11</v>
      </c>
    </row>
    <row r="755" spans="1:30">
      <c r="A755" s="1">
        <v>8</v>
      </c>
      <c r="B755" s="1" t="s">
        <v>765</v>
      </c>
      <c r="C755" s="1">
        <v>3</v>
      </c>
      <c r="D755" s="3">
        <v>45023.13958333333</v>
      </c>
      <c r="E755" s="3">
        <v>45023.191666666666</v>
      </c>
      <c r="F755" s="1" t="s">
        <v>29</v>
      </c>
      <c r="G755" s="1" t="s">
        <v>30</v>
      </c>
      <c r="H755" s="1" t="s">
        <v>48</v>
      </c>
      <c r="I755" s="1" t="s">
        <v>396</v>
      </c>
      <c r="J755" s="1" t="s">
        <v>33</v>
      </c>
      <c r="K755" s="1">
        <v>754</v>
      </c>
      <c r="L755" s="1" t="s">
        <v>34</v>
      </c>
      <c r="M755" s="1" t="s">
        <v>35</v>
      </c>
      <c r="N755" s="1" t="s">
        <v>45</v>
      </c>
      <c r="O755" s="1" t="s">
        <v>60</v>
      </c>
      <c r="P755" s="1"/>
      <c r="Q755" s="1" t="b">
        <f t="shared" si="103"/>
        <v>0</v>
      </c>
      <c r="R755" s="2">
        <f>SUM(Cocina!E755*Cocina!G755)</f>
        <v>66</v>
      </c>
      <c r="S755" s="6">
        <f t="shared" si="104"/>
        <v>45023</v>
      </c>
      <c r="T755" s="7">
        <f t="shared" si="105"/>
        <v>5.2083333335758653E-2</v>
      </c>
      <c r="U755" s="2">
        <f t="shared" si="109"/>
        <v>75</v>
      </c>
      <c r="V755" s="9" t="str">
        <f t="shared" si="108"/>
        <v>No Suma</v>
      </c>
      <c r="W755" s="5">
        <f>(Cocina!H755 *Cocina!G755)/60</f>
        <v>2.4500000000000002</v>
      </c>
      <c r="X755" s="2">
        <f t="shared" si="106"/>
        <v>147</v>
      </c>
      <c r="Y755" s="11">
        <f t="shared" si="107"/>
        <v>-4.9999999999999996E-2</v>
      </c>
      <c r="Z755" s="2" t="s">
        <v>37</v>
      </c>
      <c r="AC755" s="2">
        <f t="shared" si="110"/>
        <v>1</v>
      </c>
      <c r="AD755" s="2">
        <f t="shared" si="102"/>
        <v>15</v>
      </c>
    </row>
    <row r="756" spans="1:30">
      <c r="A756" s="1">
        <v>12</v>
      </c>
      <c r="B756" s="1" t="s">
        <v>1310</v>
      </c>
      <c r="C756" s="1">
        <v>3</v>
      </c>
      <c r="D756" s="3">
        <v>45023.084027777775</v>
      </c>
      <c r="E756" s="3">
        <v>45023.185416666667</v>
      </c>
      <c r="F756" s="1" t="s">
        <v>47</v>
      </c>
      <c r="G756" s="1" t="s">
        <v>30</v>
      </c>
      <c r="H756" s="1" t="s">
        <v>48</v>
      </c>
      <c r="I756" s="1" t="s">
        <v>1311</v>
      </c>
      <c r="J756" s="1" t="s">
        <v>72</v>
      </c>
      <c r="K756" s="1">
        <v>755</v>
      </c>
      <c r="L756" s="1" t="s">
        <v>51</v>
      </c>
      <c r="M756" s="1" t="s">
        <v>97</v>
      </c>
      <c r="N756" s="1" t="s">
        <v>112</v>
      </c>
      <c r="O756" s="1" t="s">
        <v>65</v>
      </c>
      <c r="P756" s="1" t="s">
        <v>54</v>
      </c>
      <c r="Q756" s="1" t="b">
        <f t="shared" si="103"/>
        <v>0</v>
      </c>
      <c r="R756" s="2">
        <f>SUM(Cocina!E756*Cocina!G756)</f>
        <v>39</v>
      </c>
      <c r="S756" s="6">
        <f t="shared" si="104"/>
        <v>45023</v>
      </c>
      <c r="T756" s="7">
        <f t="shared" si="105"/>
        <v>0.10138888889196096</v>
      </c>
      <c r="U756" s="2">
        <f t="shared" si="109"/>
        <v>146</v>
      </c>
      <c r="V756" s="9">
        <f t="shared" si="108"/>
        <v>0.11180555555862763</v>
      </c>
      <c r="W756" s="5">
        <f>(Cocina!H756 *Cocina!G756)/60</f>
        <v>2.2999999999999998</v>
      </c>
      <c r="X756" s="2">
        <f t="shared" si="106"/>
        <v>138</v>
      </c>
      <c r="Y756" s="11">
        <f t="shared" si="107"/>
        <v>5.5555555555555558E-3</v>
      </c>
      <c r="Z756" s="2" t="s">
        <v>37</v>
      </c>
      <c r="AC756" s="2">
        <f t="shared" si="110"/>
        <v>2</v>
      </c>
      <c r="AD756" s="2">
        <f t="shared" si="102"/>
        <v>26</v>
      </c>
    </row>
    <row r="757" spans="1:30">
      <c r="A757" s="1">
        <v>11</v>
      </c>
      <c r="B757" s="1" t="s">
        <v>1312</v>
      </c>
      <c r="C757" s="1">
        <v>1</v>
      </c>
      <c r="D757" s="3">
        <v>45023.161805555559</v>
      </c>
      <c r="E757" s="3">
        <v>45023.32708333333</v>
      </c>
      <c r="F757" s="1" t="s">
        <v>39</v>
      </c>
      <c r="G757" s="1" t="s">
        <v>67</v>
      </c>
      <c r="H757" s="1" t="s">
        <v>48</v>
      </c>
      <c r="I757" s="1" t="s">
        <v>1313</v>
      </c>
      <c r="J757" s="1" t="s">
        <v>50</v>
      </c>
      <c r="K757" s="1">
        <v>756</v>
      </c>
      <c r="L757" s="1" t="s">
        <v>64</v>
      </c>
      <c r="M757" s="1" t="s">
        <v>44</v>
      </c>
      <c r="N757" s="1" t="s">
        <v>65</v>
      </c>
      <c r="O757" s="1"/>
      <c r="P757" s="1"/>
      <c r="Q757" s="1" t="b">
        <f t="shared" si="103"/>
        <v>0</v>
      </c>
      <c r="R757" s="2">
        <f>SUM(Cocina!E757*Cocina!G757)</f>
        <v>12</v>
      </c>
      <c r="S757" s="6">
        <f t="shared" si="104"/>
        <v>45023</v>
      </c>
      <c r="T757" s="7">
        <f t="shared" si="105"/>
        <v>0.1652777777708252</v>
      </c>
      <c r="U757" s="2">
        <f t="shared" si="109"/>
        <v>238</v>
      </c>
      <c r="V757" s="9" t="str">
        <f t="shared" si="108"/>
        <v>No Suma</v>
      </c>
      <c r="W757" s="5">
        <f>(Cocina!H757 *Cocina!G757)/60</f>
        <v>0.28333333333333333</v>
      </c>
      <c r="X757" s="2">
        <f t="shared" si="106"/>
        <v>17</v>
      </c>
      <c r="Y757" s="11">
        <f t="shared" si="107"/>
        <v>0.1534722222222222</v>
      </c>
      <c r="Z757" s="2" t="s">
        <v>37</v>
      </c>
      <c r="AC757" s="2">
        <f t="shared" si="110"/>
        <v>3</v>
      </c>
      <c r="AD757" s="2">
        <f t="shared" si="102"/>
        <v>58</v>
      </c>
    </row>
    <row r="758" spans="1:30">
      <c r="A758" s="1">
        <v>3</v>
      </c>
      <c r="B758" s="1" t="s">
        <v>1314</v>
      </c>
      <c r="C758" s="1">
        <v>6</v>
      </c>
      <c r="D758" s="3">
        <v>45023.074305555558</v>
      </c>
      <c r="E758" s="3">
        <v>45023.195833333331</v>
      </c>
      <c r="F758" s="1" t="s">
        <v>47</v>
      </c>
      <c r="G758" s="1" t="s">
        <v>30</v>
      </c>
      <c r="H758" s="1" t="s">
        <v>31</v>
      </c>
      <c r="I758" s="1" t="s">
        <v>1315</v>
      </c>
      <c r="J758" s="1" t="s">
        <v>33</v>
      </c>
      <c r="K758" s="1">
        <v>757</v>
      </c>
      <c r="L758" s="1" t="s">
        <v>51</v>
      </c>
      <c r="M758" s="1" t="s">
        <v>36</v>
      </c>
      <c r="N758" s="1"/>
      <c r="O758" s="1"/>
      <c r="P758" s="1"/>
      <c r="Q758" s="1" t="b">
        <f t="shared" si="103"/>
        <v>0</v>
      </c>
      <c r="R758" s="2">
        <f>SUM(Cocina!E758*Cocina!G758)</f>
        <v>44</v>
      </c>
      <c r="S758" s="6">
        <f t="shared" si="104"/>
        <v>45023</v>
      </c>
      <c r="T758" s="7">
        <f t="shared" si="105"/>
        <v>0.12152777777373558</v>
      </c>
      <c r="U758" s="2">
        <f t="shared" si="109"/>
        <v>175</v>
      </c>
      <c r="V758" s="9" t="str">
        <f t="shared" si="108"/>
        <v>No Suma</v>
      </c>
      <c r="W758" s="5">
        <f>(Cocina!H758 *Cocina!G758)/60</f>
        <v>1.8333333333333333</v>
      </c>
      <c r="X758" s="2">
        <f t="shared" si="106"/>
        <v>110</v>
      </c>
      <c r="Y758" s="11">
        <f t="shared" si="107"/>
        <v>4.5138888888888888E-2</v>
      </c>
      <c r="Z758" s="2" t="s">
        <v>37</v>
      </c>
      <c r="AC758" s="2">
        <f t="shared" si="110"/>
        <v>2</v>
      </c>
      <c r="AD758" s="2">
        <f t="shared" si="102"/>
        <v>55</v>
      </c>
    </row>
    <row r="759" spans="1:30">
      <c r="A759" s="1">
        <v>18</v>
      </c>
      <c r="B759" s="1" t="s">
        <v>1316</v>
      </c>
      <c r="C759" s="1">
        <v>4</v>
      </c>
      <c r="D759" s="3">
        <v>45023.011805555558</v>
      </c>
      <c r="E759" s="3">
        <v>45023.090277777781</v>
      </c>
      <c r="F759" s="1" t="s">
        <v>29</v>
      </c>
      <c r="G759" s="1" t="s">
        <v>40</v>
      </c>
      <c r="H759" s="1" t="s">
        <v>41</v>
      </c>
      <c r="I759" s="1" t="s">
        <v>1317</v>
      </c>
      <c r="J759" s="1" t="s">
        <v>33</v>
      </c>
      <c r="K759" s="1">
        <v>758</v>
      </c>
      <c r="L759" s="1" t="s">
        <v>64</v>
      </c>
      <c r="M759" s="1" t="s">
        <v>36</v>
      </c>
      <c r="N759" s="1" t="s">
        <v>77</v>
      </c>
      <c r="O759" s="1"/>
      <c r="P759" s="1"/>
      <c r="Q759" s="1" t="b">
        <f t="shared" si="103"/>
        <v>0</v>
      </c>
      <c r="R759" s="2">
        <f>SUM(Cocina!E759*Cocina!G759)</f>
        <v>42</v>
      </c>
      <c r="S759" s="6">
        <f t="shared" si="104"/>
        <v>45023</v>
      </c>
      <c r="T759" s="7">
        <f t="shared" si="105"/>
        <v>7.8472222223354038E-2</v>
      </c>
      <c r="U759" s="2">
        <f t="shared" si="109"/>
        <v>113</v>
      </c>
      <c r="V759" s="9" t="str">
        <f t="shared" si="108"/>
        <v>No Suma</v>
      </c>
      <c r="W759" s="5">
        <f>(Cocina!H759 *Cocina!G759)/60</f>
        <v>0.75</v>
      </c>
      <c r="X759" s="2">
        <f t="shared" si="106"/>
        <v>45</v>
      </c>
      <c r="Y759" s="11">
        <f t="shared" si="107"/>
        <v>4.7222222222222221E-2</v>
      </c>
      <c r="Z759" s="2" t="s">
        <v>37</v>
      </c>
      <c r="AC759" s="2">
        <f t="shared" si="110"/>
        <v>1</v>
      </c>
      <c r="AD759" s="2">
        <f t="shared" si="102"/>
        <v>53</v>
      </c>
    </row>
    <row r="760" spans="1:30">
      <c r="A760" s="1">
        <v>20</v>
      </c>
      <c r="B760" s="1" t="s">
        <v>1318</v>
      </c>
      <c r="C760" s="1">
        <v>5</v>
      </c>
      <c r="D760" s="3">
        <v>45023.027777777781</v>
      </c>
      <c r="E760" s="3">
        <v>45023.15625</v>
      </c>
      <c r="F760" s="1" t="s">
        <v>39</v>
      </c>
      <c r="G760" s="1" t="s">
        <v>30</v>
      </c>
      <c r="H760" s="1" t="s">
        <v>48</v>
      </c>
      <c r="I760" s="1" t="s">
        <v>1319</v>
      </c>
      <c r="J760" s="1" t="s">
        <v>33</v>
      </c>
      <c r="K760" s="1">
        <v>759</v>
      </c>
      <c r="L760" s="1" t="s">
        <v>129</v>
      </c>
      <c r="M760" s="1" t="s">
        <v>59</v>
      </c>
      <c r="N760" s="1" t="s">
        <v>45</v>
      </c>
      <c r="O760" s="1" t="s">
        <v>112</v>
      </c>
      <c r="P760" s="1" t="s">
        <v>54</v>
      </c>
      <c r="Q760" s="1" t="b">
        <f t="shared" si="103"/>
        <v>0</v>
      </c>
      <c r="R760" s="2">
        <f>SUM(Cocina!E760*Cocina!G760)</f>
        <v>10</v>
      </c>
      <c r="S760" s="6">
        <f t="shared" si="104"/>
        <v>45023</v>
      </c>
      <c r="T760" s="7">
        <f t="shared" si="105"/>
        <v>0.12847222221898846</v>
      </c>
      <c r="U760" s="2">
        <f t="shared" si="109"/>
        <v>185</v>
      </c>
      <c r="V760" s="9" t="str">
        <f t="shared" si="108"/>
        <v>No Suma</v>
      </c>
      <c r="W760" s="5">
        <f>(Cocina!H760 *Cocina!G760)/60</f>
        <v>0.43333333333333335</v>
      </c>
      <c r="X760" s="2">
        <f t="shared" si="106"/>
        <v>26</v>
      </c>
      <c r="Y760" s="11">
        <f t="shared" si="107"/>
        <v>0.11041666666666666</v>
      </c>
      <c r="Z760" s="2" t="s">
        <v>37</v>
      </c>
      <c r="AC760" s="2">
        <f t="shared" si="110"/>
        <v>3</v>
      </c>
      <c r="AD760" s="2">
        <f t="shared" si="102"/>
        <v>5</v>
      </c>
    </row>
    <row r="761" spans="1:30">
      <c r="A761" s="1">
        <v>5</v>
      </c>
      <c r="B761" s="1" t="s">
        <v>1320</v>
      </c>
      <c r="C761" s="1">
        <v>6</v>
      </c>
      <c r="D761" s="3">
        <v>45023.017361111109</v>
      </c>
      <c r="E761" s="3">
        <v>45023.069444444445</v>
      </c>
      <c r="F761" s="1" t="s">
        <v>62</v>
      </c>
      <c r="G761" s="1" t="s">
        <v>30</v>
      </c>
      <c r="H761" s="1" t="s">
        <v>48</v>
      </c>
      <c r="I761" s="1" t="s">
        <v>957</v>
      </c>
      <c r="J761" s="1" t="s">
        <v>50</v>
      </c>
      <c r="K761" s="1">
        <v>760</v>
      </c>
      <c r="L761" s="1" t="s">
        <v>129</v>
      </c>
      <c r="M761" s="1" t="s">
        <v>69</v>
      </c>
      <c r="N761" s="1"/>
      <c r="O761" s="1"/>
      <c r="P761" s="1"/>
      <c r="Q761" s="1" t="b">
        <f t="shared" si="103"/>
        <v>0</v>
      </c>
      <c r="R761" s="2">
        <f>SUM(Cocina!E761*Cocina!G761)</f>
        <v>75</v>
      </c>
      <c r="S761" s="6">
        <f t="shared" si="104"/>
        <v>45023</v>
      </c>
      <c r="T761" s="7">
        <f t="shared" si="105"/>
        <v>5.2083333335758653E-2</v>
      </c>
      <c r="U761" s="2">
        <f t="shared" si="109"/>
        <v>75</v>
      </c>
      <c r="V761" s="9" t="str">
        <f t="shared" si="108"/>
        <v>No Suma</v>
      </c>
      <c r="W761" s="5">
        <f>(Cocina!H761 *Cocina!G761)/60</f>
        <v>2.7</v>
      </c>
      <c r="X761" s="2">
        <f t="shared" si="106"/>
        <v>162</v>
      </c>
      <c r="Y761" s="11">
        <f t="shared" si="107"/>
        <v>-6.0416666666666667E-2</v>
      </c>
      <c r="Z761" s="2" t="s">
        <v>37</v>
      </c>
      <c r="AC761" s="2">
        <f t="shared" si="110"/>
        <v>1</v>
      </c>
      <c r="AD761" s="2">
        <f t="shared" si="102"/>
        <v>15</v>
      </c>
    </row>
    <row r="762" spans="1:30">
      <c r="A762" s="1">
        <v>4</v>
      </c>
      <c r="B762" s="1" t="s">
        <v>1106</v>
      </c>
      <c r="C762" s="1">
        <v>4</v>
      </c>
      <c r="D762" s="3">
        <v>45023.11041666667</v>
      </c>
      <c r="E762" s="3">
        <v>45023.154166666667</v>
      </c>
      <c r="F762" s="1" t="s">
        <v>29</v>
      </c>
      <c r="G762" s="1" t="s">
        <v>40</v>
      </c>
      <c r="H762" s="1" t="s">
        <v>48</v>
      </c>
      <c r="I762" s="1" t="s">
        <v>1321</v>
      </c>
      <c r="J762" s="1" t="s">
        <v>50</v>
      </c>
      <c r="K762" s="1">
        <v>761</v>
      </c>
      <c r="L762" s="1" t="s">
        <v>34</v>
      </c>
      <c r="M762" s="1" t="s">
        <v>35</v>
      </c>
      <c r="N762" s="1" t="s">
        <v>60</v>
      </c>
      <c r="O762" s="1" t="s">
        <v>94</v>
      </c>
      <c r="P762" s="1"/>
      <c r="Q762" s="1" t="b">
        <f t="shared" si="103"/>
        <v>0</v>
      </c>
      <c r="R762" s="2">
        <f>SUM(Cocina!E762*Cocina!G762)</f>
        <v>30</v>
      </c>
      <c r="S762" s="6">
        <f t="shared" si="104"/>
        <v>45023</v>
      </c>
      <c r="T762" s="7">
        <f t="shared" si="105"/>
        <v>4.3749999997089617E-2</v>
      </c>
      <c r="U762" s="2">
        <f t="shared" si="109"/>
        <v>63</v>
      </c>
      <c r="V762" s="9" t="str">
        <f t="shared" si="108"/>
        <v>No Suma</v>
      </c>
      <c r="W762" s="5">
        <f>(Cocina!H762 *Cocina!G762)/60</f>
        <v>0.7</v>
      </c>
      <c r="X762" s="2">
        <f t="shared" si="106"/>
        <v>42</v>
      </c>
      <c r="Y762" s="11">
        <f t="shared" si="107"/>
        <v>1.4583333333333332E-2</v>
      </c>
      <c r="Z762" s="2" t="s">
        <v>37</v>
      </c>
      <c r="AC762" s="2">
        <f t="shared" si="110"/>
        <v>1</v>
      </c>
      <c r="AD762" s="2">
        <f t="shared" si="102"/>
        <v>3</v>
      </c>
    </row>
    <row r="763" spans="1:30">
      <c r="A763" s="1">
        <v>4</v>
      </c>
      <c r="B763" s="1" t="s">
        <v>621</v>
      </c>
      <c r="C763" s="1">
        <v>3</v>
      </c>
      <c r="D763" s="3">
        <v>45023.054166666669</v>
      </c>
      <c r="E763" s="3">
        <v>45023.142361111109</v>
      </c>
      <c r="F763" s="1" t="s">
        <v>56</v>
      </c>
      <c r="G763" s="1" t="s">
        <v>40</v>
      </c>
      <c r="H763" s="1" t="s">
        <v>48</v>
      </c>
      <c r="I763" s="1" t="s">
        <v>1322</v>
      </c>
      <c r="J763" s="1" t="s">
        <v>33</v>
      </c>
      <c r="K763" s="1">
        <v>762</v>
      </c>
      <c r="L763" s="1" t="s">
        <v>83</v>
      </c>
      <c r="M763" s="1" t="s">
        <v>97</v>
      </c>
      <c r="N763" s="1" t="s">
        <v>106</v>
      </c>
      <c r="O763" s="1"/>
      <c r="P763" s="1"/>
      <c r="Q763" s="1" t="b">
        <f t="shared" si="103"/>
        <v>0</v>
      </c>
      <c r="R763" s="2">
        <f>SUM(Cocina!E763*Cocina!G763)</f>
        <v>15</v>
      </c>
      <c r="S763" s="6">
        <f t="shared" si="104"/>
        <v>45023</v>
      </c>
      <c r="T763" s="7">
        <f t="shared" si="105"/>
        <v>8.819444444088731E-2</v>
      </c>
      <c r="U763" s="2">
        <f t="shared" si="109"/>
        <v>127</v>
      </c>
      <c r="V763" s="9" t="str">
        <f t="shared" si="108"/>
        <v>No Suma</v>
      </c>
      <c r="W763" s="5">
        <f>(Cocina!H763 *Cocina!G763)/60</f>
        <v>0.36666666666666664</v>
      </c>
      <c r="X763" s="2">
        <f t="shared" si="106"/>
        <v>22</v>
      </c>
      <c r="Y763" s="11">
        <f t="shared" si="107"/>
        <v>7.2916666666666671E-2</v>
      </c>
      <c r="Z763" s="2" t="s">
        <v>37</v>
      </c>
      <c r="AC763" s="2">
        <f t="shared" si="110"/>
        <v>2</v>
      </c>
      <c r="AD763" s="2">
        <f t="shared" si="102"/>
        <v>7</v>
      </c>
    </row>
    <row r="764" spans="1:30">
      <c r="A764" s="1">
        <v>18</v>
      </c>
      <c r="B764" s="1" t="s">
        <v>1099</v>
      </c>
      <c r="C764" s="1">
        <v>3</v>
      </c>
      <c r="D764" s="3">
        <v>45023.15902777778</v>
      </c>
      <c r="E764" s="3">
        <v>45023.216666666667</v>
      </c>
      <c r="F764" s="1" t="s">
        <v>62</v>
      </c>
      <c r="G764" s="1" t="s">
        <v>30</v>
      </c>
      <c r="H764" s="1" t="s">
        <v>48</v>
      </c>
      <c r="I764" s="1" t="s">
        <v>1323</v>
      </c>
      <c r="J764" s="1" t="s">
        <v>33</v>
      </c>
      <c r="K764" s="1">
        <v>763</v>
      </c>
      <c r="L764" s="1" t="s">
        <v>129</v>
      </c>
      <c r="M764" s="1" t="s">
        <v>59</v>
      </c>
      <c r="N764" s="1" t="s">
        <v>65</v>
      </c>
      <c r="O764" s="1"/>
      <c r="P764" s="1"/>
      <c r="Q764" s="1" t="b">
        <f t="shared" si="103"/>
        <v>0</v>
      </c>
      <c r="R764" s="2">
        <f>SUM(Cocina!E764*Cocina!G764)</f>
        <v>54</v>
      </c>
      <c r="S764" s="6">
        <f t="shared" si="104"/>
        <v>45023</v>
      </c>
      <c r="T764" s="7">
        <f t="shared" si="105"/>
        <v>5.7638888887595385E-2</v>
      </c>
      <c r="U764" s="2">
        <f t="shared" si="109"/>
        <v>83</v>
      </c>
      <c r="V764" s="9" t="str">
        <f t="shared" si="108"/>
        <v>No Suma</v>
      </c>
      <c r="W764" s="5">
        <f>(Cocina!H764 *Cocina!G764)/60</f>
        <v>1.4</v>
      </c>
      <c r="X764" s="2">
        <f t="shared" si="106"/>
        <v>84</v>
      </c>
      <c r="Y764" s="11">
        <f t="shared" si="107"/>
        <v>-6.9444444444444447E-4</v>
      </c>
      <c r="Z764" s="2" t="s">
        <v>37</v>
      </c>
      <c r="AC764" s="2">
        <f t="shared" si="110"/>
        <v>1</v>
      </c>
      <c r="AD764" s="2">
        <f t="shared" si="102"/>
        <v>23</v>
      </c>
    </row>
    <row r="765" spans="1:30">
      <c r="A765" s="1">
        <v>20</v>
      </c>
      <c r="B765" s="1" t="s">
        <v>1324</v>
      </c>
      <c r="C765" s="1">
        <v>1</v>
      </c>
      <c r="D765" s="3">
        <v>45023.145833333336</v>
      </c>
      <c r="E765" s="3">
        <v>45023.240277777775</v>
      </c>
      <c r="F765" s="1" t="s">
        <v>62</v>
      </c>
      <c r="G765" s="1" t="s">
        <v>67</v>
      </c>
      <c r="H765" s="1" t="s">
        <v>48</v>
      </c>
      <c r="I765" s="1" t="s">
        <v>1325</v>
      </c>
      <c r="J765" s="1" t="s">
        <v>72</v>
      </c>
      <c r="K765" s="1">
        <v>764</v>
      </c>
      <c r="L765" s="1" t="s">
        <v>43</v>
      </c>
      <c r="M765" s="1" t="s">
        <v>45</v>
      </c>
      <c r="N765" s="1" t="s">
        <v>84</v>
      </c>
      <c r="O765" s="1" t="s">
        <v>35</v>
      </c>
      <c r="P765" s="1"/>
      <c r="Q765" s="1" t="b">
        <f t="shared" si="103"/>
        <v>0</v>
      </c>
      <c r="R765" s="2">
        <f>SUM(Cocina!E765*Cocina!G765)</f>
        <v>57</v>
      </c>
      <c r="S765" s="6">
        <f t="shared" si="104"/>
        <v>45023</v>
      </c>
      <c r="T765" s="7">
        <f t="shared" si="105"/>
        <v>9.4444444439432118E-2</v>
      </c>
      <c r="U765" s="2">
        <f t="shared" si="109"/>
        <v>136</v>
      </c>
      <c r="V765" s="9">
        <f t="shared" si="108"/>
        <v>0.10486111110609879</v>
      </c>
      <c r="W765" s="5">
        <f>(Cocina!H765 *Cocina!G765)/60</f>
        <v>1.1499999999999999</v>
      </c>
      <c r="X765" s="2">
        <f t="shared" si="106"/>
        <v>69</v>
      </c>
      <c r="Y765" s="11">
        <f t="shared" si="107"/>
        <v>4.6527777777777779E-2</v>
      </c>
      <c r="Z765" s="2" t="s">
        <v>37</v>
      </c>
      <c r="AC765" s="2">
        <f t="shared" si="110"/>
        <v>2</v>
      </c>
      <c r="AD765" s="2">
        <f t="shared" si="102"/>
        <v>16</v>
      </c>
    </row>
    <row r="766" spans="1:30">
      <c r="A766" s="1">
        <v>20</v>
      </c>
      <c r="B766" s="1" t="s">
        <v>1053</v>
      </c>
      <c r="C766" s="1">
        <v>4</v>
      </c>
      <c r="D766" s="3">
        <v>45023.01666666667</v>
      </c>
      <c r="E766" s="3">
        <v>45023.067361111112</v>
      </c>
      <c r="F766" s="1" t="s">
        <v>29</v>
      </c>
      <c r="G766" s="1" t="s">
        <v>67</v>
      </c>
      <c r="H766" s="1" t="s">
        <v>48</v>
      </c>
      <c r="I766" s="1" t="s">
        <v>1326</v>
      </c>
      <c r="J766" s="1" t="s">
        <v>50</v>
      </c>
      <c r="K766" s="1">
        <v>765</v>
      </c>
      <c r="L766" s="1" t="s">
        <v>109</v>
      </c>
      <c r="M766" s="1" t="s">
        <v>106</v>
      </c>
      <c r="N766" s="1" t="s">
        <v>60</v>
      </c>
      <c r="O766" s="1" t="s">
        <v>97</v>
      </c>
      <c r="P766" s="1" t="s">
        <v>53</v>
      </c>
      <c r="Q766" s="1" t="b">
        <f t="shared" si="103"/>
        <v>0</v>
      </c>
      <c r="R766" s="2">
        <f>SUM(Cocina!E766*Cocina!G766)</f>
        <v>30</v>
      </c>
      <c r="S766" s="6">
        <f t="shared" si="104"/>
        <v>45023</v>
      </c>
      <c r="T766" s="7">
        <f t="shared" si="105"/>
        <v>5.0694444442342501E-2</v>
      </c>
      <c r="U766" s="2">
        <f t="shared" si="109"/>
        <v>73</v>
      </c>
      <c r="V766" s="9" t="str">
        <f t="shared" si="108"/>
        <v>No Suma</v>
      </c>
      <c r="W766" s="5">
        <f>(Cocina!H766 *Cocina!G766)/60</f>
        <v>1.9</v>
      </c>
      <c r="X766" s="2">
        <f t="shared" si="106"/>
        <v>114</v>
      </c>
      <c r="Y766" s="11">
        <f t="shared" si="107"/>
        <v>-2.8472222222222222E-2</v>
      </c>
      <c r="Z766" s="2" t="s">
        <v>37</v>
      </c>
      <c r="AC766" s="2">
        <f t="shared" si="110"/>
        <v>1</v>
      </c>
      <c r="AD766" s="2">
        <f t="shared" si="102"/>
        <v>13</v>
      </c>
    </row>
    <row r="767" spans="1:30">
      <c r="A767" s="1">
        <v>17</v>
      </c>
      <c r="B767" s="1" t="s">
        <v>98</v>
      </c>
      <c r="C767" s="1">
        <v>6</v>
      </c>
      <c r="D767" s="3">
        <v>45023.06527777778</v>
      </c>
      <c r="E767" s="3">
        <v>45023.201388888891</v>
      </c>
      <c r="F767" s="1" t="s">
        <v>47</v>
      </c>
      <c r="G767" s="1" t="s">
        <v>67</v>
      </c>
      <c r="H767" s="1" t="s">
        <v>48</v>
      </c>
      <c r="I767" s="1" t="s">
        <v>1213</v>
      </c>
      <c r="J767" s="1" t="s">
        <v>33</v>
      </c>
      <c r="K767" s="1">
        <v>766</v>
      </c>
      <c r="L767" s="1" t="s">
        <v>129</v>
      </c>
      <c r="M767" s="1" t="s">
        <v>36</v>
      </c>
      <c r="N767" s="1" t="s">
        <v>65</v>
      </c>
      <c r="O767" s="1" t="s">
        <v>93</v>
      </c>
      <c r="P767" s="1" t="s">
        <v>94</v>
      </c>
      <c r="Q767" s="1" t="b">
        <f t="shared" si="103"/>
        <v>0</v>
      </c>
      <c r="R767" s="2">
        <f>SUM(Cocina!E767*Cocina!G767)</f>
        <v>34</v>
      </c>
      <c r="S767" s="6">
        <f t="shared" si="104"/>
        <v>45023</v>
      </c>
      <c r="T767" s="7">
        <f t="shared" si="105"/>
        <v>0.13611111111094942</v>
      </c>
      <c r="U767" s="2">
        <f t="shared" si="109"/>
        <v>196</v>
      </c>
      <c r="V767" s="9" t="str">
        <f t="shared" si="108"/>
        <v>No Suma</v>
      </c>
      <c r="W767" s="5">
        <f>(Cocina!H767 *Cocina!G767)/60</f>
        <v>1.6333333333333333</v>
      </c>
      <c r="X767" s="2">
        <f t="shared" si="106"/>
        <v>98</v>
      </c>
      <c r="Y767" s="11">
        <f t="shared" si="107"/>
        <v>6.805555555555555E-2</v>
      </c>
      <c r="Z767" s="2" t="s">
        <v>37</v>
      </c>
      <c r="AC767" s="2">
        <f t="shared" si="110"/>
        <v>3</v>
      </c>
      <c r="AD767" s="2">
        <f t="shared" si="102"/>
        <v>16</v>
      </c>
    </row>
    <row r="768" spans="1:30">
      <c r="A768" s="1">
        <v>10</v>
      </c>
      <c r="B768" s="1" t="s">
        <v>1327</v>
      </c>
      <c r="C768" s="1">
        <v>3</v>
      </c>
      <c r="D768" s="3">
        <v>45023.047222222223</v>
      </c>
      <c r="E768" s="3">
        <v>45023.164583333331</v>
      </c>
      <c r="F768" s="1" t="s">
        <v>47</v>
      </c>
      <c r="G768" s="1" t="s">
        <v>40</v>
      </c>
      <c r="H768" s="1" t="s">
        <v>48</v>
      </c>
      <c r="I768" s="1" t="s">
        <v>1172</v>
      </c>
      <c r="J768" s="1" t="s">
        <v>33</v>
      </c>
      <c r="K768" s="1">
        <v>767</v>
      </c>
      <c r="L768" s="1" t="s">
        <v>102</v>
      </c>
      <c r="M768" s="1" t="s">
        <v>54</v>
      </c>
      <c r="N768" s="1" t="s">
        <v>35</v>
      </c>
      <c r="O768" s="1" t="s">
        <v>97</v>
      </c>
      <c r="P768" s="1"/>
      <c r="Q768" s="1" t="b">
        <f t="shared" si="103"/>
        <v>0</v>
      </c>
      <c r="R768" s="2">
        <f>SUM(Cocina!E768*Cocina!G768)</f>
        <v>12</v>
      </c>
      <c r="S768" s="6">
        <f t="shared" si="104"/>
        <v>45023</v>
      </c>
      <c r="T768" s="7">
        <f t="shared" si="105"/>
        <v>0.11736111110803904</v>
      </c>
      <c r="U768" s="2">
        <f t="shared" si="109"/>
        <v>169</v>
      </c>
      <c r="V768" s="9" t="str">
        <f t="shared" si="108"/>
        <v>No Suma</v>
      </c>
      <c r="W768" s="5">
        <f>(Cocina!H768 *Cocina!G768)/60</f>
        <v>0.9</v>
      </c>
      <c r="X768" s="2">
        <f t="shared" si="106"/>
        <v>54</v>
      </c>
      <c r="Y768" s="11">
        <f t="shared" si="107"/>
        <v>7.9861111111111119E-2</v>
      </c>
      <c r="Z768" s="2" t="s">
        <v>37</v>
      </c>
      <c r="AC768" s="2">
        <f t="shared" si="110"/>
        <v>2</v>
      </c>
      <c r="AD768" s="2">
        <f t="shared" si="102"/>
        <v>49</v>
      </c>
    </row>
  </sheetData>
  <autoFilter ref="A1:A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FA8A-EDD2-44B0-B08D-7AEAC1C6D227}">
  <dimension ref="C2:E159"/>
  <sheetViews>
    <sheetView topLeftCell="A41" workbookViewId="0">
      <selection activeCell="P148" sqref="P148"/>
    </sheetView>
  </sheetViews>
  <sheetFormatPr defaultRowHeight="15"/>
  <cols>
    <col min="3" max="3" width="19.140625" bestFit="1" customWidth="1"/>
    <col min="4" max="4" width="24.42578125" bestFit="1" customWidth="1"/>
    <col min="5" max="5" width="29" bestFit="1" customWidth="1"/>
    <col min="6" max="6" width="10.85546875" bestFit="1" customWidth="1"/>
    <col min="7" max="7" width="12.28515625" bestFit="1" customWidth="1"/>
  </cols>
  <sheetData>
    <row r="2" spans="3:4">
      <c r="C2" t="s">
        <v>1328</v>
      </c>
    </row>
    <row r="3" spans="3:4">
      <c r="C3" s="12" t="s">
        <v>6</v>
      </c>
      <c r="D3" t="s">
        <v>1329</v>
      </c>
    </row>
    <row r="4" spans="3:4">
      <c r="C4" t="s">
        <v>30</v>
      </c>
      <c r="D4" s="13">
        <v>15360</v>
      </c>
    </row>
    <row r="5" spans="3:4">
      <c r="C5" t="s">
        <v>67</v>
      </c>
      <c r="D5" s="13">
        <v>5281</v>
      </c>
    </row>
    <row r="6" spans="3:4">
      <c r="C6" t="s">
        <v>40</v>
      </c>
      <c r="D6" s="13">
        <v>5036</v>
      </c>
    </row>
    <row r="7" spans="3:4">
      <c r="C7" t="s">
        <v>1330</v>
      </c>
      <c r="D7" s="13"/>
    </row>
    <row r="8" spans="3:4">
      <c r="C8" t="s">
        <v>1331</v>
      </c>
      <c r="D8" s="13">
        <v>25677</v>
      </c>
    </row>
    <row r="19" spans="3:4">
      <c r="C19" t="s">
        <v>1332</v>
      </c>
    </row>
    <row r="20" spans="3:4">
      <c r="C20" s="12" t="s">
        <v>7</v>
      </c>
      <c r="D20" t="s">
        <v>1333</v>
      </c>
    </row>
    <row r="21" spans="3:4">
      <c r="C21" t="s">
        <v>41</v>
      </c>
      <c r="D21" s="13">
        <v>38464</v>
      </c>
    </row>
    <row r="22" spans="3:4">
      <c r="C22" t="s">
        <v>48</v>
      </c>
      <c r="D22" s="13">
        <v>197621</v>
      </c>
    </row>
    <row r="23" spans="3:4">
      <c r="C23" t="s">
        <v>31</v>
      </c>
      <c r="D23" s="13">
        <v>58443</v>
      </c>
    </row>
    <row r="24" spans="3:4">
      <c r="C24" t="s">
        <v>1330</v>
      </c>
      <c r="D24" s="13"/>
    </row>
    <row r="25" spans="3:4">
      <c r="C25" t="s">
        <v>1331</v>
      </c>
      <c r="D25" s="13">
        <v>294528</v>
      </c>
    </row>
    <row r="39" spans="3:5">
      <c r="C39" t="s">
        <v>1334</v>
      </c>
    </row>
    <row r="40" spans="3:5">
      <c r="C40" s="12" t="s">
        <v>6</v>
      </c>
      <c r="D40" s="12" t="s">
        <v>18</v>
      </c>
      <c r="E40" t="s">
        <v>1329</v>
      </c>
    </row>
    <row r="41" spans="3:5">
      <c r="C41" t="s">
        <v>30</v>
      </c>
      <c r="D41" s="14">
        <v>45017</v>
      </c>
      <c r="E41" s="13">
        <v>2440</v>
      </c>
    </row>
    <row r="42" spans="3:5">
      <c r="D42" s="14">
        <v>45018</v>
      </c>
      <c r="E42" s="13">
        <v>3159</v>
      </c>
    </row>
    <row r="43" spans="3:5">
      <c r="D43" s="14">
        <v>45019</v>
      </c>
      <c r="E43" s="13">
        <v>1227</v>
      </c>
    </row>
    <row r="44" spans="3:5">
      <c r="D44" s="14">
        <v>45020</v>
      </c>
      <c r="E44" s="13">
        <v>926</v>
      </c>
    </row>
    <row r="45" spans="3:5">
      <c r="D45" s="14">
        <v>45021</v>
      </c>
      <c r="E45" s="13">
        <v>1983</v>
      </c>
    </row>
    <row r="46" spans="3:5">
      <c r="D46" s="14">
        <v>45022</v>
      </c>
      <c r="E46" s="13">
        <v>3314</v>
      </c>
    </row>
    <row r="47" spans="3:5">
      <c r="D47" s="14">
        <v>45023</v>
      </c>
      <c r="E47" s="13">
        <v>2311</v>
      </c>
    </row>
    <row r="48" spans="3:5">
      <c r="C48" t="s">
        <v>1335</v>
      </c>
      <c r="E48" s="13">
        <v>15360</v>
      </c>
    </row>
    <row r="49" spans="3:5">
      <c r="C49" t="s">
        <v>67</v>
      </c>
      <c r="D49" s="14">
        <v>45017</v>
      </c>
      <c r="E49" s="13">
        <v>667</v>
      </c>
    </row>
    <row r="50" spans="3:5">
      <c r="D50" s="14">
        <v>45018</v>
      </c>
      <c r="E50" s="13">
        <v>927</v>
      </c>
    </row>
    <row r="51" spans="3:5">
      <c r="D51" s="14">
        <v>45019</v>
      </c>
      <c r="E51" s="13">
        <v>303</v>
      </c>
    </row>
    <row r="52" spans="3:5">
      <c r="D52" s="14">
        <v>45020</v>
      </c>
      <c r="E52" s="13">
        <v>432</v>
      </c>
    </row>
    <row r="53" spans="3:5">
      <c r="D53" s="14">
        <v>45021</v>
      </c>
      <c r="E53" s="13">
        <v>644</v>
      </c>
    </row>
    <row r="54" spans="3:5">
      <c r="D54" s="14">
        <v>45022</v>
      </c>
      <c r="E54" s="13">
        <v>1478</v>
      </c>
    </row>
    <row r="55" spans="3:5">
      <c r="D55" s="14">
        <v>45023</v>
      </c>
      <c r="E55" s="13">
        <v>830</v>
      </c>
    </row>
    <row r="56" spans="3:5">
      <c r="C56" t="s">
        <v>1336</v>
      </c>
      <c r="E56" s="13">
        <v>5281</v>
      </c>
    </row>
    <row r="57" spans="3:5">
      <c r="C57" t="s">
        <v>40</v>
      </c>
      <c r="D57" s="14">
        <v>45017</v>
      </c>
      <c r="E57" s="13">
        <v>876</v>
      </c>
    </row>
    <row r="58" spans="3:5">
      <c r="D58" s="14">
        <v>45018</v>
      </c>
      <c r="E58" s="13">
        <v>816</v>
      </c>
    </row>
    <row r="59" spans="3:5">
      <c r="D59" s="14">
        <v>45019</v>
      </c>
      <c r="E59" s="13">
        <v>397</v>
      </c>
    </row>
    <row r="60" spans="3:5">
      <c r="D60" s="14">
        <v>45020</v>
      </c>
      <c r="E60" s="13">
        <v>566</v>
      </c>
    </row>
    <row r="61" spans="3:5">
      <c r="D61" s="14">
        <v>45021</v>
      </c>
      <c r="E61" s="13">
        <v>406</v>
      </c>
    </row>
    <row r="62" spans="3:5">
      <c r="D62" s="14">
        <v>45022</v>
      </c>
      <c r="E62" s="13">
        <v>1213</v>
      </c>
    </row>
    <row r="63" spans="3:5">
      <c r="D63" s="14">
        <v>45023</v>
      </c>
      <c r="E63" s="13">
        <v>762</v>
      </c>
    </row>
    <row r="64" spans="3:5">
      <c r="C64" t="s">
        <v>1337</v>
      </c>
      <c r="E64" s="13">
        <v>5036</v>
      </c>
    </row>
    <row r="65" spans="3:5">
      <c r="C65" t="s">
        <v>1330</v>
      </c>
      <c r="D65" t="s">
        <v>1330</v>
      </c>
      <c r="E65" s="13"/>
    </row>
    <row r="66" spans="3:5">
      <c r="C66" t="s">
        <v>1338</v>
      </c>
      <c r="E66" s="13"/>
    </row>
    <row r="67" spans="3:5">
      <c r="C67" t="s">
        <v>1331</v>
      </c>
      <c r="E67" s="13">
        <v>25677</v>
      </c>
    </row>
    <row r="73" spans="3:5">
      <c r="C73" t="s">
        <v>1339</v>
      </c>
    </row>
    <row r="74" spans="3:5">
      <c r="C74" s="12" t="s">
        <v>11</v>
      </c>
      <c r="D74" t="s">
        <v>1329</v>
      </c>
    </row>
    <row r="75" spans="3:5">
      <c r="C75" t="s">
        <v>129</v>
      </c>
      <c r="D75" s="13">
        <v>2323</v>
      </c>
    </row>
    <row r="76" spans="3:5">
      <c r="C76" t="s">
        <v>80</v>
      </c>
      <c r="D76" s="13">
        <v>2752</v>
      </c>
    </row>
    <row r="77" spans="3:5">
      <c r="C77" t="s">
        <v>51</v>
      </c>
      <c r="D77" s="13">
        <v>2117</v>
      </c>
    </row>
    <row r="78" spans="3:5">
      <c r="C78" t="s">
        <v>109</v>
      </c>
      <c r="D78" s="13">
        <v>2506</v>
      </c>
    </row>
    <row r="79" spans="3:5">
      <c r="C79" t="s">
        <v>43</v>
      </c>
      <c r="D79" s="13">
        <v>2281</v>
      </c>
    </row>
    <row r="80" spans="3:5">
      <c r="C80" t="s">
        <v>102</v>
      </c>
      <c r="D80" s="13">
        <v>1841</v>
      </c>
    </row>
    <row r="81" spans="3:4">
      <c r="C81" t="s">
        <v>34</v>
      </c>
      <c r="D81" s="13">
        <v>2345</v>
      </c>
    </row>
    <row r="82" spans="3:4">
      <c r="C82" t="s">
        <v>58</v>
      </c>
      <c r="D82" s="13">
        <v>2351</v>
      </c>
    </row>
    <row r="83" spans="3:4">
      <c r="C83" t="s">
        <v>64</v>
      </c>
      <c r="D83" s="13">
        <v>2698</v>
      </c>
    </row>
    <row r="84" spans="3:4">
      <c r="C84" t="s">
        <v>83</v>
      </c>
      <c r="D84" s="13">
        <v>2348</v>
      </c>
    </row>
    <row r="85" spans="3:4">
      <c r="C85" t="s">
        <v>73</v>
      </c>
      <c r="D85" s="13">
        <v>2115</v>
      </c>
    </row>
    <row r="86" spans="3:4">
      <c r="C86" t="s">
        <v>1330</v>
      </c>
      <c r="D86" s="13"/>
    </row>
    <row r="87" spans="3:4">
      <c r="C87" t="s">
        <v>1331</v>
      </c>
      <c r="D87" s="13">
        <v>25677</v>
      </c>
    </row>
    <row r="93" spans="3:4">
      <c r="C93" t="s">
        <v>1340</v>
      </c>
    </row>
    <row r="94" spans="3:4">
      <c r="C94" s="12" t="s">
        <v>17</v>
      </c>
      <c r="D94" t="s">
        <v>1333</v>
      </c>
    </row>
    <row r="95" spans="3:4">
      <c r="C95">
        <v>10</v>
      </c>
      <c r="D95" s="13">
        <v>4045</v>
      </c>
    </row>
    <row r="96" spans="3:4">
      <c r="C96">
        <v>11</v>
      </c>
      <c r="D96" s="13">
        <v>1555</v>
      </c>
    </row>
    <row r="97" spans="3:4">
      <c r="C97">
        <v>12</v>
      </c>
      <c r="D97" s="13">
        <v>6666</v>
      </c>
    </row>
    <row r="98" spans="3:4">
      <c r="C98">
        <v>13</v>
      </c>
      <c r="D98" s="13">
        <v>7381</v>
      </c>
    </row>
    <row r="99" spans="3:4">
      <c r="C99">
        <v>14</v>
      </c>
      <c r="D99" s="13">
        <v>9431</v>
      </c>
    </row>
    <row r="100" spans="3:4">
      <c r="C100">
        <v>15</v>
      </c>
      <c r="D100" s="13">
        <v>12640</v>
      </c>
    </row>
    <row r="101" spans="3:4">
      <c r="C101">
        <v>16</v>
      </c>
      <c r="D101" s="13">
        <v>9807</v>
      </c>
    </row>
    <row r="102" spans="3:4">
      <c r="C102">
        <v>17</v>
      </c>
      <c r="D102" s="13">
        <v>4148</v>
      </c>
    </row>
    <row r="103" spans="3:4">
      <c r="C103">
        <v>18</v>
      </c>
      <c r="D103" s="13">
        <v>5973</v>
      </c>
    </row>
    <row r="104" spans="3:4">
      <c r="C104">
        <v>19</v>
      </c>
      <c r="D104" s="13">
        <v>12316</v>
      </c>
    </row>
    <row r="105" spans="3:4">
      <c r="C105">
        <v>20</v>
      </c>
      <c r="D105" s="13">
        <v>10914</v>
      </c>
    </row>
    <row r="106" spans="3:4">
      <c r="C106">
        <v>21</v>
      </c>
      <c r="D106" s="13">
        <v>6263</v>
      </c>
    </row>
    <row r="107" spans="3:4">
      <c r="C107">
        <v>22</v>
      </c>
      <c r="D107" s="13">
        <v>9444</v>
      </c>
    </row>
    <row r="108" spans="3:4">
      <c r="C108">
        <v>24</v>
      </c>
      <c r="D108" s="13">
        <v>2920</v>
      </c>
    </row>
    <row r="109" spans="3:4">
      <c r="C109">
        <v>25</v>
      </c>
      <c r="D109" s="13">
        <v>4119</v>
      </c>
    </row>
    <row r="110" spans="3:4">
      <c r="C110">
        <v>26</v>
      </c>
      <c r="D110" s="13">
        <v>10477</v>
      </c>
    </row>
    <row r="111" spans="3:4">
      <c r="C111">
        <v>28</v>
      </c>
      <c r="D111" s="13">
        <v>12997</v>
      </c>
    </row>
    <row r="112" spans="3:4">
      <c r="C112">
        <v>30</v>
      </c>
      <c r="D112" s="13">
        <v>18462</v>
      </c>
    </row>
    <row r="113" spans="3:4">
      <c r="C113">
        <v>32</v>
      </c>
      <c r="D113" s="13">
        <v>6779</v>
      </c>
    </row>
    <row r="114" spans="3:4">
      <c r="C114">
        <v>33</v>
      </c>
      <c r="D114" s="13">
        <v>2841</v>
      </c>
    </row>
    <row r="115" spans="3:4">
      <c r="C115">
        <v>34</v>
      </c>
      <c r="D115" s="13">
        <v>4929</v>
      </c>
    </row>
    <row r="116" spans="3:4">
      <c r="C116">
        <v>36</v>
      </c>
      <c r="D116" s="13">
        <v>12158</v>
      </c>
    </row>
    <row r="117" spans="3:4">
      <c r="C117">
        <v>38</v>
      </c>
      <c r="D117" s="13">
        <v>8788</v>
      </c>
    </row>
    <row r="118" spans="3:4">
      <c r="C118">
        <v>39</v>
      </c>
      <c r="D118" s="13">
        <v>8040</v>
      </c>
    </row>
    <row r="119" spans="3:4">
      <c r="C119">
        <v>40</v>
      </c>
      <c r="D119" s="13">
        <v>11845</v>
      </c>
    </row>
    <row r="120" spans="3:4">
      <c r="C120">
        <v>42</v>
      </c>
      <c r="D120" s="13">
        <v>13294</v>
      </c>
    </row>
    <row r="121" spans="3:4">
      <c r="C121">
        <v>44</v>
      </c>
      <c r="D121" s="13">
        <v>4263</v>
      </c>
    </row>
    <row r="122" spans="3:4">
      <c r="C122">
        <v>45</v>
      </c>
      <c r="D122" s="13">
        <v>7650</v>
      </c>
    </row>
    <row r="123" spans="3:4">
      <c r="C123">
        <v>48</v>
      </c>
      <c r="D123" s="13">
        <v>9508</v>
      </c>
    </row>
    <row r="124" spans="3:4">
      <c r="C124">
        <v>50</v>
      </c>
      <c r="D124" s="13">
        <v>3392</v>
      </c>
    </row>
    <row r="125" spans="3:4">
      <c r="C125">
        <v>51</v>
      </c>
      <c r="D125" s="13">
        <v>5917</v>
      </c>
    </row>
    <row r="126" spans="3:4">
      <c r="C126">
        <v>54</v>
      </c>
      <c r="D126" s="13">
        <v>5364</v>
      </c>
    </row>
    <row r="127" spans="3:4">
      <c r="C127">
        <v>57</v>
      </c>
      <c r="D127" s="13">
        <v>16476</v>
      </c>
    </row>
    <row r="128" spans="3:4">
      <c r="C128">
        <v>60</v>
      </c>
      <c r="D128" s="13">
        <v>9459</v>
      </c>
    </row>
    <row r="129" spans="3:4">
      <c r="C129">
        <v>63</v>
      </c>
      <c r="D129" s="13">
        <v>4368</v>
      </c>
    </row>
    <row r="130" spans="3:4">
      <c r="C130">
        <v>66</v>
      </c>
      <c r="D130" s="13">
        <v>5634</v>
      </c>
    </row>
    <row r="131" spans="3:4">
      <c r="C131">
        <v>75</v>
      </c>
      <c r="D131" s="13">
        <v>4265</v>
      </c>
    </row>
    <row r="132" spans="3:4">
      <c r="C132" t="s">
        <v>1330</v>
      </c>
      <c r="D132" s="13"/>
    </row>
    <row r="133" spans="3:4">
      <c r="C133" t="s">
        <v>1331</v>
      </c>
      <c r="D133" s="13">
        <v>294528</v>
      </c>
    </row>
    <row r="138" spans="3:4">
      <c r="C138" t="s">
        <v>1341</v>
      </c>
    </row>
    <row r="139" spans="3:4">
      <c r="C139" s="12" t="s">
        <v>6</v>
      </c>
      <c r="D139" t="s">
        <v>1342</v>
      </c>
    </row>
    <row r="140" spans="3:4">
      <c r="C140" t="s">
        <v>30</v>
      </c>
      <c r="D140" s="13">
        <v>459</v>
      </c>
    </row>
    <row r="141" spans="3:4">
      <c r="C141" t="s">
        <v>67</v>
      </c>
      <c r="D141" s="13">
        <v>159</v>
      </c>
    </row>
    <row r="142" spans="3:4">
      <c r="C142" t="s">
        <v>40</v>
      </c>
      <c r="D142" s="13">
        <v>149</v>
      </c>
    </row>
    <row r="143" spans="3:4">
      <c r="C143" t="s">
        <v>1330</v>
      </c>
      <c r="D143" s="13"/>
    </row>
    <row r="144" spans="3:4">
      <c r="C144" t="s">
        <v>1331</v>
      </c>
      <c r="D144" s="13">
        <v>767</v>
      </c>
    </row>
    <row r="151" spans="3:4">
      <c r="C151" t="s">
        <v>1343</v>
      </c>
    </row>
    <row r="152" spans="3:4">
      <c r="C152" s="12" t="s">
        <v>5</v>
      </c>
      <c r="D152" t="s">
        <v>1333</v>
      </c>
    </row>
    <row r="153" spans="3:4">
      <c r="C153" t="s">
        <v>39</v>
      </c>
      <c r="D153" s="13">
        <v>55752</v>
      </c>
    </row>
    <row r="154" spans="3:4">
      <c r="C154" t="s">
        <v>47</v>
      </c>
      <c r="D154" s="13">
        <v>72505</v>
      </c>
    </row>
    <row r="155" spans="3:4">
      <c r="C155" t="s">
        <v>29</v>
      </c>
      <c r="D155" s="13">
        <v>62509</v>
      </c>
    </row>
    <row r="156" spans="3:4">
      <c r="C156" t="s">
        <v>62</v>
      </c>
      <c r="D156" s="13">
        <v>54849</v>
      </c>
    </row>
    <row r="157" spans="3:4">
      <c r="C157" t="s">
        <v>56</v>
      </c>
      <c r="D157" s="13">
        <v>48913</v>
      </c>
    </row>
    <row r="158" spans="3:4">
      <c r="C158" t="s">
        <v>1330</v>
      </c>
      <c r="D158" s="13"/>
    </row>
    <row r="159" spans="3:4">
      <c r="C159" t="s">
        <v>1331</v>
      </c>
      <c r="D159" s="13">
        <v>294528</v>
      </c>
    </row>
  </sheetData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4B86-4325-478E-AE92-0B906EAEDC7B}">
  <dimension ref="B2:M772"/>
  <sheetViews>
    <sheetView tabSelected="1" workbookViewId="0">
      <selection activeCell="M3" sqref="M3"/>
    </sheetView>
  </sheetViews>
  <sheetFormatPr defaultRowHeight="15"/>
  <cols>
    <col min="1" max="1" width="9.140625" style="2"/>
    <col min="2" max="2" width="19.5703125" style="2" bestFit="1" customWidth="1"/>
    <col min="3" max="3" width="25.85546875" style="2" bestFit="1" customWidth="1"/>
    <col min="4" max="4" width="9.140625" style="2"/>
    <col min="5" max="5" width="33.5703125" style="2" bestFit="1" customWidth="1"/>
    <col min="6" max="6" width="9.140625" style="2"/>
    <col min="7" max="7" width="11.5703125" style="2" bestFit="1" customWidth="1"/>
    <col min="8" max="8" width="9.140625" style="2"/>
    <col min="9" max="9" width="29" style="2" bestFit="1" customWidth="1"/>
    <col min="10" max="10" width="9.140625" style="2"/>
    <col min="11" max="11" width="21.7109375" style="2" bestFit="1" customWidth="1"/>
    <col min="12" max="16384" width="9.140625" style="2"/>
  </cols>
  <sheetData>
    <row r="2" spans="2:13">
      <c r="B2" s="2" t="s">
        <v>1344</v>
      </c>
      <c r="E2" s="2" t="s">
        <v>1345</v>
      </c>
      <c r="G2" s="2" t="s">
        <v>1346</v>
      </c>
      <c r="I2" s="2" t="s">
        <v>1347</v>
      </c>
      <c r="K2" s="2" t="s">
        <v>1348</v>
      </c>
      <c r="M2" s="2" t="s">
        <v>1349</v>
      </c>
    </row>
    <row r="3" spans="2:13">
      <c r="B3" s="16" t="s">
        <v>10</v>
      </c>
      <c r="C3" s="2" t="s">
        <v>1350</v>
      </c>
      <c r="E3" s="2" t="s">
        <v>1351</v>
      </c>
      <c r="G3" s="15">
        <f>'Tablas dinamicas'!D87/'Tablas dinamicas'!D159</f>
        <v>8.7180166232073017E-2</v>
      </c>
      <c r="I3" s="2" t="s">
        <v>1329</v>
      </c>
      <c r="K3" s="2" t="s">
        <v>1352</v>
      </c>
      <c r="L3"/>
      <c r="M3" s="2">
        <f>I4 - K4</f>
        <v>-5741</v>
      </c>
    </row>
    <row r="4" spans="2:13">
      <c r="B4" s="2">
        <v>1</v>
      </c>
      <c r="C4" s="15">
        <v>1</v>
      </c>
      <c r="E4" s="5">
        <v>3.4823989569752283</v>
      </c>
      <c r="I4" s="15">
        <v>25677</v>
      </c>
      <c r="K4" s="15">
        <v>31418</v>
      </c>
      <c r="L4"/>
      <c r="M4"/>
    </row>
    <row r="5" spans="2:13">
      <c r="B5" s="2">
        <v>2</v>
      </c>
      <c r="C5" s="15">
        <v>1</v>
      </c>
      <c r="K5"/>
      <c r="L5"/>
      <c r="M5"/>
    </row>
    <row r="6" spans="2:13">
      <c r="B6" s="2">
        <v>3</v>
      </c>
      <c r="C6" s="15">
        <v>1</v>
      </c>
      <c r="K6"/>
      <c r="L6"/>
      <c r="M6"/>
    </row>
    <row r="7" spans="2:13">
      <c r="B7" s="2">
        <v>4</v>
      </c>
      <c r="C7" s="15">
        <v>1</v>
      </c>
      <c r="K7"/>
      <c r="L7"/>
      <c r="M7"/>
    </row>
    <row r="8" spans="2:13">
      <c r="B8" s="2">
        <v>5</v>
      </c>
      <c r="C8" s="15">
        <v>1</v>
      </c>
      <c r="K8"/>
      <c r="L8"/>
      <c r="M8"/>
    </row>
    <row r="9" spans="2:13">
      <c r="B9" s="2">
        <v>6</v>
      </c>
      <c r="C9" s="15">
        <v>1</v>
      </c>
      <c r="K9"/>
      <c r="L9"/>
      <c r="M9"/>
    </row>
    <row r="10" spans="2:13">
      <c r="B10" s="2">
        <v>7</v>
      </c>
      <c r="C10" s="15">
        <v>1</v>
      </c>
      <c r="K10"/>
      <c r="L10"/>
      <c r="M10"/>
    </row>
    <row r="11" spans="2:13">
      <c r="B11" s="2">
        <v>8</v>
      </c>
      <c r="C11" s="15">
        <v>1</v>
      </c>
      <c r="K11"/>
      <c r="L11"/>
      <c r="M11"/>
    </row>
    <row r="12" spans="2:13">
      <c r="B12" s="2">
        <v>9</v>
      </c>
      <c r="C12" s="15">
        <v>1</v>
      </c>
      <c r="K12"/>
      <c r="L12"/>
      <c r="M12"/>
    </row>
    <row r="13" spans="2:13">
      <c r="B13" s="2">
        <v>10</v>
      </c>
      <c r="C13" s="15">
        <v>1</v>
      </c>
      <c r="K13"/>
      <c r="L13"/>
      <c r="M13"/>
    </row>
    <row r="14" spans="2:13">
      <c r="B14" s="2">
        <v>11</v>
      </c>
      <c r="C14" s="15">
        <v>1</v>
      </c>
      <c r="K14"/>
      <c r="L14"/>
      <c r="M14"/>
    </row>
    <row r="15" spans="2:13">
      <c r="B15" s="2">
        <v>12</v>
      </c>
      <c r="C15" s="15">
        <v>1</v>
      </c>
      <c r="K15"/>
      <c r="L15"/>
      <c r="M15"/>
    </row>
    <row r="16" spans="2:13">
      <c r="B16" s="2">
        <v>13</v>
      </c>
      <c r="C16" s="15">
        <v>1</v>
      </c>
      <c r="K16"/>
      <c r="L16"/>
      <c r="M16"/>
    </row>
    <row r="17" spans="2:13">
      <c r="B17" s="2">
        <v>14</v>
      </c>
      <c r="C17" s="15">
        <v>1</v>
      </c>
      <c r="K17"/>
      <c r="L17"/>
      <c r="M17"/>
    </row>
    <row r="18" spans="2:13">
      <c r="B18" s="2">
        <v>15</v>
      </c>
      <c r="C18" s="15">
        <v>1</v>
      </c>
      <c r="K18"/>
      <c r="L18"/>
      <c r="M18"/>
    </row>
    <row r="19" spans="2:13">
      <c r="B19" s="2">
        <v>16</v>
      </c>
      <c r="C19" s="15">
        <v>1</v>
      </c>
      <c r="K19"/>
      <c r="L19"/>
      <c r="M19"/>
    </row>
    <row r="20" spans="2:13">
      <c r="B20" s="2">
        <v>17</v>
      </c>
      <c r="C20" s="15">
        <v>1</v>
      </c>
      <c r="K20"/>
      <c r="L20"/>
      <c r="M20"/>
    </row>
    <row r="21" spans="2:13">
      <c r="B21" s="2">
        <v>18</v>
      </c>
      <c r="C21" s="15">
        <v>1</v>
      </c>
    </row>
    <row r="22" spans="2:13">
      <c r="B22" s="2">
        <v>19</v>
      </c>
      <c r="C22" s="15">
        <v>1</v>
      </c>
    </row>
    <row r="23" spans="2:13">
      <c r="B23" s="2">
        <v>20</v>
      </c>
      <c r="C23" s="15">
        <v>1</v>
      </c>
    </row>
    <row r="24" spans="2:13">
      <c r="B24" s="2">
        <v>21</v>
      </c>
      <c r="C24" s="15">
        <v>1</v>
      </c>
    </row>
    <row r="25" spans="2:13">
      <c r="B25" s="2">
        <v>22</v>
      </c>
      <c r="C25" s="15">
        <v>1</v>
      </c>
    </row>
    <row r="26" spans="2:13">
      <c r="B26" s="2">
        <v>23</v>
      </c>
      <c r="C26" s="15">
        <v>1</v>
      </c>
    </row>
    <row r="27" spans="2:13">
      <c r="B27" s="2">
        <v>24</v>
      </c>
      <c r="C27" s="15">
        <v>1</v>
      </c>
    </row>
    <row r="28" spans="2:13">
      <c r="B28" s="2">
        <v>25</v>
      </c>
      <c r="C28" s="15">
        <v>1</v>
      </c>
    </row>
    <row r="29" spans="2:13">
      <c r="B29" s="2">
        <v>26</v>
      </c>
      <c r="C29" s="15">
        <v>1</v>
      </c>
    </row>
    <row r="30" spans="2:13">
      <c r="B30" s="2">
        <v>27</v>
      </c>
      <c r="C30" s="15">
        <v>1</v>
      </c>
    </row>
    <row r="31" spans="2:13">
      <c r="B31" s="2">
        <v>28</v>
      </c>
      <c r="C31" s="15">
        <v>1</v>
      </c>
    </row>
    <row r="32" spans="2:13">
      <c r="B32" s="2">
        <v>29</v>
      </c>
      <c r="C32" s="15">
        <v>1</v>
      </c>
    </row>
    <row r="33" spans="2:3">
      <c r="B33" s="2">
        <v>30</v>
      </c>
      <c r="C33" s="15">
        <v>1</v>
      </c>
    </row>
    <row r="34" spans="2:3">
      <c r="B34" s="2">
        <v>31</v>
      </c>
      <c r="C34" s="15">
        <v>1</v>
      </c>
    </row>
    <row r="35" spans="2:3">
      <c r="B35" s="2">
        <v>32</v>
      </c>
      <c r="C35" s="15">
        <v>1</v>
      </c>
    </row>
    <row r="36" spans="2:3">
      <c r="B36" s="2">
        <v>33</v>
      </c>
      <c r="C36" s="15">
        <v>1</v>
      </c>
    </row>
    <row r="37" spans="2:3">
      <c r="B37" s="2">
        <v>34</v>
      </c>
      <c r="C37" s="15">
        <v>1</v>
      </c>
    </row>
    <row r="38" spans="2:3">
      <c r="B38" s="2">
        <v>35</v>
      </c>
      <c r="C38" s="15">
        <v>1</v>
      </c>
    </row>
    <row r="39" spans="2:3">
      <c r="B39" s="2">
        <v>36</v>
      </c>
      <c r="C39" s="15">
        <v>1</v>
      </c>
    </row>
    <row r="40" spans="2:3">
      <c r="B40" s="2">
        <v>37</v>
      </c>
      <c r="C40" s="15">
        <v>1</v>
      </c>
    </row>
    <row r="41" spans="2:3">
      <c r="B41" s="2">
        <v>38</v>
      </c>
      <c r="C41" s="15">
        <v>1</v>
      </c>
    </row>
    <row r="42" spans="2:3">
      <c r="B42" s="2">
        <v>39</v>
      </c>
      <c r="C42" s="15">
        <v>1</v>
      </c>
    </row>
    <row r="43" spans="2:3">
      <c r="B43" s="2">
        <v>40</v>
      </c>
      <c r="C43" s="15">
        <v>1</v>
      </c>
    </row>
    <row r="44" spans="2:3">
      <c r="B44" s="2">
        <v>41</v>
      </c>
      <c r="C44" s="15">
        <v>1</v>
      </c>
    </row>
    <row r="45" spans="2:3">
      <c r="B45" s="2">
        <v>42</v>
      </c>
      <c r="C45" s="15">
        <v>1</v>
      </c>
    </row>
    <row r="46" spans="2:3">
      <c r="B46" s="2">
        <v>43</v>
      </c>
      <c r="C46" s="15">
        <v>1</v>
      </c>
    </row>
    <row r="47" spans="2:3">
      <c r="B47" s="2">
        <v>44</v>
      </c>
      <c r="C47" s="15">
        <v>1</v>
      </c>
    </row>
    <row r="48" spans="2:3">
      <c r="B48" s="2">
        <v>45</v>
      </c>
      <c r="C48" s="15">
        <v>1</v>
      </c>
    </row>
    <row r="49" spans="2:3">
      <c r="B49" s="2">
        <v>46</v>
      </c>
      <c r="C49" s="15">
        <v>1</v>
      </c>
    </row>
    <row r="50" spans="2:3">
      <c r="B50" s="2">
        <v>47</v>
      </c>
      <c r="C50" s="15">
        <v>1</v>
      </c>
    </row>
    <row r="51" spans="2:3">
      <c r="B51" s="2">
        <v>48</v>
      </c>
      <c r="C51" s="15">
        <v>1</v>
      </c>
    </row>
    <row r="52" spans="2:3">
      <c r="B52" s="2">
        <v>49</v>
      </c>
      <c r="C52" s="15">
        <v>1</v>
      </c>
    </row>
    <row r="53" spans="2:3">
      <c r="B53" s="2">
        <v>50</v>
      </c>
      <c r="C53" s="15">
        <v>1</v>
      </c>
    </row>
    <row r="54" spans="2:3">
      <c r="B54" s="2">
        <v>51</v>
      </c>
      <c r="C54" s="15">
        <v>1</v>
      </c>
    </row>
    <row r="55" spans="2:3">
      <c r="B55" s="2">
        <v>52</v>
      </c>
      <c r="C55" s="15">
        <v>1</v>
      </c>
    </row>
    <row r="56" spans="2:3">
      <c r="B56" s="2">
        <v>53</v>
      </c>
      <c r="C56" s="15">
        <v>1</v>
      </c>
    </row>
    <row r="57" spans="2:3">
      <c r="B57" s="2">
        <v>54</v>
      </c>
      <c r="C57" s="15">
        <v>1</v>
      </c>
    </row>
    <row r="58" spans="2:3">
      <c r="B58" s="2">
        <v>55</v>
      </c>
      <c r="C58" s="15">
        <v>1</v>
      </c>
    </row>
    <row r="59" spans="2:3">
      <c r="B59" s="2">
        <v>56</v>
      </c>
      <c r="C59" s="15">
        <v>1</v>
      </c>
    </row>
    <row r="60" spans="2:3">
      <c r="B60" s="2">
        <v>57</v>
      </c>
      <c r="C60" s="15">
        <v>1</v>
      </c>
    </row>
    <row r="61" spans="2:3">
      <c r="B61" s="2">
        <v>58</v>
      </c>
      <c r="C61" s="15">
        <v>1</v>
      </c>
    </row>
    <row r="62" spans="2:3">
      <c r="B62" s="2">
        <v>59</v>
      </c>
      <c r="C62" s="15">
        <v>1</v>
      </c>
    </row>
    <row r="63" spans="2:3">
      <c r="B63" s="2">
        <v>60</v>
      </c>
      <c r="C63" s="15">
        <v>1</v>
      </c>
    </row>
    <row r="64" spans="2:3">
      <c r="B64" s="2">
        <v>61</v>
      </c>
      <c r="C64" s="15">
        <v>1</v>
      </c>
    </row>
    <row r="65" spans="2:3">
      <c r="B65" s="2">
        <v>62</v>
      </c>
      <c r="C65" s="15">
        <v>1</v>
      </c>
    </row>
    <row r="66" spans="2:3">
      <c r="B66" s="2">
        <v>63</v>
      </c>
      <c r="C66" s="15">
        <v>1</v>
      </c>
    </row>
    <row r="67" spans="2:3">
      <c r="B67" s="2">
        <v>64</v>
      </c>
      <c r="C67" s="15">
        <v>1</v>
      </c>
    </row>
    <row r="68" spans="2:3">
      <c r="B68" s="2">
        <v>65</v>
      </c>
      <c r="C68" s="15">
        <v>1</v>
      </c>
    </row>
    <row r="69" spans="2:3">
      <c r="B69" s="2">
        <v>66</v>
      </c>
      <c r="C69" s="15">
        <v>1</v>
      </c>
    </row>
    <row r="70" spans="2:3">
      <c r="B70" s="2">
        <v>67</v>
      </c>
      <c r="C70" s="15">
        <v>1</v>
      </c>
    </row>
    <row r="71" spans="2:3">
      <c r="B71" s="2">
        <v>68</v>
      </c>
      <c r="C71" s="15">
        <v>1</v>
      </c>
    </row>
    <row r="72" spans="2:3">
      <c r="B72" s="2">
        <v>69</v>
      </c>
      <c r="C72" s="15">
        <v>1</v>
      </c>
    </row>
    <row r="73" spans="2:3">
      <c r="B73" s="2">
        <v>70</v>
      </c>
      <c r="C73" s="15">
        <v>1</v>
      </c>
    </row>
    <row r="74" spans="2:3">
      <c r="B74" s="2">
        <v>71</v>
      </c>
      <c r="C74" s="15">
        <v>1</v>
      </c>
    </row>
    <row r="75" spans="2:3">
      <c r="B75" s="2">
        <v>72</v>
      </c>
      <c r="C75" s="15">
        <v>1</v>
      </c>
    </row>
    <row r="76" spans="2:3">
      <c r="B76" s="2">
        <v>73</v>
      </c>
      <c r="C76" s="15">
        <v>1</v>
      </c>
    </row>
    <row r="77" spans="2:3">
      <c r="B77" s="2">
        <v>74</v>
      </c>
      <c r="C77" s="15">
        <v>1</v>
      </c>
    </row>
    <row r="78" spans="2:3">
      <c r="B78" s="2">
        <v>75</v>
      </c>
      <c r="C78" s="15">
        <v>1</v>
      </c>
    </row>
    <row r="79" spans="2:3">
      <c r="B79" s="2">
        <v>76</v>
      </c>
      <c r="C79" s="15">
        <v>1</v>
      </c>
    </row>
    <row r="80" spans="2:3">
      <c r="B80" s="2">
        <v>77</v>
      </c>
      <c r="C80" s="15">
        <v>1</v>
      </c>
    </row>
    <row r="81" spans="2:3">
      <c r="B81" s="2">
        <v>78</v>
      </c>
      <c r="C81" s="15">
        <v>1</v>
      </c>
    </row>
    <row r="82" spans="2:3">
      <c r="B82" s="2">
        <v>79</v>
      </c>
      <c r="C82" s="15">
        <v>1</v>
      </c>
    </row>
    <row r="83" spans="2:3">
      <c r="B83" s="2">
        <v>80</v>
      </c>
      <c r="C83" s="15">
        <v>1</v>
      </c>
    </row>
    <row r="84" spans="2:3">
      <c r="B84" s="2">
        <v>81</v>
      </c>
      <c r="C84" s="15">
        <v>1</v>
      </c>
    </row>
    <row r="85" spans="2:3">
      <c r="B85" s="2">
        <v>82</v>
      </c>
      <c r="C85" s="15">
        <v>1</v>
      </c>
    </row>
    <row r="86" spans="2:3">
      <c r="B86" s="2">
        <v>83</v>
      </c>
      <c r="C86" s="15">
        <v>1</v>
      </c>
    </row>
    <row r="87" spans="2:3">
      <c r="B87" s="2">
        <v>84</v>
      </c>
      <c r="C87" s="15">
        <v>1</v>
      </c>
    </row>
    <row r="88" spans="2:3">
      <c r="B88" s="2">
        <v>85</v>
      </c>
      <c r="C88" s="15">
        <v>1</v>
      </c>
    </row>
    <row r="89" spans="2:3">
      <c r="B89" s="2">
        <v>86</v>
      </c>
      <c r="C89" s="15">
        <v>1</v>
      </c>
    </row>
    <row r="90" spans="2:3">
      <c r="B90" s="2">
        <v>87</v>
      </c>
      <c r="C90" s="15">
        <v>1</v>
      </c>
    </row>
    <row r="91" spans="2:3">
      <c r="B91" s="2">
        <v>88</v>
      </c>
      <c r="C91" s="15">
        <v>1</v>
      </c>
    </row>
    <row r="92" spans="2:3">
      <c r="B92" s="2">
        <v>89</v>
      </c>
      <c r="C92" s="15">
        <v>1</v>
      </c>
    </row>
    <row r="93" spans="2:3">
      <c r="B93" s="2">
        <v>90</v>
      </c>
      <c r="C93" s="15">
        <v>1</v>
      </c>
    </row>
    <row r="94" spans="2:3">
      <c r="B94" s="2">
        <v>91</v>
      </c>
      <c r="C94" s="15">
        <v>1</v>
      </c>
    </row>
    <row r="95" spans="2:3">
      <c r="B95" s="2">
        <v>92</v>
      </c>
      <c r="C95" s="15">
        <v>1</v>
      </c>
    </row>
    <row r="96" spans="2:3">
      <c r="B96" s="2">
        <v>93</v>
      </c>
      <c r="C96" s="15">
        <v>1</v>
      </c>
    </row>
    <row r="97" spans="2:3">
      <c r="B97" s="2">
        <v>94</v>
      </c>
      <c r="C97" s="15">
        <v>1</v>
      </c>
    </row>
    <row r="98" spans="2:3">
      <c r="B98" s="2">
        <v>95</v>
      </c>
      <c r="C98" s="15">
        <v>1</v>
      </c>
    </row>
    <row r="99" spans="2:3">
      <c r="B99" s="2">
        <v>96</v>
      </c>
      <c r="C99" s="15">
        <v>1</v>
      </c>
    </row>
    <row r="100" spans="2:3">
      <c r="B100" s="2">
        <v>97</v>
      </c>
      <c r="C100" s="15">
        <v>1</v>
      </c>
    </row>
    <row r="101" spans="2:3">
      <c r="B101" s="2">
        <v>98</v>
      </c>
      <c r="C101" s="15">
        <v>1</v>
      </c>
    </row>
    <row r="102" spans="2:3">
      <c r="B102" s="2">
        <v>99</v>
      </c>
      <c r="C102" s="15">
        <v>1</v>
      </c>
    </row>
    <row r="103" spans="2:3">
      <c r="B103" s="2">
        <v>100</v>
      </c>
      <c r="C103" s="15">
        <v>1</v>
      </c>
    </row>
    <row r="104" spans="2:3">
      <c r="B104" s="2">
        <v>101</v>
      </c>
      <c r="C104" s="15">
        <v>1</v>
      </c>
    </row>
    <row r="105" spans="2:3">
      <c r="B105" s="2">
        <v>102</v>
      </c>
      <c r="C105" s="15">
        <v>1</v>
      </c>
    </row>
    <row r="106" spans="2:3">
      <c r="B106" s="2">
        <v>103</v>
      </c>
      <c r="C106" s="15">
        <v>1</v>
      </c>
    </row>
    <row r="107" spans="2:3">
      <c r="B107" s="2">
        <v>104</v>
      </c>
      <c r="C107" s="15">
        <v>1</v>
      </c>
    </row>
    <row r="108" spans="2:3">
      <c r="B108" s="2">
        <v>105</v>
      </c>
      <c r="C108" s="15">
        <v>1</v>
      </c>
    </row>
    <row r="109" spans="2:3">
      <c r="B109" s="2">
        <v>106</v>
      </c>
      <c r="C109" s="15">
        <v>1</v>
      </c>
    </row>
    <row r="110" spans="2:3">
      <c r="B110" s="2">
        <v>107</v>
      </c>
      <c r="C110" s="15">
        <v>1</v>
      </c>
    </row>
    <row r="111" spans="2:3">
      <c r="B111" s="2">
        <v>108</v>
      </c>
      <c r="C111" s="15">
        <v>1</v>
      </c>
    </row>
    <row r="112" spans="2:3">
      <c r="B112" s="2">
        <v>109</v>
      </c>
      <c r="C112" s="15">
        <v>1</v>
      </c>
    </row>
    <row r="113" spans="2:3">
      <c r="B113" s="2">
        <v>110</v>
      </c>
      <c r="C113" s="15">
        <v>1</v>
      </c>
    </row>
    <row r="114" spans="2:3">
      <c r="B114" s="2">
        <v>111</v>
      </c>
      <c r="C114" s="15">
        <v>1</v>
      </c>
    </row>
    <row r="115" spans="2:3">
      <c r="B115" s="2">
        <v>112</v>
      </c>
      <c r="C115" s="15">
        <v>1</v>
      </c>
    </row>
    <row r="116" spans="2:3">
      <c r="B116" s="2">
        <v>113</v>
      </c>
      <c r="C116" s="15">
        <v>1</v>
      </c>
    </row>
    <row r="117" spans="2:3">
      <c r="B117" s="2">
        <v>114</v>
      </c>
      <c r="C117" s="15">
        <v>1</v>
      </c>
    </row>
    <row r="118" spans="2:3">
      <c r="B118" s="2">
        <v>115</v>
      </c>
      <c r="C118" s="15">
        <v>1</v>
      </c>
    </row>
    <row r="119" spans="2:3">
      <c r="B119" s="2">
        <v>116</v>
      </c>
      <c r="C119" s="15">
        <v>1</v>
      </c>
    </row>
    <row r="120" spans="2:3">
      <c r="B120" s="2">
        <v>117</v>
      </c>
      <c r="C120" s="15">
        <v>1</v>
      </c>
    </row>
    <row r="121" spans="2:3">
      <c r="B121" s="2">
        <v>118</v>
      </c>
      <c r="C121" s="15">
        <v>1</v>
      </c>
    </row>
    <row r="122" spans="2:3">
      <c r="B122" s="2">
        <v>119</v>
      </c>
      <c r="C122" s="15">
        <v>1</v>
      </c>
    </row>
    <row r="123" spans="2:3">
      <c r="B123" s="2">
        <v>120</v>
      </c>
      <c r="C123" s="15">
        <v>1</v>
      </c>
    </row>
    <row r="124" spans="2:3">
      <c r="B124" s="2">
        <v>121</v>
      </c>
      <c r="C124" s="15">
        <v>1</v>
      </c>
    </row>
    <row r="125" spans="2:3">
      <c r="B125" s="2">
        <v>122</v>
      </c>
      <c r="C125" s="15">
        <v>1</v>
      </c>
    </row>
    <row r="126" spans="2:3">
      <c r="B126" s="2">
        <v>123</v>
      </c>
      <c r="C126" s="15">
        <v>1</v>
      </c>
    </row>
    <row r="127" spans="2:3">
      <c r="B127" s="2">
        <v>124</v>
      </c>
      <c r="C127" s="15">
        <v>1</v>
      </c>
    </row>
    <row r="128" spans="2:3">
      <c r="B128" s="2">
        <v>125</v>
      </c>
      <c r="C128" s="15">
        <v>1</v>
      </c>
    </row>
    <row r="129" spans="2:3">
      <c r="B129" s="2">
        <v>126</v>
      </c>
      <c r="C129" s="15">
        <v>1</v>
      </c>
    </row>
    <row r="130" spans="2:3">
      <c r="B130" s="2">
        <v>127</v>
      </c>
      <c r="C130" s="15">
        <v>1</v>
      </c>
    </row>
    <row r="131" spans="2:3">
      <c r="B131" s="2">
        <v>128</v>
      </c>
      <c r="C131" s="15">
        <v>1</v>
      </c>
    </row>
    <row r="132" spans="2:3">
      <c r="B132" s="2">
        <v>129</v>
      </c>
      <c r="C132" s="15">
        <v>1</v>
      </c>
    </row>
    <row r="133" spans="2:3">
      <c r="B133" s="2">
        <v>130</v>
      </c>
      <c r="C133" s="15">
        <v>1</v>
      </c>
    </row>
    <row r="134" spans="2:3">
      <c r="B134" s="2">
        <v>131</v>
      </c>
      <c r="C134" s="15">
        <v>1</v>
      </c>
    </row>
    <row r="135" spans="2:3">
      <c r="B135" s="2">
        <v>132</v>
      </c>
      <c r="C135" s="15">
        <v>1</v>
      </c>
    </row>
    <row r="136" spans="2:3">
      <c r="B136" s="2">
        <v>133</v>
      </c>
      <c r="C136" s="15">
        <v>1</v>
      </c>
    </row>
    <row r="137" spans="2:3">
      <c r="B137" s="2">
        <v>134</v>
      </c>
      <c r="C137" s="15">
        <v>1</v>
      </c>
    </row>
    <row r="138" spans="2:3">
      <c r="B138" s="2">
        <v>135</v>
      </c>
      <c r="C138" s="15">
        <v>1</v>
      </c>
    </row>
    <row r="139" spans="2:3">
      <c r="B139" s="2">
        <v>136</v>
      </c>
      <c r="C139" s="15">
        <v>1</v>
      </c>
    </row>
    <row r="140" spans="2:3">
      <c r="B140" s="2">
        <v>137</v>
      </c>
      <c r="C140" s="15">
        <v>1</v>
      </c>
    </row>
    <row r="141" spans="2:3">
      <c r="B141" s="2">
        <v>138</v>
      </c>
      <c r="C141" s="15">
        <v>1</v>
      </c>
    </row>
    <row r="142" spans="2:3">
      <c r="B142" s="2">
        <v>139</v>
      </c>
      <c r="C142" s="15">
        <v>1</v>
      </c>
    </row>
    <row r="143" spans="2:3">
      <c r="B143" s="2">
        <v>140</v>
      </c>
      <c r="C143" s="15">
        <v>1</v>
      </c>
    </row>
    <row r="144" spans="2:3">
      <c r="B144" s="2">
        <v>141</v>
      </c>
      <c r="C144" s="15">
        <v>1</v>
      </c>
    </row>
    <row r="145" spans="2:3">
      <c r="B145" s="2">
        <v>142</v>
      </c>
      <c r="C145" s="15">
        <v>1</v>
      </c>
    </row>
    <row r="146" spans="2:3">
      <c r="B146" s="2">
        <v>143</v>
      </c>
      <c r="C146" s="15">
        <v>1</v>
      </c>
    </row>
    <row r="147" spans="2:3">
      <c r="B147" s="2">
        <v>144</v>
      </c>
      <c r="C147" s="15">
        <v>1</v>
      </c>
    </row>
    <row r="148" spans="2:3">
      <c r="B148" s="2">
        <v>145</v>
      </c>
      <c r="C148" s="15">
        <v>1</v>
      </c>
    </row>
    <row r="149" spans="2:3">
      <c r="B149" s="2">
        <v>146</v>
      </c>
      <c r="C149" s="15">
        <v>1</v>
      </c>
    </row>
    <row r="150" spans="2:3">
      <c r="B150" s="2">
        <v>147</v>
      </c>
      <c r="C150" s="15">
        <v>1</v>
      </c>
    </row>
    <row r="151" spans="2:3">
      <c r="B151" s="2">
        <v>148</v>
      </c>
      <c r="C151" s="15">
        <v>1</v>
      </c>
    </row>
    <row r="152" spans="2:3">
      <c r="B152" s="2">
        <v>149</v>
      </c>
      <c r="C152" s="15">
        <v>1</v>
      </c>
    </row>
    <row r="153" spans="2:3">
      <c r="B153" s="2">
        <v>150</v>
      </c>
      <c r="C153" s="15">
        <v>1</v>
      </c>
    </row>
    <row r="154" spans="2:3">
      <c r="B154" s="2">
        <v>151</v>
      </c>
      <c r="C154" s="15">
        <v>1</v>
      </c>
    </row>
    <row r="155" spans="2:3">
      <c r="B155" s="2">
        <v>152</v>
      </c>
      <c r="C155" s="15">
        <v>1</v>
      </c>
    </row>
    <row r="156" spans="2:3">
      <c r="B156" s="2">
        <v>153</v>
      </c>
      <c r="C156" s="15">
        <v>1</v>
      </c>
    </row>
    <row r="157" spans="2:3">
      <c r="B157" s="2">
        <v>154</v>
      </c>
      <c r="C157" s="15">
        <v>1</v>
      </c>
    </row>
    <row r="158" spans="2:3">
      <c r="B158" s="2">
        <v>155</v>
      </c>
      <c r="C158" s="15">
        <v>1</v>
      </c>
    </row>
    <row r="159" spans="2:3">
      <c r="B159" s="2">
        <v>156</v>
      </c>
      <c r="C159" s="15">
        <v>1</v>
      </c>
    </row>
    <row r="160" spans="2:3">
      <c r="B160" s="2">
        <v>157</v>
      </c>
      <c r="C160" s="15">
        <v>1</v>
      </c>
    </row>
    <row r="161" spans="2:3">
      <c r="B161" s="2">
        <v>158</v>
      </c>
      <c r="C161" s="15">
        <v>1</v>
      </c>
    </row>
    <row r="162" spans="2:3">
      <c r="B162" s="2">
        <v>159</v>
      </c>
      <c r="C162" s="15">
        <v>1</v>
      </c>
    </row>
    <row r="163" spans="2:3">
      <c r="B163" s="2">
        <v>160</v>
      </c>
      <c r="C163" s="15">
        <v>1</v>
      </c>
    </row>
    <row r="164" spans="2:3">
      <c r="B164" s="2">
        <v>161</v>
      </c>
      <c r="C164" s="15">
        <v>1</v>
      </c>
    </row>
    <row r="165" spans="2:3">
      <c r="B165" s="2">
        <v>162</v>
      </c>
      <c r="C165" s="15">
        <v>1</v>
      </c>
    </row>
    <row r="166" spans="2:3">
      <c r="B166" s="2">
        <v>163</v>
      </c>
      <c r="C166" s="15">
        <v>1</v>
      </c>
    </row>
    <row r="167" spans="2:3">
      <c r="B167" s="2">
        <v>164</v>
      </c>
      <c r="C167" s="15">
        <v>1</v>
      </c>
    </row>
    <row r="168" spans="2:3">
      <c r="B168" s="2">
        <v>165</v>
      </c>
      <c r="C168" s="15">
        <v>1</v>
      </c>
    </row>
    <row r="169" spans="2:3">
      <c r="B169" s="2">
        <v>166</v>
      </c>
      <c r="C169" s="15">
        <v>1</v>
      </c>
    </row>
    <row r="170" spans="2:3">
      <c r="B170" s="2">
        <v>167</v>
      </c>
      <c r="C170" s="15">
        <v>1</v>
      </c>
    </row>
    <row r="171" spans="2:3">
      <c r="B171" s="2">
        <v>168</v>
      </c>
      <c r="C171" s="15">
        <v>1</v>
      </c>
    </row>
    <row r="172" spans="2:3">
      <c r="B172" s="2">
        <v>169</v>
      </c>
      <c r="C172" s="15">
        <v>1</v>
      </c>
    </row>
    <row r="173" spans="2:3">
      <c r="B173" s="2">
        <v>170</v>
      </c>
      <c r="C173" s="15">
        <v>1</v>
      </c>
    </row>
    <row r="174" spans="2:3">
      <c r="B174" s="2">
        <v>171</v>
      </c>
      <c r="C174" s="15">
        <v>1</v>
      </c>
    </row>
    <row r="175" spans="2:3">
      <c r="B175" s="2">
        <v>172</v>
      </c>
      <c r="C175" s="15">
        <v>1</v>
      </c>
    </row>
    <row r="176" spans="2:3">
      <c r="B176" s="2">
        <v>173</v>
      </c>
      <c r="C176" s="15">
        <v>1</v>
      </c>
    </row>
    <row r="177" spans="2:3">
      <c r="B177" s="2">
        <v>174</v>
      </c>
      <c r="C177" s="15">
        <v>1</v>
      </c>
    </row>
    <row r="178" spans="2:3">
      <c r="B178" s="2">
        <v>175</v>
      </c>
      <c r="C178" s="15">
        <v>1</v>
      </c>
    </row>
    <row r="179" spans="2:3">
      <c r="B179" s="2">
        <v>176</v>
      </c>
      <c r="C179" s="15">
        <v>1</v>
      </c>
    </row>
    <row r="180" spans="2:3">
      <c r="B180" s="2">
        <v>177</v>
      </c>
      <c r="C180" s="15">
        <v>1</v>
      </c>
    </row>
    <row r="181" spans="2:3">
      <c r="B181" s="2">
        <v>178</v>
      </c>
      <c r="C181" s="15">
        <v>1</v>
      </c>
    </row>
    <row r="182" spans="2:3">
      <c r="B182" s="2">
        <v>179</v>
      </c>
      <c r="C182" s="15">
        <v>1</v>
      </c>
    </row>
    <row r="183" spans="2:3">
      <c r="B183" s="2">
        <v>180</v>
      </c>
      <c r="C183" s="15">
        <v>1</v>
      </c>
    </row>
    <row r="184" spans="2:3">
      <c r="B184" s="2">
        <v>181</v>
      </c>
      <c r="C184" s="15">
        <v>1</v>
      </c>
    </row>
    <row r="185" spans="2:3">
      <c r="B185" s="2">
        <v>182</v>
      </c>
      <c r="C185" s="15">
        <v>1</v>
      </c>
    </row>
    <row r="186" spans="2:3">
      <c r="B186" s="2">
        <v>183</v>
      </c>
      <c r="C186" s="15">
        <v>1</v>
      </c>
    </row>
    <row r="187" spans="2:3">
      <c r="B187" s="2">
        <v>184</v>
      </c>
      <c r="C187" s="15">
        <v>1</v>
      </c>
    </row>
    <row r="188" spans="2:3">
      <c r="B188" s="2">
        <v>185</v>
      </c>
      <c r="C188" s="15">
        <v>1</v>
      </c>
    </row>
    <row r="189" spans="2:3">
      <c r="B189" s="2">
        <v>186</v>
      </c>
      <c r="C189" s="15">
        <v>1</v>
      </c>
    </row>
    <row r="190" spans="2:3">
      <c r="B190" s="2">
        <v>187</v>
      </c>
      <c r="C190" s="15">
        <v>1</v>
      </c>
    </row>
    <row r="191" spans="2:3">
      <c r="B191" s="2">
        <v>188</v>
      </c>
      <c r="C191" s="15">
        <v>1</v>
      </c>
    </row>
    <row r="192" spans="2:3">
      <c r="B192" s="2">
        <v>189</v>
      </c>
      <c r="C192" s="15">
        <v>1</v>
      </c>
    </row>
    <row r="193" spans="2:3">
      <c r="B193" s="2">
        <v>190</v>
      </c>
      <c r="C193" s="15">
        <v>1</v>
      </c>
    </row>
    <row r="194" spans="2:3">
      <c r="B194" s="2">
        <v>191</v>
      </c>
      <c r="C194" s="15">
        <v>1</v>
      </c>
    </row>
    <row r="195" spans="2:3">
      <c r="B195" s="2">
        <v>192</v>
      </c>
      <c r="C195" s="15">
        <v>1</v>
      </c>
    </row>
    <row r="196" spans="2:3">
      <c r="B196" s="2">
        <v>193</v>
      </c>
      <c r="C196" s="15">
        <v>1</v>
      </c>
    </row>
    <row r="197" spans="2:3">
      <c r="B197" s="2">
        <v>194</v>
      </c>
      <c r="C197" s="15">
        <v>1</v>
      </c>
    </row>
    <row r="198" spans="2:3">
      <c r="B198" s="2">
        <v>195</v>
      </c>
      <c r="C198" s="15">
        <v>1</v>
      </c>
    </row>
    <row r="199" spans="2:3">
      <c r="B199" s="2">
        <v>196</v>
      </c>
      <c r="C199" s="15">
        <v>1</v>
      </c>
    </row>
    <row r="200" spans="2:3">
      <c r="B200" s="2">
        <v>197</v>
      </c>
      <c r="C200" s="15">
        <v>1</v>
      </c>
    </row>
    <row r="201" spans="2:3">
      <c r="B201" s="2">
        <v>198</v>
      </c>
      <c r="C201" s="15">
        <v>1</v>
      </c>
    </row>
    <row r="202" spans="2:3">
      <c r="B202" s="2">
        <v>199</v>
      </c>
      <c r="C202" s="15">
        <v>1</v>
      </c>
    </row>
    <row r="203" spans="2:3">
      <c r="B203" s="2">
        <v>200</v>
      </c>
      <c r="C203" s="15">
        <v>1</v>
      </c>
    </row>
    <row r="204" spans="2:3">
      <c r="B204" s="2">
        <v>201</v>
      </c>
      <c r="C204" s="15">
        <v>1</v>
      </c>
    </row>
    <row r="205" spans="2:3">
      <c r="B205" s="2">
        <v>202</v>
      </c>
      <c r="C205" s="15">
        <v>1</v>
      </c>
    </row>
    <row r="206" spans="2:3">
      <c r="B206" s="2">
        <v>203</v>
      </c>
      <c r="C206" s="15">
        <v>1</v>
      </c>
    </row>
    <row r="207" spans="2:3">
      <c r="B207" s="2">
        <v>204</v>
      </c>
      <c r="C207" s="15">
        <v>1</v>
      </c>
    </row>
    <row r="208" spans="2:3">
      <c r="B208" s="2">
        <v>205</v>
      </c>
      <c r="C208" s="15">
        <v>1</v>
      </c>
    </row>
    <row r="209" spans="2:3">
      <c r="B209" s="2">
        <v>206</v>
      </c>
      <c r="C209" s="15">
        <v>1</v>
      </c>
    </row>
    <row r="210" spans="2:3">
      <c r="B210" s="2">
        <v>207</v>
      </c>
      <c r="C210" s="15">
        <v>1</v>
      </c>
    </row>
    <row r="211" spans="2:3">
      <c r="B211" s="2">
        <v>208</v>
      </c>
      <c r="C211" s="15">
        <v>1</v>
      </c>
    </row>
    <row r="212" spans="2:3">
      <c r="B212" s="2">
        <v>209</v>
      </c>
      <c r="C212" s="15">
        <v>1</v>
      </c>
    </row>
    <row r="213" spans="2:3">
      <c r="B213" s="2">
        <v>210</v>
      </c>
      <c r="C213" s="15">
        <v>1</v>
      </c>
    </row>
    <row r="214" spans="2:3">
      <c r="B214" s="2">
        <v>211</v>
      </c>
      <c r="C214" s="15">
        <v>1</v>
      </c>
    </row>
    <row r="215" spans="2:3">
      <c r="B215" s="2">
        <v>212</v>
      </c>
      <c r="C215" s="15">
        <v>1</v>
      </c>
    </row>
    <row r="216" spans="2:3">
      <c r="B216" s="2">
        <v>213</v>
      </c>
      <c r="C216" s="15">
        <v>1</v>
      </c>
    </row>
    <row r="217" spans="2:3">
      <c r="B217" s="2">
        <v>214</v>
      </c>
      <c r="C217" s="15">
        <v>1</v>
      </c>
    </row>
    <row r="218" spans="2:3">
      <c r="B218" s="2">
        <v>215</v>
      </c>
      <c r="C218" s="15">
        <v>1</v>
      </c>
    </row>
    <row r="219" spans="2:3">
      <c r="B219" s="2">
        <v>216</v>
      </c>
      <c r="C219" s="15">
        <v>1</v>
      </c>
    </row>
    <row r="220" spans="2:3">
      <c r="B220" s="2">
        <v>217</v>
      </c>
      <c r="C220" s="15">
        <v>1</v>
      </c>
    </row>
    <row r="221" spans="2:3">
      <c r="B221" s="2">
        <v>218</v>
      </c>
      <c r="C221" s="15">
        <v>1</v>
      </c>
    </row>
    <row r="222" spans="2:3">
      <c r="B222" s="2">
        <v>219</v>
      </c>
      <c r="C222" s="15">
        <v>1</v>
      </c>
    </row>
    <row r="223" spans="2:3">
      <c r="B223" s="2">
        <v>220</v>
      </c>
      <c r="C223" s="15">
        <v>1</v>
      </c>
    </row>
    <row r="224" spans="2:3">
      <c r="B224" s="2">
        <v>221</v>
      </c>
      <c r="C224" s="15">
        <v>1</v>
      </c>
    </row>
    <row r="225" spans="2:3">
      <c r="B225" s="2">
        <v>222</v>
      </c>
      <c r="C225" s="15">
        <v>1</v>
      </c>
    </row>
    <row r="226" spans="2:3">
      <c r="B226" s="2">
        <v>223</v>
      </c>
      <c r="C226" s="15">
        <v>1</v>
      </c>
    </row>
    <row r="227" spans="2:3">
      <c r="B227" s="2">
        <v>224</v>
      </c>
      <c r="C227" s="15">
        <v>1</v>
      </c>
    </row>
    <row r="228" spans="2:3">
      <c r="B228" s="2">
        <v>225</v>
      </c>
      <c r="C228" s="15">
        <v>1</v>
      </c>
    </row>
    <row r="229" spans="2:3">
      <c r="B229" s="2">
        <v>226</v>
      </c>
      <c r="C229" s="15">
        <v>1</v>
      </c>
    </row>
    <row r="230" spans="2:3">
      <c r="B230" s="2">
        <v>227</v>
      </c>
      <c r="C230" s="15">
        <v>1</v>
      </c>
    </row>
    <row r="231" spans="2:3">
      <c r="B231" s="2">
        <v>228</v>
      </c>
      <c r="C231" s="15">
        <v>1</v>
      </c>
    </row>
    <row r="232" spans="2:3">
      <c r="B232" s="2">
        <v>229</v>
      </c>
      <c r="C232" s="15">
        <v>1</v>
      </c>
    </row>
    <row r="233" spans="2:3">
      <c r="B233" s="2">
        <v>230</v>
      </c>
      <c r="C233" s="15">
        <v>1</v>
      </c>
    </row>
    <row r="234" spans="2:3">
      <c r="B234" s="2">
        <v>231</v>
      </c>
      <c r="C234" s="15">
        <v>1</v>
      </c>
    </row>
    <row r="235" spans="2:3">
      <c r="B235" s="2">
        <v>232</v>
      </c>
      <c r="C235" s="15">
        <v>1</v>
      </c>
    </row>
    <row r="236" spans="2:3">
      <c r="B236" s="2">
        <v>233</v>
      </c>
      <c r="C236" s="15">
        <v>1</v>
      </c>
    </row>
    <row r="237" spans="2:3">
      <c r="B237" s="2">
        <v>234</v>
      </c>
      <c r="C237" s="15">
        <v>1</v>
      </c>
    </row>
    <row r="238" spans="2:3">
      <c r="B238" s="2">
        <v>235</v>
      </c>
      <c r="C238" s="15">
        <v>1</v>
      </c>
    </row>
    <row r="239" spans="2:3">
      <c r="B239" s="2">
        <v>236</v>
      </c>
      <c r="C239" s="15">
        <v>1</v>
      </c>
    </row>
    <row r="240" spans="2:3">
      <c r="B240" s="2">
        <v>237</v>
      </c>
      <c r="C240" s="15">
        <v>1</v>
      </c>
    </row>
    <row r="241" spans="2:3">
      <c r="B241" s="2">
        <v>238</v>
      </c>
      <c r="C241" s="15">
        <v>1</v>
      </c>
    </row>
    <row r="242" spans="2:3">
      <c r="B242" s="2">
        <v>239</v>
      </c>
      <c r="C242" s="15">
        <v>1</v>
      </c>
    </row>
    <row r="243" spans="2:3">
      <c r="B243" s="2">
        <v>240</v>
      </c>
      <c r="C243" s="15">
        <v>1</v>
      </c>
    </row>
    <row r="244" spans="2:3">
      <c r="B244" s="2">
        <v>241</v>
      </c>
      <c r="C244" s="15">
        <v>1</v>
      </c>
    </row>
    <row r="245" spans="2:3">
      <c r="B245" s="2">
        <v>242</v>
      </c>
      <c r="C245" s="15">
        <v>1</v>
      </c>
    </row>
    <row r="246" spans="2:3">
      <c r="B246" s="2">
        <v>243</v>
      </c>
      <c r="C246" s="15">
        <v>1</v>
      </c>
    </row>
    <row r="247" spans="2:3">
      <c r="B247" s="2">
        <v>244</v>
      </c>
      <c r="C247" s="15">
        <v>1</v>
      </c>
    </row>
    <row r="248" spans="2:3">
      <c r="B248" s="2">
        <v>245</v>
      </c>
      <c r="C248" s="15">
        <v>1</v>
      </c>
    </row>
    <row r="249" spans="2:3">
      <c r="B249" s="2">
        <v>246</v>
      </c>
      <c r="C249" s="15">
        <v>1</v>
      </c>
    </row>
    <row r="250" spans="2:3">
      <c r="B250" s="2">
        <v>247</v>
      </c>
      <c r="C250" s="15">
        <v>1</v>
      </c>
    </row>
    <row r="251" spans="2:3">
      <c r="B251" s="2">
        <v>248</v>
      </c>
      <c r="C251" s="15">
        <v>1</v>
      </c>
    </row>
    <row r="252" spans="2:3">
      <c r="B252" s="2">
        <v>249</v>
      </c>
      <c r="C252" s="15">
        <v>1</v>
      </c>
    </row>
    <row r="253" spans="2:3">
      <c r="B253" s="2">
        <v>250</v>
      </c>
      <c r="C253" s="15">
        <v>1</v>
      </c>
    </row>
    <row r="254" spans="2:3">
      <c r="B254" s="2">
        <v>251</v>
      </c>
      <c r="C254" s="15">
        <v>1</v>
      </c>
    </row>
    <row r="255" spans="2:3">
      <c r="B255" s="2">
        <v>252</v>
      </c>
      <c r="C255" s="15">
        <v>1</v>
      </c>
    </row>
    <row r="256" spans="2:3">
      <c r="B256" s="2">
        <v>253</v>
      </c>
      <c r="C256" s="15">
        <v>1</v>
      </c>
    </row>
    <row r="257" spans="2:3">
      <c r="B257" s="2">
        <v>254</v>
      </c>
      <c r="C257" s="15">
        <v>1</v>
      </c>
    </row>
    <row r="258" spans="2:3">
      <c r="B258" s="2">
        <v>255</v>
      </c>
      <c r="C258" s="15">
        <v>1</v>
      </c>
    </row>
    <row r="259" spans="2:3">
      <c r="B259" s="2">
        <v>256</v>
      </c>
      <c r="C259" s="15">
        <v>1</v>
      </c>
    </row>
    <row r="260" spans="2:3">
      <c r="B260" s="2">
        <v>257</v>
      </c>
      <c r="C260" s="15">
        <v>1</v>
      </c>
    </row>
    <row r="261" spans="2:3">
      <c r="B261" s="2">
        <v>258</v>
      </c>
      <c r="C261" s="15">
        <v>1</v>
      </c>
    </row>
    <row r="262" spans="2:3">
      <c r="B262" s="2">
        <v>259</v>
      </c>
      <c r="C262" s="15">
        <v>1</v>
      </c>
    </row>
    <row r="263" spans="2:3">
      <c r="B263" s="2">
        <v>260</v>
      </c>
      <c r="C263" s="15">
        <v>1</v>
      </c>
    </row>
    <row r="264" spans="2:3">
      <c r="B264" s="2">
        <v>261</v>
      </c>
      <c r="C264" s="15">
        <v>1</v>
      </c>
    </row>
    <row r="265" spans="2:3">
      <c r="B265" s="2">
        <v>262</v>
      </c>
      <c r="C265" s="15">
        <v>1</v>
      </c>
    </row>
    <row r="266" spans="2:3">
      <c r="B266" s="2">
        <v>263</v>
      </c>
      <c r="C266" s="15">
        <v>1</v>
      </c>
    </row>
    <row r="267" spans="2:3">
      <c r="B267" s="2">
        <v>264</v>
      </c>
      <c r="C267" s="15">
        <v>1</v>
      </c>
    </row>
    <row r="268" spans="2:3">
      <c r="B268" s="2">
        <v>265</v>
      </c>
      <c r="C268" s="15">
        <v>1</v>
      </c>
    </row>
    <row r="269" spans="2:3">
      <c r="B269" s="2">
        <v>266</v>
      </c>
      <c r="C269" s="15">
        <v>1</v>
      </c>
    </row>
    <row r="270" spans="2:3">
      <c r="B270" s="2">
        <v>267</v>
      </c>
      <c r="C270" s="15">
        <v>1</v>
      </c>
    </row>
    <row r="271" spans="2:3">
      <c r="B271" s="2">
        <v>268</v>
      </c>
      <c r="C271" s="15">
        <v>1</v>
      </c>
    </row>
    <row r="272" spans="2:3">
      <c r="B272" s="2">
        <v>269</v>
      </c>
      <c r="C272" s="15">
        <v>1</v>
      </c>
    </row>
    <row r="273" spans="2:3">
      <c r="B273" s="2">
        <v>270</v>
      </c>
      <c r="C273" s="15">
        <v>1</v>
      </c>
    </row>
    <row r="274" spans="2:3">
      <c r="B274" s="2">
        <v>271</v>
      </c>
      <c r="C274" s="15">
        <v>1</v>
      </c>
    </row>
    <row r="275" spans="2:3">
      <c r="B275" s="2">
        <v>272</v>
      </c>
      <c r="C275" s="15">
        <v>1</v>
      </c>
    </row>
    <row r="276" spans="2:3">
      <c r="B276" s="2">
        <v>273</v>
      </c>
      <c r="C276" s="15">
        <v>1</v>
      </c>
    </row>
    <row r="277" spans="2:3">
      <c r="B277" s="2">
        <v>274</v>
      </c>
      <c r="C277" s="15">
        <v>1</v>
      </c>
    </row>
    <row r="278" spans="2:3">
      <c r="B278" s="2">
        <v>275</v>
      </c>
      <c r="C278" s="15">
        <v>1</v>
      </c>
    </row>
    <row r="279" spans="2:3">
      <c r="B279" s="2">
        <v>276</v>
      </c>
      <c r="C279" s="15">
        <v>1</v>
      </c>
    </row>
    <row r="280" spans="2:3">
      <c r="B280" s="2">
        <v>277</v>
      </c>
      <c r="C280" s="15">
        <v>1</v>
      </c>
    </row>
    <row r="281" spans="2:3">
      <c r="B281" s="2">
        <v>278</v>
      </c>
      <c r="C281" s="15">
        <v>1</v>
      </c>
    </row>
    <row r="282" spans="2:3">
      <c r="B282" s="2">
        <v>279</v>
      </c>
      <c r="C282" s="15">
        <v>1</v>
      </c>
    </row>
    <row r="283" spans="2:3">
      <c r="B283" s="2">
        <v>280</v>
      </c>
      <c r="C283" s="15">
        <v>1</v>
      </c>
    </row>
    <row r="284" spans="2:3">
      <c r="B284" s="2">
        <v>281</v>
      </c>
      <c r="C284" s="15">
        <v>1</v>
      </c>
    </row>
    <row r="285" spans="2:3">
      <c r="B285" s="2">
        <v>282</v>
      </c>
      <c r="C285" s="15">
        <v>1</v>
      </c>
    </row>
    <row r="286" spans="2:3">
      <c r="B286" s="2">
        <v>283</v>
      </c>
      <c r="C286" s="15">
        <v>1</v>
      </c>
    </row>
    <row r="287" spans="2:3">
      <c r="B287" s="2">
        <v>284</v>
      </c>
      <c r="C287" s="15">
        <v>1</v>
      </c>
    </row>
    <row r="288" spans="2:3">
      <c r="B288" s="2">
        <v>285</v>
      </c>
      <c r="C288" s="15">
        <v>1</v>
      </c>
    </row>
    <row r="289" spans="2:3">
      <c r="B289" s="2">
        <v>286</v>
      </c>
      <c r="C289" s="15">
        <v>1</v>
      </c>
    </row>
    <row r="290" spans="2:3">
      <c r="B290" s="2">
        <v>287</v>
      </c>
      <c r="C290" s="15">
        <v>1</v>
      </c>
    </row>
    <row r="291" spans="2:3">
      <c r="B291" s="2">
        <v>288</v>
      </c>
      <c r="C291" s="15">
        <v>1</v>
      </c>
    </row>
    <row r="292" spans="2:3">
      <c r="B292" s="2">
        <v>289</v>
      </c>
      <c r="C292" s="15">
        <v>1</v>
      </c>
    </row>
    <row r="293" spans="2:3">
      <c r="B293" s="2">
        <v>290</v>
      </c>
      <c r="C293" s="15">
        <v>1</v>
      </c>
    </row>
    <row r="294" spans="2:3">
      <c r="B294" s="2">
        <v>291</v>
      </c>
      <c r="C294" s="15">
        <v>1</v>
      </c>
    </row>
    <row r="295" spans="2:3">
      <c r="B295" s="2">
        <v>292</v>
      </c>
      <c r="C295" s="15">
        <v>1</v>
      </c>
    </row>
    <row r="296" spans="2:3">
      <c r="B296" s="2">
        <v>293</v>
      </c>
      <c r="C296" s="15">
        <v>1</v>
      </c>
    </row>
    <row r="297" spans="2:3">
      <c r="B297" s="2">
        <v>294</v>
      </c>
      <c r="C297" s="15">
        <v>1</v>
      </c>
    </row>
    <row r="298" spans="2:3">
      <c r="B298" s="2">
        <v>295</v>
      </c>
      <c r="C298" s="15">
        <v>1</v>
      </c>
    </row>
    <row r="299" spans="2:3">
      <c r="B299" s="2">
        <v>296</v>
      </c>
      <c r="C299" s="15">
        <v>1</v>
      </c>
    </row>
    <row r="300" spans="2:3">
      <c r="B300" s="2">
        <v>297</v>
      </c>
      <c r="C300" s="15">
        <v>1</v>
      </c>
    </row>
    <row r="301" spans="2:3">
      <c r="B301" s="2">
        <v>298</v>
      </c>
      <c r="C301" s="15">
        <v>1</v>
      </c>
    </row>
    <row r="302" spans="2:3">
      <c r="B302" s="2">
        <v>299</v>
      </c>
      <c r="C302" s="15">
        <v>1</v>
      </c>
    </row>
    <row r="303" spans="2:3">
      <c r="B303" s="2">
        <v>300</v>
      </c>
      <c r="C303" s="15">
        <v>1</v>
      </c>
    </row>
    <row r="304" spans="2:3">
      <c r="B304" s="2">
        <v>301</v>
      </c>
      <c r="C304" s="15">
        <v>1</v>
      </c>
    </row>
    <row r="305" spans="2:3">
      <c r="B305" s="2">
        <v>302</v>
      </c>
      <c r="C305" s="15">
        <v>1</v>
      </c>
    </row>
    <row r="306" spans="2:3">
      <c r="B306" s="2">
        <v>303</v>
      </c>
      <c r="C306" s="15">
        <v>1</v>
      </c>
    </row>
    <row r="307" spans="2:3">
      <c r="B307" s="2">
        <v>304</v>
      </c>
      <c r="C307" s="15">
        <v>1</v>
      </c>
    </row>
    <row r="308" spans="2:3">
      <c r="B308" s="2">
        <v>305</v>
      </c>
      <c r="C308" s="15">
        <v>1</v>
      </c>
    </row>
    <row r="309" spans="2:3">
      <c r="B309" s="2">
        <v>306</v>
      </c>
      <c r="C309" s="15">
        <v>1</v>
      </c>
    </row>
    <row r="310" spans="2:3">
      <c r="B310" s="2">
        <v>307</v>
      </c>
      <c r="C310" s="15">
        <v>1</v>
      </c>
    </row>
    <row r="311" spans="2:3">
      <c r="B311" s="2">
        <v>308</v>
      </c>
      <c r="C311" s="15">
        <v>1</v>
      </c>
    </row>
    <row r="312" spans="2:3">
      <c r="B312" s="2">
        <v>309</v>
      </c>
      <c r="C312" s="15">
        <v>1</v>
      </c>
    </row>
    <row r="313" spans="2:3">
      <c r="B313" s="2">
        <v>310</v>
      </c>
      <c r="C313" s="15">
        <v>1</v>
      </c>
    </row>
    <row r="314" spans="2:3">
      <c r="B314" s="2">
        <v>311</v>
      </c>
      <c r="C314" s="15">
        <v>1</v>
      </c>
    </row>
    <row r="315" spans="2:3">
      <c r="B315" s="2">
        <v>312</v>
      </c>
      <c r="C315" s="15">
        <v>1</v>
      </c>
    </row>
    <row r="316" spans="2:3">
      <c r="B316" s="2">
        <v>313</v>
      </c>
      <c r="C316" s="15">
        <v>1</v>
      </c>
    </row>
    <row r="317" spans="2:3">
      <c r="B317" s="2">
        <v>314</v>
      </c>
      <c r="C317" s="15">
        <v>1</v>
      </c>
    </row>
    <row r="318" spans="2:3">
      <c r="B318" s="2">
        <v>315</v>
      </c>
      <c r="C318" s="15">
        <v>1</v>
      </c>
    </row>
    <row r="319" spans="2:3">
      <c r="B319" s="2">
        <v>316</v>
      </c>
      <c r="C319" s="15">
        <v>1</v>
      </c>
    </row>
    <row r="320" spans="2:3">
      <c r="B320" s="2">
        <v>317</v>
      </c>
      <c r="C320" s="15">
        <v>1</v>
      </c>
    </row>
    <row r="321" spans="2:3">
      <c r="B321" s="2">
        <v>318</v>
      </c>
      <c r="C321" s="15">
        <v>1</v>
      </c>
    </row>
    <row r="322" spans="2:3">
      <c r="B322" s="2">
        <v>319</v>
      </c>
      <c r="C322" s="15">
        <v>1</v>
      </c>
    </row>
    <row r="323" spans="2:3">
      <c r="B323" s="2">
        <v>320</v>
      </c>
      <c r="C323" s="15">
        <v>1</v>
      </c>
    </row>
    <row r="324" spans="2:3">
      <c r="B324" s="2">
        <v>321</v>
      </c>
      <c r="C324" s="15">
        <v>1</v>
      </c>
    </row>
    <row r="325" spans="2:3">
      <c r="B325" s="2">
        <v>322</v>
      </c>
      <c r="C325" s="15">
        <v>1</v>
      </c>
    </row>
    <row r="326" spans="2:3">
      <c r="B326" s="2">
        <v>323</v>
      </c>
      <c r="C326" s="15">
        <v>1</v>
      </c>
    </row>
    <row r="327" spans="2:3">
      <c r="B327" s="2">
        <v>324</v>
      </c>
      <c r="C327" s="15">
        <v>1</v>
      </c>
    </row>
    <row r="328" spans="2:3">
      <c r="B328" s="2">
        <v>325</v>
      </c>
      <c r="C328" s="15">
        <v>1</v>
      </c>
    </row>
    <row r="329" spans="2:3">
      <c r="B329" s="2">
        <v>326</v>
      </c>
      <c r="C329" s="15">
        <v>1</v>
      </c>
    </row>
    <row r="330" spans="2:3">
      <c r="B330" s="2">
        <v>327</v>
      </c>
      <c r="C330" s="15">
        <v>1</v>
      </c>
    </row>
    <row r="331" spans="2:3">
      <c r="B331" s="2">
        <v>328</v>
      </c>
      <c r="C331" s="15">
        <v>1</v>
      </c>
    </row>
    <row r="332" spans="2:3">
      <c r="B332" s="2">
        <v>329</v>
      </c>
      <c r="C332" s="15">
        <v>1</v>
      </c>
    </row>
    <row r="333" spans="2:3">
      <c r="B333" s="2">
        <v>330</v>
      </c>
      <c r="C333" s="15">
        <v>1</v>
      </c>
    </row>
    <row r="334" spans="2:3">
      <c r="B334" s="2">
        <v>331</v>
      </c>
      <c r="C334" s="15">
        <v>1</v>
      </c>
    </row>
    <row r="335" spans="2:3">
      <c r="B335" s="2">
        <v>332</v>
      </c>
      <c r="C335" s="15">
        <v>1</v>
      </c>
    </row>
    <row r="336" spans="2:3">
      <c r="B336" s="2">
        <v>333</v>
      </c>
      <c r="C336" s="15">
        <v>1</v>
      </c>
    </row>
    <row r="337" spans="2:3">
      <c r="B337" s="2">
        <v>334</v>
      </c>
      <c r="C337" s="15">
        <v>1</v>
      </c>
    </row>
    <row r="338" spans="2:3">
      <c r="B338" s="2">
        <v>335</v>
      </c>
      <c r="C338" s="15">
        <v>1</v>
      </c>
    </row>
    <row r="339" spans="2:3">
      <c r="B339" s="2">
        <v>336</v>
      </c>
      <c r="C339" s="15">
        <v>1</v>
      </c>
    </row>
    <row r="340" spans="2:3">
      <c r="B340" s="2">
        <v>337</v>
      </c>
      <c r="C340" s="15">
        <v>1</v>
      </c>
    </row>
    <row r="341" spans="2:3">
      <c r="B341" s="2">
        <v>338</v>
      </c>
      <c r="C341" s="15">
        <v>1</v>
      </c>
    </row>
    <row r="342" spans="2:3">
      <c r="B342" s="2">
        <v>339</v>
      </c>
      <c r="C342" s="15">
        <v>1</v>
      </c>
    </row>
    <row r="343" spans="2:3">
      <c r="B343" s="2">
        <v>340</v>
      </c>
      <c r="C343" s="15">
        <v>1</v>
      </c>
    </row>
    <row r="344" spans="2:3">
      <c r="B344" s="2">
        <v>341</v>
      </c>
      <c r="C344" s="15">
        <v>1</v>
      </c>
    </row>
    <row r="345" spans="2:3">
      <c r="B345" s="2">
        <v>342</v>
      </c>
      <c r="C345" s="15">
        <v>1</v>
      </c>
    </row>
    <row r="346" spans="2:3">
      <c r="B346" s="2">
        <v>343</v>
      </c>
      <c r="C346" s="15">
        <v>1</v>
      </c>
    </row>
    <row r="347" spans="2:3">
      <c r="B347" s="2">
        <v>344</v>
      </c>
      <c r="C347" s="15">
        <v>1</v>
      </c>
    </row>
    <row r="348" spans="2:3">
      <c r="B348" s="2">
        <v>345</v>
      </c>
      <c r="C348" s="15">
        <v>1</v>
      </c>
    </row>
    <row r="349" spans="2:3">
      <c r="B349" s="2">
        <v>346</v>
      </c>
      <c r="C349" s="15">
        <v>1</v>
      </c>
    </row>
    <row r="350" spans="2:3">
      <c r="B350" s="2">
        <v>347</v>
      </c>
      <c r="C350" s="15">
        <v>1</v>
      </c>
    </row>
    <row r="351" spans="2:3">
      <c r="B351" s="2">
        <v>348</v>
      </c>
      <c r="C351" s="15">
        <v>1</v>
      </c>
    </row>
    <row r="352" spans="2:3">
      <c r="B352" s="2">
        <v>349</v>
      </c>
      <c r="C352" s="15">
        <v>1</v>
      </c>
    </row>
    <row r="353" spans="2:3">
      <c r="B353" s="2">
        <v>350</v>
      </c>
      <c r="C353" s="15">
        <v>1</v>
      </c>
    </row>
    <row r="354" spans="2:3">
      <c r="B354" s="2">
        <v>351</v>
      </c>
      <c r="C354" s="15">
        <v>1</v>
      </c>
    </row>
    <row r="355" spans="2:3">
      <c r="B355" s="2">
        <v>352</v>
      </c>
      <c r="C355" s="15">
        <v>1</v>
      </c>
    </row>
    <row r="356" spans="2:3">
      <c r="B356" s="2">
        <v>353</v>
      </c>
      <c r="C356" s="15">
        <v>1</v>
      </c>
    </row>
    <row r="357" spans="2:3">
      <c r="B357" s="2">
        <v>354</v>
      </c>
      <c r="C357" s="15">
        <v>1</v>
      </c>
    </row>
    <row r="358" spans="2:3">
      <c r="B358" s="2">
        <v>355</v>
      </c>
      <c r="C358" s="15">
        <v>1</v>
      </c>
    </row>
    <row r="359" spans="2:3">
      <c r="B359" s="2">
        <v>356</v>
      </c>
      <c r="C359" s="15">
        <v>1</v>
      </c>
    </row>
    <row r="360" spans="2:3">
      <c r="B360" s="2">
        <v>357</v>
      </c>
      <c r="C360" s="15">
        <v>1</v>
      </c>
    </row>
    <row r="361" spans="2:3">
      <c r="B361" s="2">
        <v>358</v>
      </c>
      <c r="C361" s="15">
        <v>1</v>
      </c>
    </row>
    <row r="362" spans="2:3">
      <c r="B362" s="2">
        <v>359</v>
      </c>
      <c r="C362" s="15">
        <v>1</v>
      </c>
    </row>
    <row r="363" spans="2:3">
      <c r="B363" s="2">
        <v>360</v>
      </c>
      <c r="C363" s="15">
        <v>1</v>
      </c>
    </row>
    <row r="364" spans="2:3">
      <c r="B364" s="2">
        <v>361</v>
      </c>
      <c r="C364" s="15">
        <v>1</v>
      </c>
    </row>
    <row r="365" spans="2:3">
      <c r="B365" s="2">
        <v>362</v>
      </c>
      <c r="C365" s="15">
        <v>1</v>
      </c>
    </row>
    <row r="366" spans="2:3">
      <c r="B366" s="2">
        <v>363</v>
      </c>
      <c r="C366" s="15">
        <v>1</v>
      </c>
    </row>
    <row r="367" spans="2:3">
      <c r="B367" s="2">
        <v>364</v>
      </c>
      <c r="C367" s="15">
        <v>1</v>
      </c>
    </row>
    <row r="368" spans="2:3">
      <c r="B368" s="2">
        <v>365</v>
      </c>
      <c r="C368" s="15">
        <v>1</v>
      </c>
    </row>
    <row r="369" spans="2:3">
      <c r="B369" s="2">
        <v>366</v>
      </c>
      <c r="C369" s="15">
        <v>1</v>
      </c>
    </row>
    <row r="370" spans="2:3">
      <c r="B370" s="2">
        <v>367</v>
      </c>
      <c r="C370" s="15">
        <v>1</v>
      </c>
    </row>
    <row r="371" spans="2:3">
      <c r="B371" s="2">
        <v>368</v>
      </c>
      <c r="C371" s="15">
        <v>1</v>
      </c>
    </row>
    <row r="372" spans="2:3">
      <c r="B372" s="2">
        <v>369</v>
      </c>
      <c r="C372" s="15">
        <v>1</v>
      </c>
    </row>
    <row r="373" spans="2:3">
      <c r="B373" s="2">
        <v>370</v>
      </c>
      <c r="C373" s="15">
        <v>1</v>
      </c>
    </row>
    <row r="374" spans="2:3">
      <c r="B374" s="2">
        <v>371</v>
      </c>
      <c r="C374" s="15">
        <v>1</v>
      </c>
    </row>
    <row r="375" spans="2:3">
      <c r="B375" s="2">
        <v>372</v>
      </c>
      <c r="C375" s="15">
        <v>1</v>
      </c>
    </row>
    <row r="376" spans="2:3">
      <c r="B376" s="2">
        <v>373</v>
      </c>
      <c r="C376" s="15">
        <v>1</v>
      </c>
    </row>
    <row r="377" spans="2:3">
      <c r="B377" s="2">
        <v>374</v>
      </c>
      <c r="C377" s="15">
        <v>1</v>
      </c>
    </row>
    <row r="378" spans="2:3">
      <c r="B378" s="2">
        <v>375</v>
      </c>
      <c r="C378" s="15">
        <v>1</v>
      </c>
    </row>
    <row r="379" spans="2:3">
      <c r="B379" s="2">
        <v>376</v>
      </c>
      <c r="C379" s="15">
        <v>1</v>
      </c>
    </row>
    <row r="380" spans="2:3">
      <c r="B380" s="2">
        <v>377</v>
      </c>
      <c r="C380" s="15">
        <v>1</v>
      </c>
    </row>
    <row r="381" spans="2:3">
      <c r="B381" s="2">
        <v>378</v>
      </c>
      <c r="C381" s="15">
        <v>1</v>
      </c>
    </row>
    <row r="382" spans="2:3">
      <c r="B382" s="2">
        <v>379</v>
      </c>
      <c r="C382" s="15">
        <v>1</v>
      </c>
    </row>
    <row r="383" spans="2:3">
      <c r="B383" s="2">
        <v>380</v>
      </c>
      <c r="C383" s="15">
        <v>1</v>
      </c>
    </row>
    <row r="384" spans="2:3">
      <c r="B384" s="2">
        <v>381</v>
      </c>
      <c r="C384" s="15">
        <v>1</v>
      </c>
    </row>
    <row r="385" spans="2:3">
      <c r="B385" s="2">
        <v>382</v>
      </c>
      <c r="C385" s="15">
        <v>1</v>
      </c>
    </row>
    <row r="386" spans="2:3">
      <c r="B386" s="2">
        <v>383</v>
      </c>
      <c r="C386" s="15">
        <v>1</v>
      </c>
    </row>
    <row r="387" spans="2:3">
      <c r="B387" s="2">
        <v>384</v>
      </c>
      <c r="C387" s="15">
        <v>1</v>
      </c>
    </row>
    <row r="388" spans="2:3">
      <c r="B388" s="2">
        <v>385</v>
      </c>
      <c r="C388" s="15">
        <v>1</v>
      </c>
    </row>
    <row r="389" spans="2:3">
      <c r="B389" s="2">
        <v>386</v>
      </c>
      <c r="C389" s="15">
        <v>1</v>
      </c>
    </row>
    <row r="390" spans="2:3">
      <c r="B390" s="2">
        <v>387</v>
      </c>
      <c r="C390" s="15">
        <v>1</v>
      </c>
    </row>
    <row r="391" spans="2:3">
      <c r="B391" s="2">
        <v>388</v>
      </c>
      <c r="C391" s="15">
        <v>1</v>
      </c>
    </row>
    <row r="392" spans="2:3">
      <c r="B392" s="2">
        <v>389</v>
      </c>
      <c r="C392" s="15">
        <v>1</v>
      </c>
    </row>
    <row r="393" spans="2:3">
      <c r="B393" s="2">
        <v>390</v>
      </c>
      <c r="C393" s="15">
        <v>1</v>
      </c>
    </row>
    <row r="394" spans="2:3">
      <c r="B394" s="2">
        <v>391</v>
      </c>
      <c r="C394" s="15">
        <v>1</v>
      </c>
    </row>
    <row r="395" spans="2:3">
      <c r="B395" s="2">
        <v>392</v>
      </c>
      <c r="C395" s="15">
        <v>1</v>
      </c>
    </row>
    <row r="396" spans="2:3">
      <c r="B396" s="2">
        <v>393</v>
      </c>
      <c r="C396" s="15">
        <v>1</v>
      </c>
    </row>
    <row r="397" spans="2:3">
      <c r="B397" s="2">
        <v>394</v>
      </c>
      <c r="C397" s="15">
        <v>1</v>
      </c>
    </row>
    <row r="398" spans="2:3">
      <c r="B398" s="2">
        <v>395</v>
      </c>
      <c r="C398" s="15">
        <v>1</v>
      </c>
    </row>
    <row r="399" spans="2:3">
      <c r="B399" s="2">
        <v>396</v>
      </c>
      <c r="C399" s="15">
        <v>1</v>
      </c>
    </row>
    <row r="400" spans="2:3">
      <c r="B400" s="2">
        <v>397</v>
      </c>
      <c r="C400" s="15">
        <v>1</v>
      </c>
    </row>
    <row r="401" spans="2:3">
      <c r="B401" s="2">
        <v>398</v>
      </c>
      <c r="C401" s="15">
        <v>1</v>
      </c>
    </row>
    <row r="402" spans="2:3">
      <c r="B402" s="2">
        <v>399</v>
      </c>
      <c r="C402" s="15">
        <v>1</v>
      </c>
    </row>
    <row r="403" spans="2:3">
      <c r="B403" s="2">
        <v>400</v>
      </c>
      <c r="C403" s="15">
        <v>1</v>
      </c>
    </row>
    <row r="404" spans="2:3">
      <c r="B404" s="2">
        <v>401</v>
      </c>
      <c r="C404" s="15">
        <v>1</v>
      </c>
    </row>
    <row r="405" spans="2:3">
      <c r="B405" s="2">
        <v>402</v>
      </c>
      <c r="C405" s="15">
        <v>1</v>
      </c>
    </row>
    <row r="406" spans="2:3">
      <c r="B406" s="2">
        <v>403</v>
      </c>
      <c r="C406" s="15">
        <v>1</v>
      </c>
    </row>
    <row r="407" spans="2:3">
      <c r="B407" s="2">
        <v>404</v>
      </c>
      <c r="C407" s="15">
        <v>1</v>
      </c>
    </row>
    <row r="408" spans="2:3">
      <c r="B408" s="2">
        <v>405</v>
      </c>
      <c r="C408" s="15">
        <v>1</v>
      </c>
    </row>
    <row r="409" spans="2:3">
      <c r="B409" s="2">
        <v>406</v>
      </c>
      <c r="C409" s="15">
        <v>1</v>
      </c>
    </row>
    <row r="410" spans="2:3">
      <c r="B410" s="2">
        <v>407</v>
      </c>
      <c r="C410" s="15">
        <v>1</v>
      </c>
    </row>
    <row r="411" spans="2:3">
      <c r="B411" s="2">
        <v>408</v>
      </c>
      <c r="C411" s="15">
        <v>1</v>
      </c>
    </row>
    <row r="412" spans="2:3">
      <c r="B412" s="2">
        <v>409</v>
      </c>
      <c r="C412" s="15">
        <v>1</v>
      </c>
    </row>
    <row r="413" spans="2:3">
      <c r="B413" s="2">
        <v>410</v>
      </c>
      <c r="C413" s="15">
        <v>1</v>
      </c>
    </row>
    <row r="414" spans="2:3">
      <c r="B414" s="2">
        <v>411</v>
      </c>
      <c r="C414" s="15">
        <v>1</v>
      </c>
    </row>
    <row r="415" spans="2:3">
      <c r="B415" s="2">
        <v>412</v>
      </c>
      <c r="C415" s="15">
        <v>1</v>
      </c>
    </row>
    <row r="416" spans="2:3">
      <c r="B416" s="2">
        <v>413</v>
      </c>
      <c r="C416" s="15">
        <v>1</v>
      </c>
    </row>
    <row r="417" spans="2:3">
      <c r="B417" s="2">
        <v>414</v>
      </c>
      <c r="C417" s="15">
        <v>1</v>
      </c>
    </row>
    <row r="418" spans="2:3">
      <c r="B418" s="2">
        <v>415</v>
      </c>
      <c r="C418" s="15">
        <v>1</v>
      </c>
    </row>
    <row r="419" spans="2:3">
      <c r="B419" s="2">
        <v>416</v>
      </c>
      <c r="C419" s="15">
        <v>1</v>
      </c>
    </row>
    <row r="420" spans="2:3">
      <c r="B420" s="2">
        <v>417</v>
      </c>
      <c r="C420" s="15">
        <v>1</v>
      </c>
    </row>
    <row r="421" spans="2:3">
      <c r="B421" s="2">
        <v>418</v>
      </c>
      <c r="C421" s="15">
        <v>1</v>
      </c>
    </row>
    <row r="422" spans="2:3">
      <c r="B422" s="2">
        <v>419</v>
      </c>
      <c r="C422" s="15">
        <v>1</v>
      </c>
    </row>
    <row r="423" spans="2:3">
      <c r="B423" s="2">
        <v>420</v>
      </c>
      <c r="C423" s="15">
        <v>1</v>
      </c>
    </row>
    <row r="424" spans="2:3">
      <c r="B424" s="2">
        <v>421</v>
      </c>
      <c r="C424" s="15">
        <v>1</v>
      </c>
    </row>
    <row r="425" spans="2:3">
      <c r="B425" s="2">
        <v>422</v>
      </c>
      <c r="C425" s="15">
        <v>1</v>
      </c>
    </row>
    <row r="426" spans="2:3">
      <c r="B426" s="2">
        <v>423</v>
      </c>
      <c r="C426" s="15">
        <v>1</v>
      </c>
    </row>
    <row r="427" spans="2:3">
      <c r="B427" s="2">
        <v>424</v>
      </c>
      <c r="C427" s="15">
        <v>1</v>
      </c>
    </row>
    <row r="428" spans="2:3">
      <c r="B428" s="2">
        <v>425</v>
      </c>
      <c r="C428" s="15">
        <v>1</v>
      </c>
    </row>
    <row r="429" spans="2:3">
      <c r="B429" s="2">
        <v>426</v>
      </c>
      <c r="C429" s="15">
        <v>1</v>
      </c>
    </row>
    <row r="430" spans="2:3">
      <c r="B430" s="2">
        <v>427</v>
      </c>
      <c r="C430" s="15">
        <v>1</v>
      </c>
    </row>
    <row r="431" spans="2:3">
      <c r="B431" s="2">
        <v>428</v>
      </c>
      <c r="C431" s="15">
        <v>1</v>
      </c>
    </row>
    <row r="432" spans="2:3">
      <c r="B432" s="2">
        <v>429</v>
      </c>
      <c r="C432" s="15">
        <v>1</v>
      </c>
    </row>
    <row r="433" spans="2:3">
      <c r="B433" s="2">
        <v>430</v>
      </c>
      <c r="C433" s="15">
        <v>1</v>
      </c>
    </row>
    <row r="434" spans="2:3">
      <c r="B434" s="2">
        <v>431</v>
      </c>
      <c r="C434" s="15">
        <v>1</v>
      </c>
    </row>
    <row r="435" spans="2:3">
      <c r="B435" s="2">
        <v>432</v>
      </c>
      <c r="C435" s="15">
        <v>1</v>
      </c>
    </row>
    <row r="436" spans="2:3">
      <c r="B436" s="2">
        <v>433</v>
      </c>
      <c r="C436" s="15">
        <v>1</v>
      </c>
    </row>
    <row r="437" spans="2:3">
      <c r="B437" s="2">
        <v>434</v>
      </c>
      <c r="C437" s="15">
        <v>1</v>
      </c>
    </row>
    <row r="438" spans="2:3">
      <c r="B438" s="2">
        <v>435</v>
      </c>
      <c r="C438" s="15">
        <v>1</v>
      </c>
    </row>
    <row r="439" spans="2:3">
      <c r="B439" s="2">
        <v>436</v>
      </c>
      <c r="C439" s="15">
        <v>1</v>
      </c>
    </row>
    <row r="440" spans="2:3">
      <c r="B440" s="2">
        <v>437</v>
      </c>
      <c r="C440" s="15">
        <v>1</v>
      </c>
    </row>
    <row r="441" spans="2:3">
      <c r="B441" s="2">
        <v>438</v>
      </c>
      <c r="C441" s="15">
        <v>1</v>
      </c>
    </row>
    <row r="442" spans="2:3">
      <c r="B442" s="2">
        <v>439</v>
      </c>
      <c r="C442" s="15">
        <v>1</v>
      </c>
    </row>
    <row r="443" spans="2:3">
      <c r="B443" s="2">
        <v>440</v>
      </c>
      <c r="C443" s="15">
        <v>1</v>
      </c>
    </row>
    <row r="444" spans="2:3">
      <c r="B444" s="2">
        <v>441</v>
      </c>
      <c r="C444" s="15">
        <v>1</v>
      </c>
    </row>
    <row r="445" spans="2:3">
      <c r="B445" s="2">
        <v>442</v>
      </c>
      <c r="C445" s="15">
        <v>1</v>
      </c>
    </row>
    <row r="446" spans="2:3">
      <c r="B446" s="2">
        <v>443</v>
      </c>
      <c r="C446" s="15">
        <v>1</v>
      </c>
    </row>
    <row r="447" spans="2:3">
      <c r="B447" s="2">
        <v>444</v>
      </c>
      <c r="C447" s="15">
        <v>1</v>
      </c>
    </row>
    <row r="448" spans="2:3">
      <c r="B448" s="2">
        <v>445</v>
      </c>
      <c r="C448" s="15">
        <v>1</v>
      </c>
    </row>
    <row r="449" spans="2:3">
      <c r="B449" s="2">
        <v>446</v>
      </c>
      <c r="C449" s="15">
        <v>1</v>
      </c>
    </row>
    <row r="450" spans="2:3">
      <c r="B450" s="2">
        <v>447</v>
      </c>
      <c r="C450" s="15">
        <v>1</v>
      </c>
    </row>
    <row r="451" spans="2:3">
      <c r="B451" s="2">
        <v>448</v>
      </c>
      <c r="C451" s="15">
        <v>1</v>
      </c>
    </row>
    <row r="452" spans="2:3">
      <c r="B452" s="2">
        <v>449</v>
      </c>
      <c r="C452" s="15">
        <v>1</v>
      </c>
    </row>
    <row r="453" spans="2:3">
      <c r="B453" s="2">
        <v>450</v>
      </c>
      <c r="C453" s="15">
        <v>1</v>
      </c>
    </row>
    <row r="454" spans="2:3">
      <c r="B454" s="2">
        <v>451</v>
      </c>
      <c r="C454" s="15">
        <v>1</v>
      </c>
    </row>
    <row r="455" spans="2:3">
      <c r="B455" s="2">
        <v>452</v>
      </c>
      <c r="C455" s="15">
        <v>1</v>
      </c>
    </row>
    <row r="456" spans="2:3">
      <c r="B456" s="2">
        <v>453</v>
      </c>
      <c r="C456" s="15">
        <v>1</v>
      </c>
    </row>
    <row r="457" spans="2:3">
      <c r="B457" s="2">
        <v>454</v>
      </c>
      <c r="C457" s="15">
        <v>1</v>
      </c>
    </row>
    <row r="458" spans="2:3">
      <c r="B458" s="2">
        <v>455</v>
      </c>
      <c r="C458" s="15">
        <v>1</v>
      </c>
    </row>
    <row r="459" spans="2:3">
      <c r="B459" s="2">
        <v>456</v>
      </c>
      <c r="C459" s="15">
        <v>1</v>
      </c>
    </row>
    <row r="460" spans="2:3">
      <c r="B460" s="2">
        <v>457</v>
      </c>
      <c r="C460" s="15">
        <v>1</v>
      </c>
    </row>
    <row r="461" spans="2:3">
      <c r="B461" s="2">
        <v>458</v>
      </c>
      <c r="C461" s="15">
        <v>1</v>
      </c>
    </row>
    <row r="462" spans="2:3">
      <c r="B462" s="2">
        <v>459</v>
      </c>
      <c r="C462" s="15">
        <v>1</v>
      </c>
    </row>
    <row r="463" spans="2:3">
      <c r="B463" s="2">
        <v>460</v>
      </c>
      <c r="C463" s="15">
        <v>1</v>
      </c>
    </row>
    <row r="464" spans="2:3">
      <c r="B464" s="2">
        <v>461</v>
      </c>
      <c r="C464" s="15">
        <v>1</v>
      </c>
    </row>
    <row r="465" spans="2:3">
      <c r="B465" s="2">
        <v>462</v>
      </c>
      <c r="C465" s="15">
        <v>1</v>
      </c>
    </row>
    <row r="466" spans="2:3">
      <c r="B466" s="2">
        <v>463</v>
      </c>
      <c r="C466" s="15">
        <v>1</v>
      </c>
    </row>
    <row r="467" spans="2:3">
      <c r="B467" s="2">
        <v>464</v>
      </c>
      <c r="C467" s="15">
        <v>1</v>
      </c>
    </row>
    <row r="468" spans="2:3">
      <c r="B468" s="2">
        <v>465</v>
      </c>
      <c r="C468" s="15">
        <v>1</v>
      </c>
    </row>
    <row r="469" spans="2:3">
      <c r="B469" s="2">
        <v>466</v>
      </c>
      <c r="C469" s="15">
        <v>1</v>
      </c>
    </row>
    <row r="470" spans="2:3">
      <c r="B470" s="2">
        <v>467</v>
      </c>
      <c r="C470" s="15">
        <v>1</v>
      </c>
    </row>
    <row r="471" spans="2:3">
      <c r="B471" s="2">
        <v>468</v>
      </c>
      <c r="C471" s="15">
        <v>1</v>
      </c>
    </row>
    <row r="472" spans="2:3">
      <c r="B472" s="2">
        <v>469</v>
      </c>
      <c r="C472" s="15">
        <v>1</v>
      </c>
    </row>
    <row r="473" spans="2:3">
      <c r="B473" s="2">
        <v>470</v>
      </c>
      <c r="C473" s="15">
        <v>1</v>
      </c>
    </row>
    <row r="474" spans="2:3">
      <c r="B474" s="2">
        <v>471</v>
      </c>
      <c r="C474" s="15">
        <v>1</v>
      </c>
    </row>
    <row r="475" spans="2:3">
      <c r="B475" s="2">
        <v>472</v>
      </c>
      <c r="C475" s="15">
        <v>1</v>
      </c>
    </row>
    <row r="476" spans="2:3">
      <c r="B476" s="2">
        <v>473</v>
      </c>
      <c r="C476" s="15">
        <v>1</v>
      </c>
    </row>
    <row r="477" spans="2:3">
      <c r="B477" s="2">
        <v>474</v>
      </c>
      <c r="C477" s="15">
        <v>1</v>
      </c>
    </row>
    <row r="478" spans="2:3">
      <c r="B478" s="2">
        <v>475</v>
      </c>
      <c r="C478" s="15">
        <v>1</v>
      </c>
    </row>
    <row r="479" spans="2:3">
      <c r="B479" s="2">
        <v>476</v>
      </c>
      <c r="C479" s="15">
        <v>1</v>
      </c>
    </row>
    <row r="480" spans="2:3">
      <c r="B480" s="2">
        <v>477</v>
      </c>
      <c r="C480" s="15">
        <v>1</v>
      </c>
    </row>
    <row r="481" spans="2:3">
      <c r="B481" s="2">
        <v>478</v>
      </c>
      <c r="C481" s="15">
        <v>1</v>
      </c>
    </row>
    <row r="482" spans="2:3">
      <c r="B482" s="2">
        <v>479</v>
      </c>
      <c r="C482" s="15">
        <v>1</v>
      </c>
    </row>
    <row r="483" spans="2:3">
      <c r="B483" s="2">
        <v>480</v>
      </c>
      <c r="C483" s="15">
        <v>1</v>
      </c>
    </row>
    <row r="484" spans="2:3">
      <c r="B484" s="2">
        <v>481</v>
      </c>
      <c r="C484" s="15">
        <v>1</v>
      </c>
    </row>
    <row r="485" spans="2:3">
      <c r="B485" s="2">
        <v>482</v>
      </c>
      <c r="C485" s="15">
        <v>1</v>
      </c>
    </row>
    <row r="486" spans="2:3">
      <c r="B486" s="2">
        <v>483</v>
      </c>
      <c r="C486" s="15">
        <v>1</v>
      </c>
    </row>
    <row r="487" spans="2:3">
      <c r="B487" s="2">
        <v>484</v>
      </c>
      <c r="C487" s="15">
        <v>1</v>
      </c>
    </row>
    <row r="488" spans="2:3">
      <c r="B488" s="2">
        <v>485</v>
      </c>
      <c r="C488" s="15">
        <v>1</v>
      </c>
    </row>
    <row r="489" spans="2:3">
      <c r="B489" s="2">
        <v>486</v>
      </c>
      <c r="C489" s="15">
        <v>1</v>
      </c>
    </row>
    <row r="490" spans="2:3">
      <c r="B490" s="2">
        <v>487</v>
      </c>
      <c r="C490" s="15">
        <v>1</v>
      </c>
    </row>
    <row r="491" spans="2:3">
      <c r="B491" s="2">
        <v>488</v>
      </c>
      <c r="C491" s="15">
        <v>1</v>
      </c>
    </row>
    <row r="492" spans="2:3">
      <c r="B492" s="2">
        <v>489</v>
      </c>
      <c r="C492" s="15">
        <v>1</v>
      </c>
    </row>
    <row r="493" spans="2:3">
      <c r="B493" s="2">
        <v>490</v>
      </c>
      <c r="C493" s="15">
        <v>1</v>
      </c>
    </row>
    <row r="494" spans="2:3">
      <c r="B494" s="2">
        <v>491</v>
      </c>
      <c r="C494" s="15">
        <v>1</v>
      </c>
    </row>
    <row r="495" spans="2:3">
      <c r="B495" s="2">
        <v>492</v>
      </c>
      <c r="C495" s="15">
        <v>1</v>
      </c>
    </row>
    <row r="496" spans="2:3">
      <c r="B496" s="2">
        <v>493</v>
      </c>
      <c r="C496" s="15">
        <v>1</v>
      </c>
    </row>
    <row r="497" spans="2:3">
      <c r="B497" s="2">
        <v>494</v>
      </c>
      <c r="C497" s="15">
        <v>1</v>
      </c>
    </row>
    <row r="498" spans="2:3">
      <c r="B498" s="2">
        <v>495</v>
      </c>
      <c r="C498" s="15">
        <v>1</v>
      </c>
    </row>
    <row r="499" spans="2:3">
      <c r="B499" s="2">
        <v>496</v>
      </c>
      <c r="C499" s="15">
        <v>1</v>
      </c>
    </row>
    <row r="500" spans="2:3">
      <c r="B500" s="2">
        <v>497</v>
      </c>
      <c r="C500" s="15">
        <v>1</v>
      </c>
    </row>
    <row r="501" spans="2:3">
      <c r="B501" s="2">
        <v>498</v>
      </c>
      <c r="C501" s="15">
        <v>1</v>
      </c>
    </row>
    <row r="502" spans="2:3">
      <c r="B502" s="2">
        <v>499</v>
      </c>
      <c r="C502" s="15">
        <v>1</v>
      </c>
    </row>
    <row r="503" spans="2:3">
      <c r="B503" s="2">
        <v>500</v>
      </c>
      <c r="C503" s="15">
        <v>1</v>
      </c>
    </row>
    <row r="504" spans="2:3">
      <c r="B504" s="2">
        <v>501</v>
      </c>
      <c r="C504" s="15">
        <v>1</v>
      </c>
    </row>
    <row r="505" spans="2:3">
      <c r="B505" s="2">
        <v>502</v>
      </c>
      <c r="C505" s="15">
        <v>1</v>
      </c>
    </row>
    <row r="506" spans="2:3">
      <c r="B506" s="2">
        <v>503</v>
      </c>
      <c r="C506" s="15">
        <v>1</v>
      </c>
    </row>
    <row r="507" spans="2:3">
      <c r="B507" s="2">
        <v>504</v>
      </c>
      <c r="C507" s="15">
        <v>1</v>
      </c>
    </row>
    <row r="508" spans="2:3">
      <c r="B508" s="2">
        <v>505</v>
      </c>
      <c r="C508" s="15">
        <v>1</v>
      </c>
    </row>
    <row r="509" spans="2:3">
      <c r="B509" s="2">
        <v>506</v>
      </c>
      <c r="C509" s="15">
        <v>1</v>
      </c>
    </row>
    <row r="510" spans="2:3">
      <c r="B510" s="2">
        <v>507</v>
      </c>
      <c r="C510" s="15">
        <v>1</v>
      </c>
    </row>
    <row r="511" spans="2:3">
      <c r="B511" s="2">
        <v>508</v>
      </c>
      <c r="C511" s="15">
        <v>1</v>
      </c>
    </row>
    <row r="512" spans="2:3">
      <c r="B512" s="2">
        <v>509</v>
      </c>
      <c r="C512" s="15">
        <v>1</v>
      </c>
    </row>
    <row r="513" spans="2:3">
      <c r="B513" s="2">
        <v>510</v>
      </c>
      <c r="C513" s="15">
        <v>1</v>
      </c>
    </row>
    <row r="514" spans="2:3">
      <c r="B514" s="2">
        <v>511</v>
      </c>
      <c r="C514" s="15">
        <v>1</v>
      </c>
    </row>
    <row r="515" spans="2:3">
      <c r="B515" s="2">
        <v>512</v>
      </c>
      <c r="C515" s="15">
        <v>1</v>
      </c>
    </row>
    <row r="516" spans="2:3">
      <c r="B516" s="2">
        <v>513</v>
      </c>
      <c r="C516" s="15">
        <v>1</v>
      </c>
    </row>
    <row r="517" spans="2:3">
      <c r="B517" s="2">
        <v>514</v>
      </c>
      <c r="C517" s="15">
        <v>1</v>
      </c>
    </row>
    <row r="518" spans="2:3">
      <c r="B518" s="2">
        <v>515</v>
      </c>
      <c r="C518" s="15">
        <v>1</v>
      </c>
    </row>
    <row r="519" spans="2:3">
      <c r="B519" s="2">
        <v>516</v>
      </c>
      <c r="C519" s="15">
        <v>1</v>
      </c>
    </row>
    <row r="520" spans="2:3">
      <c r="B520" s="2">
        <v>517</v>
      </c>
      <c r="C520" s="15">
        <v>1</v>
      </c>
    </row>
    <row r="521" spans="2:3">
      <c r="B521" s="2">
        <v>518</v>
      </c>
      <c r="C521" s="15">
        <v>1</v>
      </c>
    </row>
    <row r="522" spans="2:3">
      <c r="B522" s="2">
        <v>519</v>
      </c>
      <c r="C522" s="15">
        <v>1</v>
      </c>
    </row>
    <row r="523" spans="2:3">
      <c r="B523" s="2">
        <v>520</v>
      </c>
      <c r="C523" s="15">
        <v>1</v>
      </c>
    </row>
    <row r="524" spans="2:3">
      <c r="B524" s="2">
        <v>521</v>
      </c>
      <c r="C524" s="15">
        <v>1</v>
      </c>
    </row>
    <row r="525" spans="2:3">
      <c r="B525" s="2">
        <v>522</v>
      </c>
      <c r="C525" s="15">
        <v>1</v>
      </c>
    </row>
    <row r="526" spans="2:3">
      <c r="B526" s="2">
        <v>523</v>
      </c>
      <c r="C526" s="15">
        <v>1</v>
      </c>
    </row>
    <row r="527" spans="2:3">
      <c r="B527" s="2">
        <v>524</v>
      </c>
      <c r="C527" s="15">
        <v>1</v>
      </c>
    </row>
    <row r="528" spans="2:3">
      <c r="B528" s="2">
        <v>525</v>
      </c>
      <c r="C528" s="15">
        <v>1</v>
      </c>
    </row>
    <row r="529" spans="2:3">
      <c r="B529" s="2">
        <v>526</v>
      </c>
      <c r="C529" s="15">
        <v>1</v>
      </c>
    </row>
    <row r="530" spans="2:3">
      <c r="B530" s="2">
        <v>527</v>
      </c>
      <c r="C530" s="15">
        <v>1</v>
      </c>
    </row>
    <row r="531" spans="2:3">
      <c r="B531" s="2">
        <v>528</v>
      </c>
      <c r="C531" s="15">
        <v>1</v>
      </c>
    </row>
    <row r="532" spans="2:3">
      <c r="B532" s="2">
        <v>529</v>
      </c>
      <c r="C532" s="15">
        <v>1</v>
      </c>
    </row>
    <row r="533" spans="2:3">
      <c r="B533" s="2">
        <v>530</v>
      </c>
      <c r="C533" s="15">
        <v>1</v>
      </c>
    </row>
    <row r="534" spans="2:3">
      <c r="B534" s="2">
        <v>531</v>
      </c>
      <c r="C534" s="15">
        <v>1</v>
      </c>
    </row>
    <row r="535" spans="2:3">
      <c r="B535" s="2">
        <v>532</v>
      </c>
      <c r="C535" s="15">
        <v>1</v>
      </c>
    </row>
    <row r="536" spans="2:3">
      <c r="B536" s="2">
        <v>533</v>
      </c>
      <c r="C536" s="15">
        <v>1</v>
      </c>
    </row>
    <row r="537" spans="2:3">
      <c r="B537" s="2">
        <v>534</v>
      </c>
      <c r="C537" s="15">
        <v>1</v>
      </c>
    </row>
    <row r="538" spans="2:3">
      <c r="B538" s="2">
        <v>535</v>
      </c>
      <c r="C538" s="15">
        <v>1</v>
      </c>
    </row>
    <row r="539" spans="2:3">
      <c r="B539" s="2">
        <v>536</v>
      </c>
      <c r="C539" s="15">
        <v>1</v>
      </c>
    </row>
    <row r="540" spans="2:3">
      <c r="B540" s="2">
        <v>537</v>
      </c>
      <c r="C540" s="15">
        <v>1</v>
      </c>
    </row>
    <row r="541" spans="2:3">
      <c r="B541" s="2">
        <v>538</v>
      </c>
      <c r="C541" s="15">
        <v>1</v>
      </c>
    </row>
    <row r="542" spans="2:3">
      <c r="B542" s="2">
        <v>539</v>
      </c>
      <c r="C542" s="15">
        <v>1</v>
      </c>
    </row>
    <row r="543" spans="2:3">
      <c r="B543" s="2">
        <v>540</v>
      </c>
      <c r="C543" s="15">
        <v>1</v>
      </c>
    </row>
    <row r="544" spans="2:3">
      <c r="B544" s="2">
        <v>541</v>
      </c>
      <c r="C544" s="15">
        <v>1</v>
      </c>
    </row>
    <row r="545" spans="2:3">
      <c r="B545" s="2">
        <v>542</v>
      </c>
      <c r="C545" s="15">
        <v>1</v>
      </c>
    </row>
    <row r="546" spans="2:3">
      <c r="B546" s="2">
        <v>543</v>
      </c>
      <c r="C546" s="15">
        <v>1</v>
      </c>
    </row>
    <row r="547" spans="2:3">
      <c r="B547" s="2">
        <v>544</v>
      </c>
      <c r="C547" s="15">
        <v>1</v>
      </c>
    </row>
    <row r="548" spans="2:3">
      <c r="B548" s="2">
        <v>545</v>
      </c>
      <c r="C548" s="15">
        <v>1</v>
      </c>
    </row>
    <row r="549" spans="2:3">
      <c r="B549" s="2">
        <v>546</v>
      </c>
      <c r="C549" s="15">
        <v>1</v>
      </c>
    </row>
    <row r="550" spans="2:3">
      <c r="B550" s="2">
        <v>547</v>
      </c>
      <c r="C550" s="15">
        <v>1</v>
      </c>
    </row>
    <row r="551" spans="2:3">
      <c r="B551" s="2">
        <v>548</v>
      </c>
      <c r="C551" s="15">
        <v>1</v>
      </c>
    </row>
    <row r="552" spans="2:3">
      <c r="B552" s="2">
        <v>549</v>
      </c>
      <c r="C552" s="15">
        <v>1</v>
      </c>
    </row>
    <row r="553" spans="2:3">
      <c r="B553" s="2">
        <v>550</v>
      </c>
      <c r="C553" s="15">
        <v>1</v>
      </c>
    </row>
    <row r="554" spans="2:3">
      <c r="B554" s="2">
        <v>551</v>
      </c>
      <c r="C554" s="15">
        <v>1</v>
      </c>
    </row>
    <row r="555" spans="2:3">
      <c r="B555" s="2">
        <v>552</v>
      </c>
      <c r="C555" s="15">
        <v>1</v>
      </c>
    </row>
    <row r="556" spans="2:3">
      <c r="B556" s="2">
        <v>553</v>
      </c>
      <c r="C556" s="15">
        <v>1</v>
      </c>
    </row>
    <row r="557" spans="2:3">
      <c r="B557" s="2">
        <v>554</v>
      </c>
      <c r="C557" s="15">
        <v>1</v>
      </c>
    </row>
    <row r="558" spans="2:3">
      <c r="B558" s="2">
        <v>555</v>
      </c>
      <c r="C558" s="15">
        <v>1</v>
      </c>
    </row>
    <row r="559" spans="2:3">
      <c r="B559" s="2">
        <v>556</v>
      </c>
      <c r="C559" s="15">
        <v>1</v>
      </c>
    </row>
    <row r="560" spans="2:3">
      <c r="B560" s="2">
        <v>557</v>
      </c>
      <c r="C560" s="15">
        <v>1</v>
      </c>
    </row>
    <row r="561" spans="2:3">
      <c r="B561" s="2">
        <v>558</v>
      </c>
      <c r="C561" s="15">
        <v>1</v>
      </c>
    </row>
    <row r="562" spans="2:3">
      <c r="B562" s="2">
        <v>559</v>
      </c>
      <c r="C562" s="15">
        <v>1</v>
      </c>
    </row>
    <row r="563" spans="2:3">
      <c r="B563" s="2">
        <v>560</v>
      </c>
      <c r="C563" s="15">
        <v>1</v>
      </c>
    </row>
    <row r="564" spans="2:3">
      <c r="B564" s="2">
        <v>561</v>
      </c>
      <c r="C564" s="15">
        <v>1</v>
      </c>
    </row>
    <row r="565" spans="2:3">
      <c r="B565" s="2">
        <v>562</v>
      </c>
      <c r="C565" s="15">
        <v>1</v>
      </c>
    </row>
    <row r="566" spans="2:3">
      <c r="B566" s="2">
        <v>563</v>
      </c>
      <c r="C566" s="15">
        <v>1</v>
      </c>
    </row>
    <row r="567" spans="2:3">
      <c r="B567" s="2">
        <v>564</v>
      </c>
      <c r="C567" s="15">
        <v>1</v>
      </c>
    </row>
    <row r="568" spans="2:3">
      <c r="B568" s="2">
        <v>565</v>
      </c>
      <c r="C568" s="15">
        <v>1</v>
      </c>
    </row>
    <row r="569" spans="2:3">
      <c r="B569" s="2">
        <v>566</v>
      </c>
      <c r="C569" s="15">
        <v>1</v>
      </c>
    </row>
    <row r="570" spans="2:3">
      <c r="B570" s="2">
        <v>567</v>
      </c>
      <c r="C570" s="15">
        <v>1</v>
      </c>
    </row>
    <row r="571" spans="2:3">
      <c r="B571" s="2">
        <v>568</v>
      </c>
      <c r="C571" s="15">
        <v>1</v>
      </c>
    </row>
    <row r="572" spans="2:3">
      <c r="B572" s="2">
        <v>569</v>
      </c>
      <c r="C572" s="15">
        <v>1</v>
      </c>
    </row>
    <row r="573" spans="2:3">
      <c r="B573" s="2">
        <v>570</v>
      </c>
      <c r="C573" s="15">
        <v>1</v>
      </c>
    </row>
    <row r="574" spans="2:3">
      <c r="B574" s="2">
        <v>571</v>
      </c>
      <c r="C574" s="15">
        <v>1</v>
      </c>
    </row>
    <row r="575" spans="2:3">
      <c r="B575" s="2">
        <v>572</v>
      </c>
      <c r="C575" s="15">
        <v>1</v>
      </c>
    </row>
    <row r="576" spans="2:3">
      <c r="B576" s="2">
        <v>573</v>
      </c>
      <c r="C576" s="15">
        <v>1</v>
      </c>
    </row>
    <row r="577" spans="2:3">
      <c r="B577" s="2">
        <v>574</v>
      </c>
      <c r="C577" s="15">
        <v>1</v>
      </c>
    </row>
    <row r="578" spans="2:3">
      <c r="B578" s="2">
        <v>575</v>
      </c>
      <c r="C578" s="15">
        <v>1</v>
      </c>
    </row>
    <row r="579" spans="2:3">
      <c r="B579" s="2">
        <v>576</v>
      </c>
      <c r="C579" s="15">
        <v>1</v>
      </c>
    </row>
    <row r="580" spans="2:3">
      <c r="B580" s="2">
        <v>577</v>
      </c>
      <c r="C580" s="15">
        <v>1</v>
      </c>
    </row>
    <row r="581" spans="2:3">
      <c r="B581" s="2">
        <v>578</v>
      </c>
      <c r="C581" s="15">
        <v>1</v>
      </c>
    </row>
    <row r="582" spans="2:3">
      <c r="B582" s="2">
        <v>579</v>
      </c>
      <c r="C582" s="15">
        <v>1</v>
      </c>
    </row>
    <row r="583" spans="2:3">
      <c r="B583" s="2">
        <v>580</v>
      </c>
      <c r="C583" s="15">
        <v>1</v>
      </c>
    </row>
    <row r="584" spans="2:3">
      <c r="B584" s="2">
        <v>581</v>
      </c>
      <c r="C584" s="15">
        <v>1</v>
      </c>
    </row>
    <row r="585" spans="2:3">
      <c r="B585" s="2">
        <v>582</v>
      </c>
      <c r="C585" s="15">
        <v>1</v>
      </c>
    </row>
    <row r="586" spans="2:3">
      <c r="B586" s="2">
        <v>583</v>
      </c>
      <c r="C586" s="15">
        <v>1</v>
      </c>
    </row>
    <row r="587" spans="2:3">
      <c r="B587" s="2">
        <v>584</v>
      </c>
      <c r="C587" s="15">
        <v>1</v>
      </c>
    </row>
    <row r="588" spans="2:3">
      <c r="B588" s="2">
        <v>585</v>
      </c>
      <c r="C588" s="15">
        <v>1</v>
      </c>
    </row>
    <row r="589" spans="2:3">
      <c r="B589" s="2">
        <v>586</v>
      </c>
      <c r="C589" s="15">
        <v>1</v>
      </c>
    </row>
    <row r="590" spans="2:3">
      <c r="B590" s="2">
        <v>587</v>
      </c>
      <c r="C590" s="15">
        <v>1</v>
      </c>
    </row>
    <row r="591" spans="2:3">
      <c r="B591" s="2">
        <v>588</v>
      </c>
      <c r="C591" s="15">
        <v>1</v>
      </c>
    </row>
    <row r="592" spans="2:3">
      <c r="B592" s="2">
        <v>589</v>
      </c>
      <c r="C592" s="15">
        <v>1</v>
      </c>
    </row>
    <row r="593" spans="2:3">
      <c r="B593" s="2">
        <v>590</v>
      </c>
      <c r="C593" s="15">
        <v>1</v>
      </c>
    </row>
    <row r="594" spans="2:3">
      <c r="B594" s="2">
        <v>591</v>
      </c>
      <c r="C594" s="15">
        <v>1</v>
      </c>
    </row>
    <row r="595" spans="2:3">
      <c r="B595" s="2">
        <v>592</v>
      </c>
      <c r="C595" s="15">
        <v>1</v>
      </c>
    </row>
    <row r="596" spans="2:3">
      <c r="B596" s="2">
        <v>593</v>
      </c>
      <c r="C596" s="15">
        <v>1</v>
      </c>
    </row>
    <row r="597" spans="2:3">
      <c r="B597" s="2">
        <v>594</v>
      </c>
      <c r="C597" s="15">
        <v>1</v>
      </c>
    </row>
    <row r="598" spans="2:3">
      <c r="B598" s="2">
        <v>595</v>
      </c>
      <c r="C598" s="15">
        <v>1</v>
      </c>
    </row>
    <row r="599" spans="2:3">
      <c r="B599" s="2">
        <v>596</v>
      </c>
      <c r="C599" s="15">
        <v>1</v>
      </c>
    </row>
    <row r="600" spans="2:3">
      <c r="B600" s="2">
        <v>597</v>
      </c>
      <c r="C600" s="15">
        <v>1</v>
      </c>
    </row>
    <row r="601" spans="2:3">
      <c r="B601" s="2">
        <v>598</v>
      </c>
      <c r="C601" s="15">
        <v>1</v>
      </c>
    </row>
    <row r="602" spans="2:3">
      <c r="B602" s="2">
        <v>599</v>
      </c>
      <c r="C602" s="15">
        <v>1</v>
      </c>
    </row>
    <row r="603" spans="2:3">
      <c r="B603" s="2">
        <v>600</v>
      </c>
      <c r="C603" s="15">
        <v>1</v>
      </c>
    </row>
    <row r="604" spans="2:3">
      <c r="B604" s="2">
        <v>601</v>
      </c>
      <c r="C604" s="15">
        <v>1</v>
      </c>
    </row>
    <row r="605" spans="2:3">
      <c r="B605" s="2">
        <v>602</v>
      </c>
      <c r="C605" s="15">
        <v>1</v>
      </c>
    </row>
    <row r="606" spans="2:3">
      <c r="B606" s="2">
        <v>603</v>
      </c>
      <c r="C606" s="15">
        <v>1</v>
      </c>
    </row>
    <row r="607" spans="2:3">
      <c r="B607" s="2">
        <v>604</v>
      </c>
      <c r="C607" s="15">
        <v>1</v>
      </c>
    </row>
    <row r="608" spans="2:3">
      <c r="B608" s="2">
        <v>605</v>
      </c>
      <c r="C608" s="15">
        <v>1</v>
      </c>
    </row>
    <row r="609" spans="2:3">
      <c r="B609" s="2">
        <v>606</v>
      </c>
      <c r="C609" s="15">
        <v>1</v>
      </c>
    </row>
    <row r="610" spans="2:3">
      <c r="B610" s="2">
        <v>607</v>
      </c>
      <c r="C610" s="15">
        <v>1</v>
      </c>
    </row>
    <row r="611" spans="2:3">
      <c r="B611" s="2">
        <v>608</v>
      </c>
      <c r="C611" s="15">
        <v>1</v>
      </c>
    </row>
    <row r="612" spans="2:3">
      <c r="B612" s="2">
        <v>609</v>
      </c>
      <c r="C612" s="15">
        <v>1</v>
      </c>
    </row>
    <row r="613" spans="2:3">
      <c r="B613" s="2">
        <v>610</v>
      </c>
      <c r="C613" s="15">
        <v>1</v>
      </c>
    </row>
    <row r="614" spans="2:3">
      <c r="B614" s="2">
        <v>611</v>
      </c>
      <c r="C614" s="15">
        <v>1</v>
      </c>
    </row>
    <row r="615" spans="2:3">
      <c r="B615" s="2">
        <v>612</v>
      </c>
      <c r="C615" s="15">
        <v>1</v>
      </c>
    </row>
    <row r="616" spans="2:3">
      <c r="B616" s="2">
        <v>613</v>
      </c>
      <c r="C616" s="15">
        <v>1</v>
      </c>
    </row>
    <row r="617" spans="2:3">
      <c r="B617" s="2">
        <v>614</v>
      </c>
      <c r="C617" s="15">
        <v>1</v>
      </c>
    </row>
    <row r="618" spans="2:3">
      <c r="B618" s="2">
        <v>615</v>
      </c>
      <c r="C618" s="15">
        <v>1</v>
      </c>
    </row>
    <row r="619" spans="2:3">
      <c r="B619" s="2">
        <v>616</v>
      </c>
      <c r="C619" s="15">
        <v>1</v>
      </c>
    </row>
    <row r="620" spans="2:3">
      <c r="B620" s="2">
        <v>617</v>
      </c>
      <c r="C620" s="15">
        <v>1</v>
      </c>
    </row>
    <row r="621" spans="2:3">
      <c r="B621" s="2">
        <v>618</v>
      </c>
      <c r="C621" s="15">
        <v>1</v>
      </c>
    </row>
    <row r="622" spans="2:3">
      <c r="B622" s="2">
        <v>619</v>
      </c>
      <c r="C622" s="15">
        <v>1</v>
      </c>
    </row>
    <row r="623" spans="2:3">
      <c r="B623" s="2">
        <v>620</v>
      </c>
      <c r="C623" s="15">
        <v>1</v>
      </c>
    </row>
    <row r="624" spans="2:3">
      <c r="B624" s="2">
        <v>621</v>
      </c>
      <c r="C624" s="15">
        <v>1</v>
      </c>
    </row>
    <row r="625" spans="2:3">
      <c r="B625" s="2">
        <v>622</v>
      </c>
      <c r="C625" s="15">
        <v>1</v>
      </c>
    </row>
    <row r="626" spans="2:3">
      <c r="B626" s="2">
        <v>623</v>
      </c>
      <c r="C626" s="15">
        <v>1</v>
      </c>
    </row>
    <row r="627" spans="2:3">
      <c r="B627" s="2">
        <v>624</v>
      </c>
      <c r="C627" s="15">
        <v>1</v>
      </c>
    </row>
    <row r="628" spans="2:3">
      <c r="B628" s="2">
        <v>625</v>
      </c>
      <c r="C628" s="15">
        <v>1</v>
      </c>
    </row>
    <row r="629" spans="2:3">
      <c r="B629" s="2">
        <v>626</v>
      </c>
      <c r="C629" s="15">
        <v>1</v>
      </c>
    </row>
    <row r="630" spans="2:3">
      <c r="B630" s="2">
        <v>627</v>
      </c>
      <c r="C630" s="15">
        <v>1</v>
      </c>
    </row>
    <row r="631" spans="2:3">
      <c r="B631" s="2">
        <v>628</v>
      </c>
      <c r="C631" s="15">
        <v>1</v>
      </c>
    </row>
    <row r="632" spans="2:3">
      <c r="B632" s="2">
        <v>629</v>
      </c>
      <c r="C632" s="15">
        <v>1</v>
      </c>
    </row>
    <row r="633" spans="2:3">
      <c r="B633" s="2">
        <v>630</v>
      </c>
      <c r="C633" s="15">
        <v>1</v>
      </c>
    </row>
    <row r="634" spans="2:3">
      <c r="B634" s="2">
        <v>631</v>
      </c>
      <c r="C634" s="15">
        <v>1</v>
      </c>
    </row>
    <row r="635" spans="2:3">
      <c r="B635" s="2">
        <v>632</v>
      </c>
      <c r="C635" s="15">
        <v>1</v>
      </c>
    </row>
    <row r="636" spans="2:3">
      <c r="B636" s="2">
        <v>633</v>
      </c>
      <c r="C636" s="15">
        <v>1</v>
      </c>
    </row>
    <row r="637" spans="2:3">
      <c r="B637" s="2">
        <v>634</v>
      </c>
      <c r="C637" s="15">
        <v>1</v>
      </c>
    </row>
    <row r="638" spans="2:3">
      <c r="B638" s="2">
        <v>635</v>
      </c>
      <c r="C638" s="15">
        <v>1</v>
      </c>
    </row>
    <row r="639" spans="2:3">
      <c r="B639" s="2">
        <v>636</v>
      </c>
      <c r="C639" s="15">
        <v>1</v>
      </c>
    </row>
    <row r="640" spans="2:3">
      <c r="B640" s="2">
        <v>637</v>
      </c>
      <c r="C640" s="15">
        <v>1</v>
      </c>
    </row>
    <row r="641" spans="2:3">
      <c r="B641" s="2">
        <v>638</v>
      </c>
      <c r="C641" s="15">
        <v>1</v>
      </c>
    </row>
    <row r="642" spans="2:3">
      <c r="B642" s="2">
        <v>639</v>
      </c>
      <c r="C642" s="15">
        <v>1</v>
      </c>
    </row>
    <row r="643" spans="2:3">
      <c r="B643" s="2">
        <v>640</v>
      </c>
      <c r="C643" s="15">
        <v>1</v>
      </c>
    </row>
    <row r="644" spans="2:3">
      <c r="B644" s="2">
        <v>641</v>
      </c>
      <c r="C644" s="15">
        <v>1</v>
      </c>
    </row>
    <row r="645" spans="2:3">
      <c r="B645" s="2">
        <v>642</v>
      </c>
      <c r="C645" s="15">
        <v>1</v>
      </c>
    </row>
    <row r="646" spans="2:3">
      <c r="B646" s="2">
        <v>643</v>
      </c>
      <c r="C646" s="15">
        <v>1</v>
      </c>
    </row>
    <row r="647" spans="2:3">
      <c r="B647" s="2">
        <v>644</v>
      </c>
      <c r="C647" s="15">
        <v>1</v>
      </c>
    </row>
    <row r="648" spans="2:3">
      <c r="B648" s="2">
        <v>645</v>
      </c>
      <c r="C648" s="15">
        <v>1</v>
      </c>
    </row>
    <row r="649" spans="2:3">
      <c r="B649" s="2">
        <v>646</v>
      </c>
      <c r="C649" s="15">
        <v>1</v>
      </c>
    </row>
    <row r="650" spans="2:3">
      <c r="B650" s="2">
        <v>647</v>
      </c>
      <c r="C650" s="15">
        <v>1</v>
      </c>
    </row>
    <row r="651" spans="2:3">
      <c r="B651" s="2">
        <v>648</v>
      </c>
      <c r="C651" s="15">
        <v>1</v>
      </c>
    </row>
    <row r="652" spans="2:3">
      <c r="B652" s="2">
        <v>649</v>
      </c>
      <c r="C652" s="15">
        <v>1</v>
      </c>
    </row>
    <row r="653" spans="2:3">
      <c r="B653" s="2">
        <v>650</v>
      </c>
      <c r="C653" s="15">
        <v>1</v>
      </c>
    </row>
    <row r="654" spans="2:3">
      <c r="B654" s="2">
        <v>651</v>
      </c>
      <c r="C654" s="15">
        <v>1</v>
      </c>
    </row>
    <row r="655" spans="2:3">
      <c r="B655" s="2">
        <v>652</v>
      </c>
      <c r="C655" s="15">
        <v>1</v>
      </c>
    </row>
    <row r="656" spans="2:3">
      <c r="B656" s="2">
        <v>653</v>
      </c>
      <c r="C656" s="15">
        <v>1</v>
      </c>
    </row>
    <row r="657" spans="2:3">
      <c r="B657" s="2">
        <v>654</v>
      </c>
      <c r="C657" s="15">
        <v>1</v>
      </c>
    </row>
    <row r="658" spans="2:3">
      <c r="B658" s="2">
        <v>655</v>
      </c>
      <c r="C658" s="15">
        <v>1</v>
      </c>
    </row>
    <row r="659" spans="2:3">
      <c r="B659" s="2">
        <v>656</v>
      </c>
      <c r="C659" s="15">
        <v>1</v>
      </c>
    </row>
    <row r="660" spans="2:3">
      <c r="B660" s="2">
        <v>657</v>
      </c>
      <c r="C660" s="15">
        <v>1</v>
      </c>
    </row>
    <row r="661" spans="2:3">
      <c r="B661" s="2">
        <v>658</v>
      </c>
      <c r="C661" s="15">
        <v>1</v>
      </c>
    </row>
    <row r="662" spans="2:3">
      <c r="B662" s="2">
        <v>659</v>
      </c>
      <c r="C662" s="15">
        <v>1</v>
      </c>
    </row>
    <row r="663" spans="2:3">
      <c r="B663" s="2">
        <v>660</v>
      </c>
      <c r="C663" s="15">
        <v>1</v>
      </c>
    </row>
    <row r="664" spans="2:3">
      <c r="B664" s="2">
        <v>661</v>
      </c>
      <c r="C664" s="15">
        <v>1</v>
      </c>
    </row>
    <row r="665" spans="2:3">
      <c r="B665" s="2">
        <v>662</v>
      </c>
      <c r="C665" s="15">
        <v>1</v>
      </c>
    </row>
    <row r="666" spans="2:3">
      <c r="B666" s="2">
        <v>663</v>
      </c>
      <c r="C666" s="15">
        <v>1</v>
      </c>
    </row>
    <row r="667" spans="2:3">
      <c r="B667" s="2">
        <v>664</v>
      </c>
      <c r="C667" s="15">
        <v>1</v>
      </c>
    </row>
    <row r="668" spans="2:3">
      <c r="B668" s="2">
        <v>665</v>
      </c>
      <c r="C668" s="15">
        <v>1</v>
      </c>
    </row>
    <row r="669" spans="2:3">
      <c r="B669" s="2">
        <v>666</v>
      </c>
      <c r="C669" s="15">
        <v>1</v>
      </c>
    </row>
    <row r="670" spans="2:3">
      <c r="B670" s="2">
        <v>667</v>
      </c>
      <c r="C670" s="15">
        <v>1</v>
      </c>
    </row>
    <row r="671" spans="2:3">
      <c r="B671" s="2">
        <v>668</v>
      </c>
      <c r="C671" s="15">
        <v>1</v>
      </c>
    </row>
    <row r="672" spans="2:3">
      <c r="B672" s="2">
        <v>669</v>
      </c>
      <c r="C672" s="15">
        <v>1</v>
      </c>
    </row>
    <row r="673" spans="2:3">
      <c r="B673" s="2">
        <v>670</v>
      </c>
      <c r="C673" s="15">
        <v>1</v>
      </c>
    </row>
    <row r="674" spans="2:3">
      <c r="B674" s="2">
        <v>671</v>
      </c>
      <c r="C674" s="15">
        <v>1</v>
      </c>
    </row>
    <row r="675" spans="2:3">
      <c r="B675" s="2">
        <v>672</v>
      </c>
      <c r="C675" s="15">
        <v>1</v>
      </c>
    </row>
    <row r="676" spans="2:3">
      <c r="B676" s="2">
        <v>673</v>
      </c>
      <c r="C676" s="15">
        <v>1</v>
      </c>
    </row>
    <row r="677" spans="2:3">
      <c r="B677" s="2">
        <v>674</v>
      </c>
      <c r="C677" s="15">
        <v>1</v>
      </c>
    </row>
    <row r="678" spans="2:3">
      <c r="B678" s="2">
        <v>675</v>
      </c>
      <c r="C678" s="15">
        <v>1</v>
      </c>
    </row>
    <row r="679" spans="2:3">
      <c r="B679" s="2">
        <v>676</v>
      </c>
      <c r="C679" s="15">
        <v>1</v>
      </c>
    </row>
    <row r="680" spans="2:3">
      <c r="B680" s="2">
        <v>677</v>
      </c>
      <c r="C680" s="15">
        <v>1</v>
      </c>
    </row>
    <row r="681" spans="2:3">
      <c r="B681" s="2">
        <v>678</v>
      </c>
      <c r="C681" s="15">
        <v>1</v>
      </c>
    </row>
    <row r="682" spans="2:3">
      <c r="B682" s="2">
        <v>679</v>
      </c>
      <c r="C682" s="15">
        <v>1</v>
      </c>
    </row>
    <row r="683" spans="2:3">
      <c r="B683" s="2">
        <v>680</v>
      </c>
      <c r="C683" s="15">
        <v>1</v>
      </c>
    </row>
    <row r="684" spans="2:3">
      <c r="B684" s="2">
        <v>681</v>
      </c>
      <c r="C684" s="15">
        <v>1</v>
      </c>
    </row>
    <row r="685" spans="2:3">
      <c r="B685" s="2">
        <v>682</v>
      </c>
      <c r="C685" s="15">
        <v>1</v>
      </c>
    </row>
    <row r="686" spans="2:3">
      <c r="B686" s="2">
        <v>683</v>
      </c>
      <c r="C686" s="15">
        <v>1</v>
      </c>
    </row>
    <row r="687" spans="2:3">
      <c r="B687" s="2">
        <v>684</v>
      </c>
      <c r="C687" s="15">
        <v>1</v>
      </c>
    </row>
    <row r="688" spans="2:3">
      <c r="B688" s="2">
        <v>685</v>
      </c>
      <c r="C688" s="15">
        <v>1</v>
      </c>
    </row>
    <row r="689" spans="2:3">
      <c r="B689" s="2">
        <v>686</v>
      </c>
      <c r="C689" s="15">
        <v>1</v>
      </c>
    </row>
    <row r="690" spans="2:3">
      <c r="B690" s="2">
        <v>687</v>
      </c>
      <c r="C690" s="15">
        <v>1</v>
      </c>
    </row>
    <row r="691" spans="2:3">
      <c r="B691" s="2">
        <v>688</v>
      </c>
      <c r="C691" s="15">
        <v>1</v>
      </c>
    </row>
    <row r="692" spans="2:3">
      <c r="B692" s="2">
        <v>689</v>
      </c>
      <c r="C692" s="15">
        <v>1</v>
      </c>
    </row>
    <row r="693" spans="2:3">
      <c r="B693" s="2">
        <v>690</v>
      </c>
      <c r="C693" s="15">
        <v>1</v>
      </c>
    </row>
    <row r="694" spans="2:3">
      <c r="B694" s="2">
        <v>691</v>
      </c>
      <c r="C694" s="15">
        <v>1</v>
      </c>
    </row>
    <row r="695" spans="2:3">
      <c r="B695" s="2">
        <v>692</v>
      </c>
      <c r="C695" s="15">
        <v>1</v>
      </c>
    </row>
    <row r="696" spans="2:3">
      <c r="B696" s="2">
        <v>693</v>
      </c>
      <c r="C696" s="15">
        <v>1</v>
      </c>
    </row>
    <row r="697" spans="2:3">
      <c r="B697" s="2">
        <v>694</v>
      </c>
      <c r="C697" s="15">
        <v>1</v>
      </c>
    </row>
    <row r="698" spans="2:3">
      <c r="B698" s="2">
        <v>695</v>
      </c>
      <c r="C698" s="15">
        <v>1</v>
      </c>
    </row>
    <row r="699" spans="2:3">
      <c r="B699" s="2">
        <v>696</v>
      </c>
      <c r="C699" s="15">
        <v>1</v>
      </c>
    </row>
    <row r="700" spans="2:3">
      <c r="B700" s="2">
        <v>697</v>
      </c>
      <c r="C700" s="15">
        <v>1</v>
      </c>
    </row>
    <row r="701" spans="2:3">
      <c r="B701" s="2">
        <v>698</v>
      </c>
      <c r="C701" s="15">
        <v>1</v>
      </c>
    </row>
    <row r="702" spans="2:3">
      <c r="B702" s="2">
        <v>699</v>
      </c>
      <c r="C702" s="15">
        <v>1</v>
      </c>
    </row>
    <row r="703" spans="2:3">
      <c r="B703" s="2">
        <v>700</v>
      </c>
      <c r="C703" s="15">
        <v>1</v>
      </c>
    </row>
    <row r="704" spans="2:3">
      <c r="B704" s="2">
        <v>701</v>
      </c>
      <c r="C704" s="15">
        <v>1</v>
      </c>
    </row>
    <row r="705" spans="2:3">
      <c r="B705" s="2">
        <v>702</v>
      </c>
      <c r="C705" s="15">
        <v>1</v>
      </c>
    </row>
    <row r="706" spans="2:3">
      <c r="B706" s="2">
        <v>703</v>
      </c>
      <c r="C706" s="15">
        <v>1</v>
      </c>
    </row>
    <row r="707" spans="2:3">
      <c r="B707" s="2">
        <v>704</v>
      </c>
      <c r="C707" s="15">
        <v>1</v>
      </c>
    </row>
    <row r="708" spans="2:3">
      <c r="B708" s="2">
        <v>705</v>
      </c>
      <c r="C708" s="15">
        <v>1</v>
      </c>
    </row>
    <row r="709" spans="2:3">
      <c r="B709" s="2">
        <v>706</v>
      </c>
      <c r="C709" s="15">
        <v>1</v>
      </c>
    </row>
    <row r="710" spans="2:3">
      <c r="B710" s="2">
        <v>707</v>
      </c>
      <c r="C710" s="15">
        <v>1</v>
      </c>
    </row>
    <row r="711" spans="2:3">
      <c r="B711" s="2">
        <v>708</v>
      </c>
      <c r="C711" s="15">
        <v>1</v>
      </c>
    </row>
    <row r="712" spans="2:3">
      <c r="B712" s="2">
        <v>709</v>
      </c>
      <c r="C712" s="15">
        <v>1</v>
      </c>
    </row>
    <row r="713" spans="2:3">
      <c r="B713" s="2">
        <v>710</v>
      </c>
      <c r="C713" s="15">
        <v>1</v>
      </c>
    </row>
    <row r="714" spans="2:3">
      <c r="B714" s="2">
        <v>711</v>
      </c>
      <c r="C714" s="15">
        <v>1</v>
      </c>
    </row>
    <row r="715" spans="2:3">
      <c r="B715" s="2">
        <v>712</v>
      </c>
      <c r="C715" s="15">
        <v>1</v>
      </c>
    </row>
    <row r="716" spans="2:3">
      <c r="B716" s="2">
        <v>713</v>
      </c>
      <c r="C716" s="15">
        <v>1</v>
      </c>
    </row>
    <row r="717" spans="2:3">
      <c r="B717" s="2">
        <v>714</v>
      </c>
      <c r="C717" s="15">
        <v>1</v>
      </c>
    </row>
    <row r="718" spans="2:3">
      <c r="B718" s="2">
        <v>715</v>
      </c>
      <c r="C718" s="15">
        <v>1</v>
      </c>
    </row>
    <row r="719" spans="2:3">
      <c r="B719" s="2">
        <v>716</v>
      </c>
      <c r="C719" s="15">
        <v>1</v>
      </c>
    </row>
    <row r="720" spans="2:3">
      <c r="B720" s="2">
        <v>717</v>
      </c>
      <c r="C720" s="15">
        <v>1</v>
      </c>
    </row>
    <row r="721" spans="2:3">
      <c r="B721" s="2">
        <v>718</v>
      </c>
      <c r="C721" s="15">
        <v>1</v>
      </c>
    </row>
    <row r="722" spans="2:3">
      <c r="B722" s="2">
        <v>719</v>
      </c>
      <c r="C722" s="15">
        <v>1</v>
      </c>
    </row>
    <row r="723" spans="2:3">
      <c r="B723" s="2">
        <v>720</v>
      </c>
      <c r="C723" s="15">
        <v>1</v>
      </c>
    </row>
    <row r="724" spans="2:3">
      <c r="B724" s="2">
        <v>721</v>
      </c>
      <c r="C724" s="15">
        <v>1</v>
      </c>
    </row>
    <row r="725" spans="2:3">
      <c r="B725" s="2">
        <v>722</v>
      </c>
      <c r="C725" s="15">
        <v>1</v>
      </c>
    </row>
    <row r="726" spans="2:3">
      <c r="B726" s="2">
        <v>723</v>
      </c>
      <c r="C726" s="15">
        <v>1</v>
      </c>
    </row>
    <row r="727" spans="2:3">
      <c r="B727" s="2">
        <v>724</v>
      </c>
      <c r="C727" s="15">
        <v>1</v>
      </c>
    </row>
    <row r="728" spans="2:3">
      <c r="B728" s="2">
        <v>725</v>
      </c>
      <c r="C728" s="15">
        <v>1</v>
      </c>
    </row>
    <row r="729" spans="2:3">
      <c r="B729" s="2">
        <v>726</v>
      </c>
      <c r="C729" s="15">
        <v>1</v>
      </c>
    </row>
    <row r="730" spans="2:3">
      <c r="B730" s="2">
        <v>727</v>
      </c>
      <c r="C730" s="15">
        <v>1</v>
      </c>
    </row>
    <row r="731" spans="2:3">
      <c r="B731" s="2">
        <v>728</v>
      </c>
      <c r="C731" s="15">
        <v>1</v>
      </c>
    </row>
    <row r="732" spans="2:3">
      <c r="B732" s="2">
        <v>729</v>
      </c>
      <c r="C732" s="15">
        <v>1</v>
      </c>
    </row>
    <row r="733" spans="2:3">
      <c r="B733" s="2">
        <v>730</v>
      </c>
      <c r="C733" s="15">
        <v>1</v>
      </c>
    </row>
    <row r="734" spans="2:3">
      <c r="B734" s="2">
        <v>731</v>
      </c>
      <c r="C734" s="15">
        <v>1</v>
      </c>
    </row>
    <row r="735" spans="2:3">
      <c r="B735" s="2">
        <v>732</v>
      </c>
      <c r="C735" s="15">
        <v>1</v>
      </c>
    </row>
    <row r="736" spans="2:3">
      <c r="B736" s="2">
        <v>733</v>
      </c>
      <c r="C736" s="15">
        <v>1</v>
      </c>
    </row>
    <row r="737" spans="2:3">
      <c r="B737" s="2">
        <v>734</v>
      </c>
      <c r="C737" s="15">
        <v>1</v>
      </c>
    </row>
    <row r="738" spans="2:3">
      <c r="B738" s="2">
        <v>735</v>
      </c>
      <c r="C738" s="15">
        <v>1</v>
      </c>
    </row>
    <row r="739" spans="2:3">
      <c r="B739" s="2">
        <v>736</v>
      </c>
      <c r="C739" s="15">
        <v>1</v>
      </c>
    </row>
    <row r="740" spans="2:3">
      <c r="B740" s="2">
        <v>737</v>
      </c>
      <c r="C740" s="15">
        <v>1</v>
      </c>
    </row>
    <row r="741" spans="2:3">
      <c r="B741" s="2">
        <v>738</v>
      </c>
      <c r="C741" s="15">
        <v>1</v>
      </c>
    </row>
    <row r="742" spans="2:3">
      <c r="B742" s="2">
        <v>739</v>
      </c>
      <c r="C742" s="15">
        <v>1</v>
      </c>
    </row>
    <row r="743" spans="2:3">
      <c r="B743" s="2">
        <v>740</v>
      </c>
      <c r="C743" s="15">
        <v>1</v>
      </c>
    </row>
    <row r="744" spans="2:3">
      <c r="B744" s="2">
        <v>741</v>
      </c>
      <c r="C744" s="15">
        <v>1</v>
      </c>
    </row>
    <row r="745" spans="2:3">
      <c r="B745" s="2">
        <v>742</v>
      </c>
      <c r="C745" s="15">
        <v>1</v>
      </c>
    </row>
    <row r="746" spans="2:3">
      <c r="B746" s="2">
        <v>743</v>
      </c>
      <c r="C746" s="15">
        <v>1</v>
      </c>
    </row>
    <row r="747" spans="2:3">
      <c r="B747" s="2">
        <v>744</v>
      </c>
      <c r="C747" s="15">
        <v>1</v>
      </c>
    </row>
    <row r="748" spans="2:3">
      <c r="B748" s="2">
        <v>745</v>
      </c>
      <c r="C748" s="15">
        <v>1</v>
      </c>
    </row>
    <row r="749" spans="2:3">
      <c r="B749" s="2">
        <v>746</v>
      </c>
      <c r="C749" s="15">
        <v>1</v>
      </c>
    </row>
    <row r="750" spans="2:3">
      <c r="B750" s="2">
        <v>747</v>
      </c>
      <c r="C750" s="15">
        <v>1</v>
      </c>
    </row>
    <row r="751" spans="2:3">
      <c r="B751" s="2">
        <v>748</v>
      </c>
      <c r="C751" s="15">
        <v>1</v>
      </c>
    </row>
    <row r="752" spans="2:3">
      <c r="B752" s="2">
        <v>749</v>
      </c>
      <c r="C752" s="15">
        <v>1</v>
      </c>
    </row>
    <row r="753" spans="2:3">
      <c r="B753" s="2">
        <v>750</v>
      </c>
      <c r="C753" s="15">
        <v>1</v>
      </c>
    </row>
    <row r="754" spans="2:3">
      <c r="B754" s="2">
        <v>751</v>
      </c>
      <c r="C754" s="15">
        <v>1</v>
      </c>
    </row>
    <row r="755" spans="2:3">
      <c r="B755" s="2">
        <v>752</v>
      </c>
      <c r="C755" s="15">
        <v>1</v>
      </c>
    </row>
    <row r="756" spans="2:3">
      <c r="B756" s="2">
        <v>753</v>
      </c>
      <c r="C756" s="15">
        <v>1</v>
      </c>
    </row>
    <row r="757" spans="2:3">
      <c r="B757" s="2">
        <v>754</v>
      </c>
      <c r="C757" s="15">
        <v>1</v>
      </c>
    </row>
    <row r="758" spans="2:3">
      <c r="B758" s="2">
        <v>755</v>
      </c>
      <c r="C758" s="15">
        <v>1</v>
      </c>
    </row>
    <row r="759" spans="2:3">
      <c r="B759" s="2">
        <v>756</v>
      </c>
      <c r="C759" s="15">
        <v>1</v>
      </c>
    </row>
    <row r="760" spans="2:3">
      <c r="B760" s="2">
        <v>757</v>
      </c>
      <c r="C760" s="15">
        <v>1</v>
      </c>
    </row>
    <row r="761" spans="2:3">
      <c r="B761" s="2">
        <v>758</v>
      </c>
      <c r="C761" s="15">
        <v>1</v>
      </c>
    </row>
    <row r="762" spans="2:3">
      <c r="B762" s="2">
        <v>759</v>
      </c>
      <c r="C762" s="15">
        <v>1</v>
      </c>
    </row>
    <row r="763" spans="2:3">
      <c r="B763" s="2">
        <v>760</v>
      </c>
      <c r="C763" s="15">
        <v>1</v>
      </c>
    </row>
    <row r="764" spans="2:3">
      <c r="B764" s="2">
        <v>761</v>
      </c>
      <c r="C764" s="15">
        <v>1</v>
      </c>
    </row>
    <row r="765" spans="2:3">
      <c r="B765" s="2">
        <v>762</v>
      </c>
      <c r="C765" s="15">
        <v>1</v>
      </c>
    </row>
    <row r="766" spans="2:3">
      <c r="B766" s="2">
        <v>763</v>
      </c>
      <c r="C766" s="15">
        <v>1</v>
      </c>
    </row>
    <row r="767" spans="2:3">
      <c r="B767" s="2">
        <v>764</v>
      </c>
      <c r="C767" s="15">
        <v>1</v>
      </c>
    </row>
    <row r="768" spans="2:3">
      <c r="B768" s="2">
        <v>765</v>
      </c>
      <c r="C768" s="15">
        <v>1</v>
      </c>
    </row>
    <row r="769" spans="2:3">
      <c r="B769" s="2">
        <v>766</v>
      </c>
      <c r="C769" s="15">
        <v>1</v>
      </c>
    </row>
    <row r="770" spans="2:3">
      <c r="B770" s="2">
        <v>767</v>
      </c>
      <c r="C770" s="15">
        <v>1</v>
      </c>
    </row>
    <row r="771" spans="2:3">
      <c r="B771" s="2" t="s">
        <v>1330</v>
      </c>
      <c r="C771" s="15"/>
    </row>
    <row r="772" spans="2:3">
      <c r="B772" s="2" t="s">
        <v>1331</v>
      </c>
      <c r="C772" s="15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6142-D48F-4544-BC30-2C5BD19F0261}">
  <dimension ref="A1:L1903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15" bestFit="1" customWidth="1"/>
    <col min="3" max="3" width="15.28515625" bestFit="1" customWidth="1"/>
    <col min="4" max="4" width="20.85546875" bestFit="1" customWidth="1"/>
    <col min="5" max="5" width="12.7109375" bestFit="1" customWidth="1"/>
    <col min="6" max="6" width="13" bestFit="1" customWidth="1"/>
    <col min="7" max="7" width="16.85546875" bestFit="1" customWidth="1"/>
    <col min="8" max="8" width="19.85546875" bestFit="1" customWidth="1"/>
    <col min="9" max="10" width="12.85546875" bestFit="1" customWidth="1"/>
    <col min="11" max="11" width="14.140625" bestFit="1" customWidth="1"/>
    <col min="12" max="12" width="21.42578125" bestFit="1" customWidth="1"/>
  </cols>
  <sheetData>
    <row r="1" spans="1:12">
      <c r="A1" s="1" t="s">
        <v>10</v>
      </c>
      <c r="B1" s="1" t="s">
        <v>0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  <c r="H1" s="1" t="s">
        <v>1358</v>
      </c>
      <c r="I1" s="1" t="s">
        <v>1359</v>
      </c>
      <c r="J1" s="4" t="s">
        <v>1360</v>
      </c>
      <c r="K1" t="s">
        <v>1361</v>
      </c>
      <c r="L1" t="s">
        <v>1362</v>
      </c>
    </row>
    <row r="2" spans="1:12">
      <c r="A2" s="1">
        <v>1</v>
      </c>
      <c r="B2" s="1">
        <v>10</v>
      </c>
      <c r="C2" s="1" t="s">
        <v>35</v>
      </c>
      <c r="D2" s="1" t="s">
        <v>1363</v>
      </c>
      <c r="E2" s="1">
        <v>14</v>
      </c>
      <c r="F2" s="1">
        <v>24</v>
      </c>
      <c r="G2" s="1">
        <v>2</v>
      </c>
      <c r="H2" s="10">
        <v>25</v>
      </c>
      <c r="I2" s="1" t="s">
        <v>1364</v>
      </c>
      <c r="J2" s="1">
        <f>(F2-E2)*G2</f>
        <v>20</v>
      </c>
      <c r="K2">
        <f>F2*G2</f>
        <v>48</v>
      </c>
      <c r="L2" s="5">
        <f>(J2/K2)*100</f>
        <v>41.666666666666671</v>
      </c>
    </row>
    <row r="3" spans="1:12">
      <c r="A3" s="1">
        <v>1</v>
      </c>
      <c r="B3" s="1">
        <v>10</v>
      </c>
      <c r="C3" s="1" t="s">
        <v>36</v>
      </c>
      <c r="D3" s="1" t="s">
        <v>1365</v>
      </c>
      <c r="E3" s="1">
        <v>18</v>
      </c>
      <c r="F3" s="1">
        <v>30</v>
      </c>
      <c r="G3" s="1">
        <v>3</v>
      </c>
      <c r="H3" s="1">
        <v>32</v>
      </c>
      <c r="I3" s="1" t="s">
        <v>1366</v>
      </c>
      <c r="J3" s="1">
        <f t="shared" ref="J3:J66" si="0">(F3-E3)*G3</f>
        <v>36</v>
      </c>
      <c r="K3">
        <f t="shared" ref="K3:K66" si="1">F3*G3</f>
        <v>90</v>
      </c>
      <c r="L3" s="5">
        <f t="shared" ref="L3:L66" si="2">(J3/K3)*100</f>
        <v>40</v>
      </c>
    </row>
    <row r="4" spans="1:12">
      <c r="A4" s="1">
        <v>2</v>
      </c>
      <c r="B4" s="1">
        <v>6</v>
      </c>
      <c r="C4" s="1" t="s">
        <v>44</v>
      </c>
      <c r="D4" s="1" t="s">
        <v>1367</v>
      </c>
      <c r="E4" s="1">
        <v>19</v>
      </c>
      <c r="F4" s="1">
        <v>31</v>
      </c>
      <c r="G4" s="1">
        <v>1</v>
      </c>
      <c r="H4" s="1">
        <v>51</v>
      </c>
      <c r="I4" s="1" t="s">
        <v>1364</v>
      </c>
      <c r="J4" s="1">
        <f t="shared" si="0"/>
        <v>12</v>
      </c>
      <c r="K4">
        <f t="shared" si="1"/>
        <v>31</v>
      </c>
      <c r="L4" s="5">
        <f t="shared" si="2"/>
        <v>38.70967741935484</v>
      </c>
    </row>
    <row r="5" spans="1:12">
      <c r="A5" s="1">
        <v>2</v>
      </c>
      <c r="B5" s="1">
        <v>6</v>
      </c>
      <c r="C5" s="1" t="s">
        <v>45</v>
      </c>
      <c r="D5" s="1" t="s">
        <v>1368</v>
      </c>
      <c r="E5" s="1">
        <v>16</v>
      </c>
      <c r="F5" s="1">
        <v>27</v>
      </c>
      <c r="G5" s="1">
        <v>1</v>
      </c>
      <c r="H5" s="1">
        <v>34</v>
      </c>
      <c r="I5" s="1" t="s">
        <v>1366</v>
      </c>
      <c r="J5" s="1">
        <f t="shared" si="0"/>
        <v>11</v>
      </c>
      <c r="K5">
        <f t="shared" si="1"/>
        <v>27</v>
      </c>
      <c r="L5" s="5">
        <f t="shared" si="2"/>
        <v>40.74074074074074</v>
      </c>
    </row>
    <row r="6" spans="1:12">
      <c r="A6" s="1">
        <v>3</v>
      </c>
      <c r="B6" s="1">
        <v>20</v>
      </c>
      <c r="C6" s="1" t="s">
        <v>52</v>
      </c>
      <c r="D6" s="1" t="s">
        <v>1369</v>
      </c>
      <c r="E6" s="1">
        <v>25</v>
      </c>
      <c r="F6" s="1">
        <v>40</v>
      </c>
      <c r="G6" s="1">
        <v>1</v>
      </c>
      <c r="H6" s="1">
        <v>9</v>
      </c>
      <c r="I6" s="1" t="s">
        <v>1366</v>
      </c>
      <c r="J6" s="1">
        <f t="shared" si="0"/>
        <v>15</v>
      </c>
      <c r="K6">
        <f t="shared" si="1"/>
        <v>40</v>
      </c>
      <c r="L6" s="5">
        <f t="shared" si="2"/>
        <v>37.5</v>
      </c>
    </row>
    <row r="7" spans="1:12">
      <c r="A7" s="1">
        <v>3</v>
      </c>
      <c r="B7" s="1">
        <v>20</v>
      </c>
      <c r="C7" s="1" t="s">
        <v>44</v>
      </c>
      <c r="D7" s="1" t="s">
        <v>1367</v>
      </c>
      <c r="E7" s="1">
        <v>19</v>
      </c>
      <c r="F7" s="1">
        <v>31</v>
      </c>
      <c r="G7" s="1">
        <v>1</v>
      </c>
      <c r="H7" s="1">
        <v>27</v>
      </c>
      <c r="I7" s="1" t="s">
        <v>1364</v>
      </c>
      <c r="J7" s="1">
        <f t="shared" si="0"/>
        <v>12</v>
      </c>
      <c r="K7">
        <f t="shared" si="1"/>
        <v>31</v>
      </c>
      <c r="L7" s="5">
        <f t="shared" si="2"/>
        <v>38.70967741935484</v>
      </c>
    </row>
    <row r="8" spans="1:12">
      <c r="A8" s="1">
        <v>3</v>
      </c>
      <c r="B8" s="1">
        <v>20</v>
      </c>
      <c r="C8" s="1" t="s">
        <v>53</v>
      </c>
      <c r="D8" s="1" t="s">
        <v>1370</v>
      </c>
      <c r="E8" s="1">
        <v>22</v>
      </c>
      <c r="F8" s="1">
        <v>36</v>
      </c>
      <c r="G8" s="1">
        <v>1</v>
      </c>
      <c r="H8" s="1">
        <v>36</v>
      </c>
      <c r="I8" s="1" t="s">
        <v>1364</v>
      </c>
      <c r="J8" s="1">
        <f t="shared" si="0"/>
        <v>14</v>
      </c>
      <c r="K8">
        <f t="shared" si="1"/>
        <v>36</v>
      </c>
      <c r="L8" s="5">
        <f t="shared" si="2"/>
        <v>38.888888888888893</v>
      </c>
    </row>
    <row r="9" spans="1:12">
      <c r="A9" s="1">
        <v>3</v>
      </c>
      <c r="B9" s="1">
        <v>20</v>
      </c>
      <c r="C9" s="1" t="s">
        <v>54</v>
      </c>
      <c r="D9" s="1" t="s">
        <v>1371</v>
      </c>
      <c r="E9" s="1">
        <v>17</v>
      </c>
      <c r="F9" s="1">
        <v>29</v>
      </c>
      <c r="G9" s="1">
        <v>2</v>
      </c>
      <c r="H9" s="1">
        <v>54</v>
      </c>
      <c r="I9" s="1" t="s">
        <v>1366</v>
      </c>
      <c r="J9" s="1">
        <f t="shared" si="0"/>
        <v>24</v>
      </c>
      <c r="K9">
        <f t="shared" si="1"/>
        <v>58</v>
      </c>
      <c r="L9" s="5">
        <f t="shared" si="2"/>
        <v>41.379310344827587</v>
      </c>
    </row>
    <row r="10" spans="1:12">
      <c r="A10" s="1">
        <v>4</v>
      </c>
      <c r="B10" s="1">
        <v>3</v>
      </c>
      <c r="C10" s="1" t="s">
        <v>59</v>
      </c>
      <c r="D10" s="1" t="s">
        <v>1372</v>
      </c>
      <c r="E10" s="1">
        <v>20</v>
      </c>
      <c r="F10" s="1">
        <v>33</v>
      </c>
      <c r="G10" s="1">
        <v>3</v>
      </c>
      <c r="H10" s="1">
        <v>23</v>
      </c>
      <c r="I10" s="1" t="s">
        <v>1366</v>
      </c>
      <c r="J10" s="1">
        <f t="shared" si="0"/>
        <v>39</v>
      </c>
      <c r="K10">
        <f t="shared" si="1"/>
        <v>99</v>
      </c>
      <c r="L10" s="5">
        <f t="shared" si="2"/>
        <v>39.393939393939391</v>
      </c>
    </row>
    <row r="11" spans="1:12">
      <c r="A11" s="1">
        <v>4</v>
      </c>
      <c r="B11" s="1">
        <v>3</v>
      </c>
      <c r="C11" s="1" t="s">
        <v>60</v>
      </c>
      <c r="D11" s="1" t="s">
        <v>1373</v>
      </c>
      <c r="E11" s="1">
        <v>16</v>
      </c>
      <c r="F11" s="1">
        <v>28</v>
      </c>
      <c r="G11" s="1">
        <v>3</v>
      </c>
      <c r="H11" s="1">
        <v>17</v>
      </c>
      <c r="I11" s="1" t="s">
        <v>1364</v>
      </c>
      <c r="J11" s="1">
        <f t="shared" si="0"/>
        <v>36</v>
      </c>
      <c r="K11">
        <f t="shared" si="1"/>
        <v>84</v>
      </c>
      <c r="L11" s="5">
        <f t="shared" si="2"/>
        <v>42.857142857142854</v>
      </c>
    </row>
    <row r="12" spans="1:12">
      <c r="A12" s="1">
        <v>5</v>
      </c>
      <c r="B12" s="1">
        <v>8</v>
      </c>
      <c r="C12" s="1" t="s">
        <v>65</v>
      </c>
      <c r="D12" s="1" t="s">
        <v>1374</v>
      </c>
      <c r="E12" s="1">
        <v>11</v>
      </c>
      <c r="F12" s="1">
        <v>19</v>
      </c>
      <c r="G12" s="1">
        <v>1</v>
      </c>
      <c r="H12" s="1">
        <v>8</v>
      </c>
      <c r="I12" s="1" t="s">
        <v>1364</v>
      </c>
      <c r="J12" s="1">
        <f t="shared" si="0"/>
        <v>8</v>
      </c>
      <c r="K12">
        <f t="shared" si="1"/>
        <v>19</v>
      </c>
      <c r="L12" s="5">
        <f t="shared" si="2"/>
        <v>42.105263157894733</v>
      </c>
    </row>
    <row r="13" spans="1:12">
      <c r="A13" s="1">
        <v>5</v>
      </c>
      <c r="B13" s="1">
        <v>8</v>
      </c>
      <c r="C13" s="1" t="s">
        <v>35</v>
      </c>
      <c r="D13" s="1" t="s">
        <v>1363</v>
      </c>
      <c r="E13" s="1">
        <v>14</v>
      </c>
      <c r="F13" s="1">
        <v>24</v>
      </c>
      <c r="G13" s="1">
        <v>2</v>
      </c>
      <c r="H13" s="1">
        <v>9</v>
      </c>
      <c r="I13" s="1" t="s">
        <v>1366</v>
      </c>
      <c r="J13" s="1">
        <f t="shared" si="0"/>
        <v>20</v>
      </c>
      <c r="K13">
        <f t="shared" si="1"/>
        <v>48</v>
      </c>
      <c r="L13" s="5">
        <f t="shared" si="2"/>
        <v>41.666666666666671</v>
      </c>
    </row>
    <row r="14" spans="1:12">
      <c r="A14" s="1">
        <v>6</v>
      </c>
      <c r="B14" s="1">
        <v>7</v>
      </c>
      <c r="C14" s="1" t="s">
        <v>69</v>
      </c>
      <c r="D14" s="1" t="s">
        <v>1375</v>
      </c>
      <c r="E14" s="1">
        <v>21</v>
      </c>
      <c r="F14" s="1">
        <v>35</v>
      </c>
      <c r="G14" s="1">
        <v>2</v>
      </c>
      <c r="H14" s="1">
        <v>11</v>
      </c>
      <c r="I14" s="1" t="s">
        <v>1366</v>
      </c>
      <c r="J14" s="1">
        <f t="shared" si="0"/>
        <v>28</v>
      </c>
      <c r="K14">
        <f t="shared" si="1"/>
        <v>70</v>
      </c>
      <c r="L14" s="5">
        <f t="shared" si="2"/>
        <v>40</v>
      </c>
    </row>
    <row r="15" spans="1:12">
      <c r="A15" s="1">
        <v>7</v>
      </c>
      <c r="B15" s="1">
        <v>17</v>
      </c>
      <c r="C15" s="1" t="s">
        <v>74</v>
      </c>
      <c r="D15" s="1" t="s">
        <v>1376</v>
      </c>
      <c r="E15" s="1">
        <v>19</v>
      </c>
      <c r="F15" s="1">
        <v>32</v>
      </c>
      <c r="G15" s="1">
        <v>2</v>
      </c>
      <c r="H15" s="1">
        <v>15</v>
      </c>
      <c r="I15" s="1" t="s">
        <v>1366</v>
      </c>
      <c r="J15" s="1">
        <f t="shared" si="0"/>
        <v>26</v>
      </c>
      <c r="K15">
        <f t="shared" si="1"/>
        <v>64</v>
      </c>
      <c r="L15" s="5">
        <f t="shared" si="2"/>
        <v>40.625</v>
      </c>
    </row>
    <row r="16" spans="1:12">
      <c r="A16" s="1">
        <v>7</v>
      </c>
      <c r="B16" s="1">
        <v>17</v>
      </c>
      <c r="C16" s="1" t="s">
        <v>53</v>
      </c>
      <c r="D16" s="1" t="s">
        <v>1370</v>
      </c>
      <c r="E16" s="1">
        <v>22</v>
      </c>
      <c r="F16" s="1">
        <v>36</v>
      </c>
      <c r="G16" s="1">
        <v>3</v>
      </c>
      <c r="H16" s="1">
        <v>26</v>
      </c>
      <c r="I16" s="1" t="s">
        <v>1364</v>
      </c>
      <c r="J16" s="1">
        <f t="shared" si="0"/>
        <v>42</v>
      </c>
      <c r="K16">
        <f t="shared" si="1"/>
        <v>108</v>
      </c>
      <c r="L16" s="5">
        <f t="shared" si="2"/>
        <v>38.888888888888893</v>
      </c>
    </row>
    <row r="17" spans="1:12">
      <c r="A17" s="1">
        <v>8</v>
      </c>
      <c r="B17" s="1">
        <v>11</v>
      </c>
      <c r="C17" s="1" t="s">
        <v>77</v>
      </c>
      <c r="D17" s="1" t="s">
        <v>1377</v>
      </c>
      <c r="E17" s="1">
        <v>13</v>
      </c>
      <c r="F17" s="1">
        <v>22</v>
      </c>
      <c r="G17" s="1">
        <v>3</v>
      </c>
      <c r="H17" s="1">
        <v>11</v>
      </c>
      <c r="I17" s="1" t="s">
        <v>1364</v>
      </c>
      <c r="J17" s="1">
        <f t="shared" si="0"/>
        <v>27</v>
      </c>
      <c r="K17">
        <f t="shared" si="1"/>
        <v>66</v>
      </c>
      <c r="L17" s="5">
        <f t="shared" si="2"/>
        <v>40.909090909090914</v>
      </c>
    </row>
    <row r="18" spans="1:12">
      <c r="A18" s="1">
        <v>8</v>
      </c>
      <c r="B18" s="1">
        <v>11</v>
      </c>
      <c r="C18" s="1" t="s">
        <v>60</v>
      </c>
      <c r="D18" s="1" t="s">
        <v>1373</v>
      </c>
      <c r="E18" s="1">
        <v>16</v>
      </c>
      <c r="F18" s="1">
        <v>28</v>
      </c>
      <c r="G18" s="1">
        <v>2</v>
      </c>
      <c r="H18" s="1">
        <v>8</v>
      </c>
      <c r="I18" s="1" t="s">
        <v>1364</v>
      </c>
      <c r="J18" s="1">
        <f t="shared" si="0"/>
        <v>24</v>
      </c>
      <c r="K18">
        <f t="shared" si="1"/>
        <v>56</v>
      </c>
      <c r="L18" s="5">
        <f t="shared" si="2"/>
        <v>42.857142857142854</v>
      </c>
    </row>
    <row r="19" spans="1:12">
      <c r="A19" s="1">
        <v>8</v>
      </c>
      <c r="B19" s="1">
        <v>11</v>
      </c>
      <c r="C19" s="1" t="s">
        <v>52</v>
      </c>
      <c r="D19" s="1" t="s">
        <v>1369</v>
      </c>
      <c r="E19" s="1">
        <v>25</v>
      </c>
      <c r="F19" s="1">
        <v>40</v>
      </c>
      <c r="G19" s="1">
        <v>3</v>
      </c>
      <c r="H19" s="1">
        <v>36</v>
      </c>
      <c r="I19" s="1" t="s">
        <v>1364</v>
      </c>
      <c r="J19" s="1">
        <f t="shared" si="0"/>
        <v>45</v>
      </c>
      <c r="K19">
        <f t="shared" si="1"/>
        <v>120</v>
      </c>
      <c r="L19" s="5">
        <f t="shared" si="2"/>
        <v>37.5</v>
      </c>
    </row>
    <row r="20" spans="1:12">
      <c r="A20" s="1">
        <v>9</v>
      </c>
      <c r="B20" s="1">
        <v>15</v>
      </c>
      <c r="C20" s="1" t="s">
        <v>36</v>
      </c>
      <c r="D20" s="1" t="s">
        <v>1365</v>
      </c>
      <c r="E20" s="1">
        <v>18</v>
      </c>
      <c r="F20" s="1">
        <v>30</v>
      </c>
      <c r="G20" s="1">
        <v>1</v>
      </c>
      <c r="H20" s="1">
        <v>51</v>
      </c>
      <c r="I20" s="1" t="s">
        <v>1364</v>
      </c>
      <c r="J20" s="1">
        <f t="shared" si="0"/>
        <v>12</v>
      </c>
      <c r="K20">
        <f t="shared" si="1"/>
        <v>30</v>
      </c>
      <c r="L20" s="5">
        <f t="shared" si="2"/>
        <v>40</v>
      </c>
    </row>
    <row r="21" spans="1:12">
      <c r="A21" s="1">
        <v>9</v>
      </c>
      <c r="B21" s="1">
        <v>15</v>
      </c>
      <c r="C21" s="1" t="s">
        <v>35</v>
      </c>
      <c r="D21" s="1" t="s">
        <v>1363</v>
      </c>
      <c r="E21" s="1">
        <v>14</v>
      </c>
      <c r="F21" s="1">
        <v>24</v>
      </c>
      <c r="G21" s="1">
        <v>1</v>
      </c>
      <c r="H21" s="1">
        <v>49</v>
      </c>
      <c r="I21" s="1" t="s">
        <v>1366</v>
      </c>
      <c r="J21" s="1">
        <f t="shared" si="0"/>
        <v>10</v>
      </c>
      <c r="K21">
        <f t="shared" si="1"/>
        <v>24</v>
      </c>
      <c r="L21" s="5">
        <f t="shared" si="2"/>
        <v>41.666666666666671</v>
      </c>
    </row>
    <row r="22" spans="1:12">
      <c r="A22" s="1">
        <v>9</v>
      </c>
      <c r="B22" s="1">
        <v>15</v>
      </c>
      <c r="C22" s="1" t="s">
        <v>65</v>
      </c>
      <c r="D22" s="1" t="s">
        <v>1374</v>
      </c>
      <c r="E22" s="1">
        <v>11</v>
      </c>
      <c r="F22" s="1">
        <v>19</v>
      </c>
      <c r="G22" s="1">
        <v>1</v>
      </c>
      <c r="H22" s="1">
        <v>15</v>
      </c>
      <c r="I22" s="1" t="s">
        <v>1364</v>
      </c>
      <c r="J22" s="1">
        <f t="shared" si="0"/>
        <v>8</v>
      </c>
      <c r="K22">
        <f t="shared" si="1"/>
        <v>19</v>
      </c>
      <c r="L22" s="5">
        <f t="shared" si="2"/>
        <v>42.105263157894733</v>
      </c>
    </row>
    <row r="23" spans="1:12">
      <c r="A23" s="1">
        <v>9</v>
      </c>
      <c r="B23" s="1">
        <v>15</v>
      </c>
      <c r="C23" s="1" t="s">
        <v>74</v>
      </c>
      <c r="D23" s="1" t="s">
        <v>1376</v>
      </c>
      <c r="E23" s="1">
        <v>19</v>
      </c>
      <c r="F23" s="1">
        <v>32</v>
      </c>
      <c r="G23" s="1">
        <v>3</v>
      </c>
      <c r="H23" s="1">
        <v>31</v>
      </c>
      <c r="I23" s="1" t="s">
        <v>1364</v>
      </c>
      <c r="J23" s="1">
        <f t="shared" si="0"/>
        <v>39</v>
      </c>
      <c r="K23">
        <f t="shared" si="1"/>
        <v>96</v>
      </c>
      <c r="L23" s="5">
        <f t="shared" si="2"/>
        <v>40.625</v>
      </c>
    </row>
    <row r="24" spans="1:12">
      <c r="A24" s="1">
        <v>10</v>
      </c>
      <c r="B24" s="1">
        <v>17</v>
      </c>
      <c r="C24" s="1" t="s">
        <v>84</v>
      </c>
      <c r="D24" s="1" t="s">
        <v>1378</v>
      </c>
      <c r="E24" s="1">
        <v>20</v>
      </c>
      <c r="F24" s="1">
        <v>34</v>
      </c>
      <c r="G24" s="1">
        <v>2</v>
      </c>
      <c r="H24" s="1">
        <v>10</v>
      </c>
      <c r="I24" s="1" t="s">
        <v>1366</v>
      </c>
      <c r="J24" s="1">
        <f t="shared" si="0"/>
        <v>28</v>
      </c>
      <c r="K24">
        <f t="shared" si="1"/>
        <v>68</v>
      </c>
      <c r="L24" s="5">
        <f t="shared" si="2"/>
        <v>41.17647058823529</v>
      </c>
    </row>
    <row r="25" spans="1:12">
      <c r="A25" s="1">
        <v>10</v>
      </c>
      <c r="B25" s="1">
        <v>17</v>
      </c>
      <c r="C25" s="1" t="s">
        <v>52</v>
      </c>
      <c r="D25" s="1" t="s">
        <v>1369</v>
      </c>
      <c r="E25" s="1">
        <v>25</v>
      </c>
      <c r="F25" s="1">
        <v>40</v>
      </c>
      <c r="G25" s="1">
        <v>2</v>
      </c>
      <c r="H25" s="1">
        <v>19</v>
      </c>
      <c r="I25" s="1" t="s">
        <v>1364</v>
      </c>
      <c r="J25" s="1">
        <f t="shared" si="0"/>
        <v>30</v>
      </c>
      <c r="K25">
        <f t="shared" si="1"/>
        <v>80</v>
      </c>
      <c r="L25" s="5">
        <f t="shared" si="2"/>
        <v>37.5</v>
      </c>
    </row>
    <row r="26" spans="1:12">
      <c r="A26" s="1">
        <v>11</v>
      </c>
      <c r="B26" s="1">
        <v>14</v>
      </c>
      <c r="C26" s="1" t="s">
        <v>60</v>
      </c>
      <c r="D26" s="1" t="s">
        <v>1373</v>
      </c>
      <c r="E26" s="1">
        <v>16</v>
      </c>
      <c r="F26" s="1">
        <v>28</v>
      </c>
      <c r="G26" s="1">
        <v>1</v>
      </c>
      <c r="H26" s="1">
        <v>32</v>
      </c>
      <c r="I26" s="1" t="s">
        <v>1366</v>
      </c>
      <c r="J26" s="1">
        <f t="shared" si="0"/>
        <v>12</v>
      </c>
      <c r="K26">
        <f t="shared" si="1"/>
        <v>28</v>
      </c>
      <c r="L26" s="5">
        <f t="shared" si="2"/>
        <v>42.857142857142854</v>
      </c>
    </row>
    <row r="27" spans="1:12">
      <c r="A27" s="1">
        <v>11</v>
      </c>
      <c r="B27" s="1">
        <v>14</v>
      </c>
      <c r="C27" s="1" t="s">
        <v>36</v>
      </c>
      <c r="D27" s="1" t="s">
        <v>1365</v>
      </c>
      <c r="E27" s="1">
        <v>18</v>
      </c>
      <c r="F27" s="1">
        <v>30</v>
      </c>
      <c r="G27" s="1">
        <v>2</v>
      </c>
      <c r="H27" s="1">
        <v>24</v>
      </c>
      <c r="I27" s="1" t="s">
        <v>1366</v>
      </c>
      <c r="J27" s="1">
        <f t="shared" si="0"/>
        <v>24</v>
      </c>
      <c r="K27">
        <f t="shared" si="1"/>
        <v>60</v>
      </c>
      <c r="L27" s="5">
        <f t="shared" si="2"/>
        <v>40</v>
      </c>
    </row>
    <row r="28" spans="1:12">
      <c r="A28" s="1">
        <v>12</v>
      </c>
      <c r="B28" s="1">
        <v>14</v>
      </c>
      <c r="C28" s="1" t="s">
        <v>60</v>
      </c>
      <c r="D28" s="1" t="s">
        <v>1373</v>
      </c>
      <c r="E28" s="1">
        <v>16</v>
      </c>
      <c r="F28" s="1">
        <v>28</v>
      </c>
      <c r="G28" s="1">
        <v>1</v>
      </c>
      <c r="H28" s="1">
        <v>5</v>
      </c>
      <c r="I28" s="1" t="s">
        <v>1366</v>
      </c>
      <c r="J28" s="1">
        <f t="shared" si="0"/>
        <v>12</v>
      </c>
      <c r="K28">
        <f t="shared" si="1"/>
        <v>28</v>
      </c>
      <c r="L28" s="5">
        <f t="shared" si="2"/>
        <v>42.857142857142854</v>
      </c>
    </row>
    <row r="29" spans="1:12">
      <c r="A29" s="1">
        <v>12</v>
      </c>
      <c r="B29" s="1">
        <v>14</v>
      </c>
      <c r="C29" s="1" t="s">
        <v>53</v>
      </c>
      <c r="D29" s="1" t="s">
        <v>1370</v>
      </c>
      <c r="E29" s="1">
        <v>22</v>
      </c>
      <c r="F29" s="1">
        <v>36</v>
      </c>
      <c r="G29" s="1">
        <v>3</v>
      </c>
      <c r="H29" s="1">
        <v>44</v>
      </c>
      <c r="I29" s="1" t="s">
        <v>1364</v>
      </c>
      <c r="J29" s="1">
        <f t="shared" si="0"/>
        <v>42</v>
      </c>
      <c r="K29">
        <f t="shared" si="1"/>
        <v>108</v>
      </c>
      <c r="L29" s="5">
        <f t="shared" si="2"/>
        <v>38.888888888888893</v>
      </c>
    </row>
    <row r="30" spans="1:12">
      <c r="A30" s="1">
        <v>12</v>
      </c>
      <c r="B30" s="1">
        <v>14</v>
      </c>
      <c r="C30" s="1" t="s">
        <v>69</v>
      </c>
      <c r="D30" s="1" t="s">
        <v>1375</v>
      </c>
      <c r="E30" s="1">
        <v>21</v>
      </c>
      <c r="F30" s="1">
        <v>35</v>
      </c>
      <c r="G30" s="1">
        <v>2</v>
      </c>
      <c r="H30" s="1">
        <v>6</v>
      </c>
      <c r="I30" s="1" t="s">
        <v>1364</v>
      </c>
      <c r="J30" s="1">
        <f t="shared" si="0"/>
        <v>28</v>
      </c>
      <c r="K30">
        <f t="shared" si="1"/>
        <v>70</v>
      </c>
      <c r="L30" s="5">
        <f t="shared" si="2"/>
        <v>40</v>
      </c>
    </row>
    <row r="31" spans="1:12">
      <c r="A31" s="1">
        <v>12</v>
      </c>
      <c r="B31" s="1">
        <v>14</v>
      </c>
      <c r="C31" s="1" t="s">
        <v>52</v>
      </c>
      <c r="D31" s="1" t="s">
        <v>1369</v>
      </c>
      <c r="E31" s="1">
        <v>25</v>
      </c>
      <c r="F31" s="1">
        <v>40</v>
      </c>
      <c r="G31" s="1">
        <v>3</v>
      </c>
      <c r="H31" s="1">
        <v>40</v>
      </c>
      <c r="I31" s="1" t="s">
        <v>1364</v>
      </c>
      <c r="J31" s="1">
        <f t="shared" si="0"/>
        <v>45</v>
      </c>
      <c r="K31">
        <f t="shared" si="1"/>
        <v>120</v>
      </c>
      <c r="L31" s="5">
        <f t="shared" si="2"/>
        <v>37.5</v>
      </c>
    </row>
    <row r="32" spans="1:12">
      <c r="A32" s="1">
        <v>13</v>
      </c>
      <c r="B32" s="1">
        <v>2</v>
      </c>
      <c r="C32" s="1" t="s">
        <v>54</v>
      </c>
      <c r="D32" s="1" t="s">
        <v>1371</v>
      </c>
      <c r="E32" s="1">
        <v>17</v>
      </c>
      <c r="F32" s="1">
        <v>29</v>
      </c>
      <c r="G32" s="1">
        <v>3</v>
      </c>
      <c r="H32" s="1">
        <v>59</v>
      </c>
      <c r="I32" s="1" t="s">
        <v>1366</v>
      </c>
      <c r="J32" s="1">
        <f t="shared" si="0"/>
        <v>36</v>
      </c>
      <c r="K32">
        <f t="shared" si="1"/>
        <v>87</v>
      </c>
      <c r="L32" s="5">
        <f t="shared" si="2"/>
        <v>41.379310344827587</v>
      </c>
    </row>
    <row r="33" spans="1:12">
      <c r="A33" s="1">
        <v>14</v>
      </c>
      <c r="B33" s="1">
        <v>16</v>
      </c>
      <c r="C33" s="1" t="s">
        <v>93</v>
      </c>
      <c r="D33" s="1" t="s">
        <v>1379</v>
      </c>
      <c r="E33" s="1">
        <v>12</v>
      </c>
      <c r="F33" s="1">
        <v>20</v>
      </c>
      <c r="G33" s="1">
        <v>1</v>
      </c>
      <c r="H33" s="1">
        <v>36</v>
      </c>
      <c r="I33" s="1" t="s">
        <v>1364</v>
      </c>
      <c r="J33" s="1">
        <f t="shared" si="0"/>
        <v>8</v>
      </c>
      <c r="K33">
        <f t="shared" si="1"/>
        <v>20</v>
      </c>
      <c r="L33" s="5">
        <f t="shared" si="2"/>
        <v>40</v>
      </c>
    </row>
    <row r="34" spans="1:12">
      <c r="A34" s="1">
        <v>14</v>
      </c>
      <c r="B34" s="1">
        <v>16</v>
      </c>
      <c r="C34" s="1" t="s">
        <v>59</v>
      </c>
      <c r="D34" s="1" t="s">
        <v>1372</v>
      </c>
      <c r="E34" s="1">
        <v>20</v>
      </c>
      <c r="F34" s="1">
        <v>33</v>
      </c>
      <c r="G34" s="1">
        <v>1</v>
      </c>
      <c r="H34" s="1">
        <v>26</v>
      </c>
      <c r="I34" s="1" t="s">
        <v>1364</v>
      </c>
      <c r="J34" s="1">
        <f t="shared" si="0"/>
        <v>13</v>
      </c>
      <c r="K34">
        <f t="shared" si="1"/>
        <v>33</v>
      </c>
      <c r="L34" s="5">
        <f t="shared" si="2"/>
        <v>39.393939393939391</v>
      </c>
    </row>
    <row r="35" spans="1:12">
      <c r="A35" s="1">
        <v>14</v>
      </c>
      <c r="B35" s="1">
        <v>16</v>
      </c>
      <c r="C35" s="1" t="s">
        <v>94</v>
      </c>
      <c r="D35" s="1" t="s">
        <v>1380</v>
      </c>
      <c r="E35" s="1">
        <v>14</v>
      </c>
      <c r="F35" s="1">
        <v>23</v>
      </c>
      <c r="G35" s="1">
        <v>2</v>
      </c>
      <c r="H35" s="1">
        <v>44</v>
      </c>
      <c r="I35" s="1" t="s">
        <v>1366</v>
      </c>
      <c r="J35" s="1">
        <f t="shared" si="0"/>
        <v>18</v>
      </c>
      <c r="K35">
        <f t="shared" si="1"/>
        <v>46</v>
      </c>
      <c r="L35" s="5">
        <f t="shared" si="2"/>
        <v>39.130434782608695</v>
      </c>
    </row>
    <row r="36" spans="1:12">
      <c r="A36" s="1">
        <v>14</v>
      </c>
      <c r="B36" s="1">
        <v>16</v>
      </c>
      <c r="C36" s="1" t="s">
        <v>36</v>
      </c>
      <c r="D36" s="1" t="s">
        <v>1365</v>
      </c>
      <c r="E36" s="1">
        <v>18</v>
      </c>
      <c r="F36" s="1">
        <v>30</v>
      </c>
      <c r="G36" s="1">
        <v>1</v>
      </c>
      <c r="H36" s="1">
        <v>48</v>
      </c>
      <c r="I36" s="1" t="s">
        <v>1364</v>
      </c>
      <c r="J36" s="1">
        <f t="shared" si="0"/>
        <v>12</v>
      </c>
      <c r="K36">
        <f t="shared" si="1"/>
        <v>30</v>
      </c>
      <c r="L36" s="5">
        <f t="shared" si="2"/>
        <v>40</v>
      </c>
    </row>
    <row r="37" spans="1:12">
      <c r="A37" s="1">
        <v>15</v>
      </c>
      <c r="B37" s="1">
        <v>6</v>
      </c>
      <c r="C37" s="1" t="s">
        <v>60</v>
      </c>
      <c r="D37" s="1" t="s">
        <v>1373</v>
      </c>
      <c r="E37" s="1">
        <v>16</v>
      </c>
      <c r="F37" s="1">
        <v>28</v>
      </c>
      <c r="G37" s="1">
        <v>2</v>
      </c>
      <c r="H37" s="1">
        <v>25</v>
      </c>
      <c r="I37" s="1" t="s">
        <v>1364</v>
      </c>
      <c r="J37" s="1">
        <f t="shared" si="0"/>
        <v>24</v>
      </c>
      <c r="K37">
        <f t="shared" si="1"/>
        <v>56</v>
      </c>
      <c r="L37" s="5">
        <f t="shared" si="2"/>
        <v>42.857142857142854</v>
      </c>
    </row>
    <row r="38" spans="1:12">
      <c r="A38" s="1">
        <v>15</v>
      </c>
      <c r="B38" s="1">
        <v>6</v>
      </c>
      <c r="C38" s="1" t="s">
        <v>97</v>
      </c>
      <c r="D38" s="1" t="s">
        <v>1381</v>
      </c>
      <c r="E38" s="1">
        <v>13</v>
      </c>
      <c r="F38" s="1">
        <v>21</v>
      </c>
      <c r="G38" s="1">
        <v>3</v>
      </c>
      <c r="H38" s="1">
        <v>27</v>
      </c>
      <c r="I38" s="1" t="s">
        <v>1364</v>
      </c>
      <c r="J38" s="1">
        <f t="shared" si="0"/>
        <v>24</v>
      </c>
      <c r="K38">
        <f t="shared" si="1"/>
        <v>63</v>
      </c>
      <c r="L38" s="5">
        <f t="shared" si="2"/>
        <v>38.095238095238095</v>
      </c>
    </row>
    <row r="39" spans="1:12">
      <c r="A39" s="1">
        <v>15</v>
      </c>
      <c r="B39" s="1">
        <v>6</v>
      </c>
      <c r="C39" s="1" t="s">
        <v>69</v>
      </c>
      <c r="D39" s="1" t="s">
        <v>1375</v>
      </c>
      <c r="E39" s="1">
        <v>21</v>
      </c>
      <c r="F39" s="1">
        <v>35</v>
      </c>
      <c r="G39" s="1">
        <v>3</v>
      </c>
      <c r="H39" s="1">
        <v>51</v>
      </c>
      <c r="I39" s="1" t="s">
        <v>1364</v>
      </c>
      <c r="J39" s="1">
        <f t="shared" si="0"/>
        <v>42</v>
      </c>
      <c r="K39">
        <f t="shared" si="1"/>
        <v>105</v>
      </c>
      <c r="L39" s="5">
        <f t="shared" si="2"/>
        <v>40</v>
      </c>
    </row>
    <row r="40" spans="1:12">
      <c r="A40" s="1">
        <v>16</v>
      </c>
      <c r="B40" s="1">
        <v>20</v>
      </c>
      <c r="C40" s="1" t="s">
        <v>60</v>
      </c>
      <c r="D40" s="1" t="s">
        <v>1373</v>
      </c>
      <c r="E40" s="1">
        <v>16</v>
      </c>
      <c r="F40" s="1">
        <v>28</v>
      </c>
      <c r="G40" s="1">
        <v>1</v>
      </c>
      <c r="H40" s="1">
        <v>38</v>
      </c>
      <c r="I40" s="1" t="s">
        <v>1364</v>
      </c>
      <c r="J40" s="1">
        <f t="shared" si="0"/>
        <v>12</v>
      </c>
      <c r="K40">
        <f t="shared" si="1"/>
        <v>28</v>
      </c>
      <c r="L40" s="5">
        <f t="shared" si="2"/>
        <v>42.857142857142854</v>
      </c>
    </row>
    <row r="41" spans="1:12">
      <c r="A41" s="1">
        <v>17</v>
      </c>
      <c r="B41" s="1">
        <v>14</v>
      </c>
      <c r="C41" s="1" t="s">
        <v>69</v>
      </c>
      <c r="D41" s="1" t="s">
        <v>1375</v>
      </c>
      <c r="E41" s="1">
        <v>21</v>
      </c>
      <c r="F41" s="1">
        <v>35</v>
      </c>
      <c r="G41" s="1">
        <v>1</v>
      </c>
      <c r="H41" s="1">
        <v>43</v>
      </c>
      <c r="I41" s="1" t="s">
        <v>1366</v>
      </c>
      <c r="J41" s="1">
        <f t="shared" si="0"/>
        <v>14</v>
      </c>
      <c r="K41">
        <f t="shared" si="1"/>
        <v>35</v>
      </c>
      <c r="L41" s="5">
        <f t="shared" si="2"/>
        <v>40</v>
      </c>
    </row>
    <row r="42" spans="1:12">
      <c r="A42" s="1">
        <v>17</v>
      </c>
      <c r="B42" s="1">
        <v>14</v>
      </c>
      <c r="C42" s="1" t="s">
        <v>103</v>
      </c>
      <c r="D42" s="1" t="s">
        <v>1382</v>
      </c>
      <c r="E42" s="1">
        <v>10</v>
      </c>
      <c r="F42" s="1">
        <v>18</v>
      </c>
      <c r="G42" s="1">
        <v>2</v>
      </c>
      <c r="H42" s="1">
        <v>58</v>
      </c>
      <c r="I42" s="1" t="s">
        <v>1364</v>
      </c>
      <c r="J42" s="1">
        <f t="shared" si="0"/>
        <v>16</v>
      </c>
      <c r="K42">
        <f t="shared" si="1"/>
        <v>36</v>
      </c>
      <c r="L42" s="5">
        <f t="shared" si="2"/>
        <v>44.444444444444443</v>
      </c>
    </row>
    <row r="43" spans="1:12">
      <c r="A43" s="1">
        <v>17</v>
      </c>
      <c r="B43" s="1">
        <v>14</v>
      </c>
      <c r="C43" s="1" t="s">
        <v>77</v>
      </c>
      <c r="D43" s="1" t="s">
        <v>1377</v>
      </c>
      <c r="E43" s="1">
        <v>13</v>
      </c>
      <c r="F43" s="1">
        <v>22</v>
      </c>
      <c r="G43" s="1">
        <v>3</v>
      </c>
      <c r="H43" s="1">
        <v>57</v>
      </c>
      <c r="I43" s="1" t="s">
        <v>1366</v>
      </c>
      <c r="J43" s="1">
        <f t="shared" si="0"/>
        <v>27</v>
      </c>
      <c r="K43">
        <f t="shared" si="1"/>
        <v>66</v>
      </c>
      <c r="L43" s="5">
        <f t="shared" si="2"/>
        <v>40.909090909090914</v>
      </c>
    </row>
    <row r="44" spans="1:12">
      <c r="A44" s="1">
        <v>18</v>
      </c>
      <c r="B44" s="1">
        <v>9</v>
      </c>
      <c r="C44" s="1" t="s">
        <v>54</v>
      </c>
      <c r="D44" s="1" t="s">
        <v>1371</v>
      </c>
      <c r="E44" s="1">
        <v>17</v>
      </c>
      <c r="F44" s="1">
        <v>29</v>
      </c>
      <c r="G44" s="1">
        <v>1</v>
      </c>
      <c r="H44" s="1">
        <v>23</v>
      </c>
      <c r="I44" s="1" t="s">
        <v>1364</v>
      </c>
      <c r="J44" s="1">
        <f t="shared" si="0"/>
        <v>12</v>
      </c>
      <c r="K44">
        <f t="shared" si="1"/>
        <v>29</v>
      </c>
      <c r="L44" s="5">
        <f t="shared" si="2"/>
        <v>41.379310344827587</v>
      </c>
    </row>
    <row r="45" spans="1:12">
      <c r="A45" s="1">
        <v>18</v>
      </c>
      <c r="B45" s="1">
        <v>9</v>
      </c>
      <c r="C45" s="1" t="s">
        <v>52</v>
      </c>
      <c r="D45" s="1" t="s">
        <v>1369</v>
      </c>
      <c r="E45" s="1">
        <v>25</v>
      </c>
      <c r="F45" s="1">
        <v>40</v>
      </c>
      <c r="G45" s="1">
        <v>2</v>
      </c>
      <c r="H45" s="1">
        <v>54</v>
      </c>
      <c r="I45" s="1" t="s">
        <v>1364</v>
      </c>
      <c r="J45" s="1">
        <f t="shared" si="0"/>
        <v>30</v>
      </c>
      <c r="K45">
        <f t="shared" si="1"/>
        <v>80</v>
      </c>
      <c r="L45" s="5">
        <f t="shared" si="2"/>
        <v>37.5</v>
      </c>
    </row>
    <row r="46" spans="1:12">
      <c r="A46" s="1">
        <v>18</v>
      </c>
      <c r="B46" s="1">
        <v>9</v>
      </c>
      <c r="C46" s="1" t="s">
        <v>106</v>
      </c>
      <c r="D46" s="1" t="s">
        <v>1383</v>
      </c>
      <c r="E46" s="1">
        <v>15</v>
      </c>
      <c r="F46" s="1">
        <v>26</v>
      </c>
      <c r="G46" s="1">
        <v>3</v>
      </c>
      <c r="H46" s="1">
        <v>23</v>
      </c>
      <c r="I46" s="1" t="s">
        <v>1364</v>
      </c>
      <c r="J46" s="1">
        <f t="shared" si="0"/>
        <v>33</v>
      </c>
      <c r="K46">
        <f t="shared" si="1"/>
        <v>78</v>
      </c>
      <c r="L46" s="5">
        <f t="shared" si="2"/>
        <v>42.307692307692307</v>
      </c>
    </row>
    <row r="47" spans="1:12">
      <c r="A47" s="1">
        <v>18</v>
      </c>
      <c r="B47" s="1">
        <v>9</v>
      </c>
      <c r="C47" s="1" t="s">
        <v>74</v>
      </c>
      <c r="D47" s="1" t="s">
        <v>1376</v>
      </c>
      <c r="E47" s="1">
        <v>19</v>
      </c>
      <c r="F47" s="1">
        <v>32</v>
      </c>
      <c r="G47" s="1">
        <v>2</v>
      </c>
      <c r="H47" s="1">
        <v>34</v>
      </c>
      <c r="I47" s="1" t="s">
        <v>1364</v>
      </c>
      <c r="J47" s="1">
        <f t="shared" si="0"/>
        <v>26</v>
      </c>
      <c r="K47">
        <f t="shared" si="1"/>
        <v>64</v>
      </c>
      <c r="L47" s="5">
        <f t="shared" si="2"/>
        <v>40.625</v>
      </c>
    </row>
    <row r="48" spans="1:12">
      <c r="A48" s="1">
        <v>19</v>
      </c>
      <c r="B48" s="1">
        <v>18</v>
      </c>
      <c r="C48" s="1" t="s">
        <v>52</v>
      </c>
      <c r="D48" s="1" t="s">
        <v>1369</v>
      </c>
      <c r="E48" s="1">
        <v>25</v>
      </c>
      <c r="F48" s="1">
        <v>40</v>
      </c>
      <c r="G48" s="1">
        <v>2</v>
      </c>
      <c r="H48" s="1">
        <v>44</v>
      </c>
      <c r="I48" s="1" t="s">
        <v>1366</v>
      </c>
      <c r="J48" s="1">
        <f t="shared" si="0"/>
        <v>30</v>
      </c>
      <c r="K48">
        <f t="shared" si="1"/>
        <v>80</v>
      </c>
      <c r="L48" s="5">
        <f t="shared" si="2"/>
        <v>37.5</v>
      </c>
    </row>
    <row r="49" spans="1:12">
      <c r="A49" s="1">
        <v>20</v>
      </c>
      <c r="B49" s="1">
        <v>8</v>
      </c>
      <c r="C49" s="1" t="s">
        <v>69</v>
      </c>
      <c r="D49" s="1" t="s">
        <v>1375</v>
      </c>
      <c r="E49" s="1">
        <v>21</v>
      </c>
      <c r="F49" s="1">
        <v>35</v>
      </c>
      <c r="G49" s="1">
        <v>3</v>
      </c>
      <c r="H49" s="1">
        <v>50</v>
      </c>
      <c r="I49" s="1" t="s">
        <v>1366</v>
      </c>
      <c r="J49" s="1">
        <f t="shared" si="0"/>
        <v>42</v>
      </c>
      <c r="K49">
        <f t="shared" si="1"/>
        <v>105</v>
      </c>
      <c r="L49" s="5">
        <f t="shared" si="2"/>
        <v>40</v>
      </c>
    </row>
    <row r="50" spans="1:12">
      <c r="A50" s="1">
        <v>20</v>
      </c>
      <c r="B50" s="1">
        <v>8</v>
      </c>
      <c r="C50" s="1" t="s">
        <v>112</v>
      </c>
      <c r="D50" s="1" t="s">
        <v>1384</v>
      </c>
      <c r="E50" s="1">
        <v>15</v>
      </c>
      <c r="F50" s="1">
        <v>25</v>
      </c>
      <c r="G50" s="1">
        <v>2</v>
      </c>
      <c r="H50" s="1">
        <v>6</v>
      </c>
      <c r="I50" s="1" t="s">
        <v>1366</v>
      </c>
      <c r="J50" s="1">
        <f t="shared" si="0"/>
        <v>20</v>
      </c>
      <c r="K50">
        <f t="shared" si="1"/>
        <v>50</v>
      </c>
      <c r="L50" s="5">
        <f t="shared" si="2"/>
        <v>40</v>
      </c>
    </row>
    <row r="51" spans="1:12">
      <c r="A51" s="1">
        <v>20</v>
      </c>
      <c r="B51" s="1">
        <v>8</v>
      </c>
      <c r="C51" s="1" t="s">
        <v>94</v>
      </c>
      <c r="D51" s="1" t="s">
        <v>1380</v>
      </c>
      <c r="E51" s="1">
        <v>14</v>
      </c>
      <c r="F51" s="1">
        <v>23</v>
      </c>
      <c r="G51" s="1">
        <v>1</v>
      </c>
      <c r="H51" s="1">
        <v>14</v>
      </c>
      <c r="I51" s="1" t="s">
        <v>1366</v>
      </c>
      <c r="J51" s="1">
        <f t="shared" si="0"/>
        <v>9</v>
      </c>
      <c r="K51">
        <f t="shared" si="1"/>
        <v>23</v>
      </c>
      <c r="L51" s="5">
        <f t="shared" si="2"/>
        <v>39.130434782608695</v>
      </c>
    </row>
    <row r="52" spans="1:12">
      <c r="A52" s="1">
        <v>21</v>
      </c>
      <c r="B52" s="1">
        <v>12</v>
      </c>
      <c r="C52" s="1" t="s">
        <v>52</v>
      </c>
      <c r="D52" s="1" t="s">
        <v>1369</v>
      </c>
      <c r="E52" s="1">
        <v>25</v>
      </c>
      <c r="F52" s="1">
        <v>40</v>
      </c>
      <c r="G52" s="1">
        <v>3</v>
      </c>
      <c r="H52" s="1">
        <v>20</v>
      </c>
      <c r="I52" s="1" t="s">
        <v>1364</v>
      </c>
      <c r="J52" s="1">
        <f t="shared" si="0"/>
        <v>45</v>
      </c>
      <c r="K52">
        <f t="shared" si="1"/>
        <v>120</v>
      </c>
      <c r="L52" s="5">
        <f t="shared" si="2"/>
        <v>37.5</v>
      </c>
    </row>
    <row r="53" spans="1:12">
      <c r="A53" s="1">
        <v>21</v>
      </c>
      <c r="B53" s="1">
        <v>12</v>
      </c>
      <c r="C53" s="1" t="s">
        <v>93</v>
      </c>
      <c r="D53" s="1" t="s">
        <v>1379</v>
      </c>
      <c r="E53" s="1">
        <v>12</v>
      </c>
      <c r="F53" s="1">
        <v>20</v>
      </c>
      <c r="G53" s="1">
        <v>2</v>
      </c>
      <c r="H53" s="1">
        <v>43</v>
      </c>
      <c r="I53" s="1" t="s">
        <v>1364</v>
      </c>
      <c r="J53" s="1">
        <f t="shared" si="0"/>
        <v>16</v>
      </c>
      <c r="K53">
        <f t="shared" si="1"/>
        <v>40</v>
      </c>
      <c r="L53" s="5">
        <f t="shared" si="2"/>
        <v>40</v>
      </c>
    </row>
    <row r="54" spans="1:12">
      <c r="A54" s="1">
        <v>21</v>
      </c>
      <c r="B54" s="1">
        <v>12</v>
      </c>
      <c r="C54" s="1" t="s">
        <v>74</v>
      </c>
      <c r="D54" s="1" t="s">
        <v>1376</v>
      </c>
      <c r="E54" s="1">
        <v>19</v>
      </c>
      <c r="F54" s="1">
        <v>32</v>
      </c>
      <c r="G54" s="1">
        <v>2</v>
      </c>
      <c r="H54" s="1">
        <v>44</v>
      </c>
      <c r="I54" s="1" t="s">
        <v>1366</v>
      </c>
      <c r="J54" s="1">
        <f t="shared" si="0"/>
        <v>26</v>
      </c>
      <c r="K54">
        <f t="shared" si="1"/>
        <v>64</v>
      </c>
      <c r="L54" s="5">
        <f t="shared" si="2"/>
        <v>40.625</v>
      </c>
    </row>
    <row r="55" spans="1:12">
      <c r="A55" s="1">
        <v>21</v>
      </c>
      <c r="B55" s="1">
        <v>12</v>
      </c>
      <c r="C55" s="1" t="s">
        <v>112</v>
      </c>
      <c r="D55" s="1" t="s">
        <v>1384</v>
      </c>
      <c r="E55" s="1">
        <v>15</v>
      </c>
      <c r="F55" s="1">
        <v>25</v>
      </c>
      <c r="G55" s="1">
        <v>2</v>
      </c>
      <c r="H55" s="1">
        <v>45</v>
      </c>
      <c r="I55" s="1" t="s">
        <v>1366</v>
      </c>
      <c r="J55" s="1">
        <f t="shared" si="0"/>
        <v>20</v>
      </c>
      <c r="K55">
        <f t="shared" si="1"/>
        <v>50</v>
      </c>
      <c r="L55" s="5">
        <f t="shared" si="2"/>
        <v>40</v>
      </c>
    </row>
    <row r="56" spans="1:12">
      <c r="A56" s="1">
        <v>22</v>
      </c>
      <c r="B56" s="1">
        <v>15</v>
      </c>
      <c r="C56" s="1" t="s">
        <v>103</v>
      </c>
      <c r="D56" s="1" t="s">
        <v>1382</v>
      </c>
      <c r="E56" s="1">
        <v>10</v>
      </c>
      <c r="F56" s="1">
        <v>18</v>
      </c>
      <c r="G56" s="1">
        <v>1</v>
      </c>
      <c r="H56" s="1">
        <v>32</v>
      </c>
      <c r="I56" s="1" t="s">
        <v>1364</v>
      </c>
      <c r="J56" s="1">
        <f t="shared" si="0"/>
        <v>8</v>
      </c>
      <c r="K56">
        <f t="shared" si="1"/>
        <v>18</v>
      </c>
      <c r="L56" s="5">
        <f t="shared" si="2"/>
        <v>44.444444444444443</v>
      </c>
    </row>
    <row r="57" spans="1:12">
      <c r="A57" s="1">
        <v>22</v>
      </c>
      <c r="B57" s="1">
        <v>15</v>
      </c>
      <c r="C57" s="1" t="s">
        <v>84</v>
      </c>
      <c r="D57" s="1" t="s">
        <v>1378</v>
      </c>
      <c r="E57" s="1">
        <v>20</v>
      </c>
      <c r="F57" s="1">
        <v>34</v>
      </c>
      <c r="G57" s="1">
        <v>3</v>
      </c>
      <c r="H57" s="1">
        <v>19</v>
      </c>
      <c r="I57" s="1" t="s">
        <v>1364</v>
      </c>
      <c r="J57" s="1">
        <f t="shared" si="0"/>
        <v>42</v>
      </c>
      <c r="K57">
        <f t="shared" si="1"/>
        <v>102</v>
      </c>
      <c r="L57" s="5">
        <f t="shared" si="2"/>
        <v>41.17647058823529</v>
      </c>
    </row>
    <row r="58" spans="1:12">
      <c r="A58" s="1">
        <v>22</v>
      </c>
      <c r="B58" s="1">
        <v>15</v>
      </c>
      <c r="C58" s="1" t="s">
        <v>54</v>
      </c>
      <c r="D58" s="1" t="s">
        <v>1371</v>
      </c>
      <c r="E58" s="1">
        <v>17</v>
      </c>
      <c r="F58" s="1">
        <v>29</v>
      </c>
      <c r="G58" s="1">
        <v>2</v>
      </c>
      <c r="H58" s="1">
        <v>13</v>
      </c>
      <c r="I58" s="1" t="s">
        <v>1366</v>
      </c>
      <c r="J58" s="1">
        <f t="shared" si="0"/>
        <v>24</v>
      </c>
      <c r="K58">
        <f t="shared" si="1"/>
        <v>58</v>
      </c>
      <c r="L58" s="5">
        <f t="shared" si="2"/>
        <v>41.379310344827587</v>
      </c>
    </row>
    <row r="59" spans="1:12">
      <c r="A59" s="1">
        <v>22</v>
      </c>
      <c r="B59" s="1">
        <v>15</v>
      </c>
      <c r="C59" s="1" t="s">
        <v>69</v>
      </c>
      <c r="D59" s="1" t="s">
        <v>1375</v>
      </c>
      <c r="E59" s="1">
        <v>21</v>
      </c>
      <c r="F59" s="1">
        <v>35</v>
      </c>
      <c r="G59" s="1">
        <v>1</v>
      </c>
      <c r="H59" s="1">
        <v>59</v>
      </c>
      <c r="I59" s="1" t="s">
        <v>1366</v>
      </c>
      <c r="J59" s="1">
        <f t="shared" si="0"/>
        <v>14</v>
      </c>
      <c r="K59">
        <f t="shared" si="1"/>
        <v>35</v>
      </c>
      <c r="L59" s="5">
        <f t="shared" si="2"/>
        <v>40</v>
      </c>
    </row>
    <row r="60" spans="1:12">
      <c r="A60" s="1">
        <v>23</v>
      </c>
      <c r="B60" s="1">
        <v>1</v>
      </c>
      <c r="C60" s="1" t="s">
        <v>65</v>
      </c>
      <c r="D60" s="1" t="s">
        <v>1374</v>
      </c>
      <c r="E60" s="1">
        <v>11</v>
      </c>
      <c r="F60" s="1">
        <v>19</v>
      </c>
      <c r="G60" s="1">
        <v>3</v>
      </c>
      <c r="H60" s="1">
        <v>46</v>
      </c>
      <c r="I60" s="1" t="s">
        <v>1366</v>
      </c>
      <c r="J60" s="1">
        <f t="shared" si="0"/>
        <v>24</v>
      </c>
      <c r="K60">
        <f t="shared" si="1"/>
        <v>57</v>
      </c>
      <c r="L60" s="5">
        <f t="shared" si="2"/>
        <v>42.105263157894733</v>
      </c>
    </row>
    <row r="61" spans="1:12">
      <c r="A61" s="1">
        <v>23</v>
      </c>
      <c r="B61" s="1">
        <v>1</v>
      </c>
      <c r="C61" s="1" t="s">
        <v>45</v>
      </c>
      <c r="D61" s="1" t="s">
        <v>1368</v>
      </c>
      <c r="E61" s="1">
        <v>16</v>
      </c>
      <c r="F61" s="1">
        <v>27</v>
      </c>
      <c r="G61" s="1">
        <v>3</v>
      </c>
      <c r="H61" s="1">
        <v>17</v>
      </c>
      <c r="I61" s="1" t="s">
        <v>1366</v>
      </c>
      <c r="J61" s="1">
        <f t="shared" si="0"/>
        <v>33</v>
      </c>
      <c r="K61">
        <f t="shared" si="1"/>
        <v>81</v>
      </c>
      <c r="L61" s="5">
        <f t="shared" si="2"/>
        <v>40.74074074074074</v>
      </c>
    </row>
    <row r="62" spans="1:12">
      <c r="A62" s="1">
        <v>24</v>
      </c>
      <c r="B62" s="1">
        <v>5</v>
      </c>
      <c r="C62" s="1" t="s">
        <v>106</v>
      </c>
      <c r="D62" s="1" t="s">
        <v>1383</v>
      </c>
      <c r="E62" s="1">
        <v>15</v>
      </c>
      <c r="F62" s="1">
        <v>26</v>
      </c>
      <c r="G62" s="1">
        <v>3</v>
      </c>
      <c r="H62" s="1">
        <v>45</v>
      </c>
      <c r="I62" s="1" t="s">
        <v>1364</v>
      </c>
      <c r="J62" s="1">
        <f t="shared" si="0"/>
        <v>33</v>
      </c>
      <c r="K62">
        <f t="shared" si="1"/>
        <v>78</v>
      </c>
      <c r="L62" s="5">
        <f t="shared" si="2"/>
        <v>42.307692307692307</v>
      </c>
    </row>
    <row r="63" spans="1:12">
      <c r="A63" s="1">
        <v>24</v>
      </c>
      <c r="B63" s="1">
        <v>5</v>
      </c>
      <c r="C63" s="1" t="s">
        <v>54</v>
      </c>
      <c r="D63" s="1" t="s">
        <v>1371</v>
      </c>
      <c r="E63" s="1">
        <v>17</v>
      </c>
      <c r="F63" s="1">
        <v>29</v>
      </c>
      <c r="G63" s="1">
        <v>1</v>
      </c>
      <c r="H63" s="1">
        <v>46</v>
      </c>
      <c r="I63" s="1" t="s">
        <v>1364</v>
      </c>
      <c r="J63" s="1">
        <f t="shared" si="0"/>
        <v>12</v>
      </c>
      <c r="K63">
        <f t="shared" si="1"/>
        <v>29</v>
      </c>
      <c r="L63" s="5">
        <f t="shared" si="2"/>
        <v>41.379310344827587</v>
      </c>
    </row>
    <row r="64" spans="1:12">
      <c r="A64" s="1">
        <v>24</v>
      </c>
      <c r="B64" s="1">
        <v>5</v>
      </c>
      <c r="C64" s="1" t="s">
        <v>94</v>
      </c>
      <c r="D64" s="1" t="s">
        <v>1380</v>
      </c>
      <c r="E64" s="1">
        <v>14</v>
      </c>
      <c r="F64" s="1">
        <v>23</v>
      </c>
      <c r="G64" s="1">
        <v>2</v>
      </c>
      <c r="H64" s="1">
        <v>42</v>
      </c>
      <c r="I64" s="1" t="s">
        <v>1366</v>
      </c>
      <c r="J64" s="1">
        <f t="shared" si="0"/>
        <v>18</v>
      </c>
      <c r="K64">
        <f t="shared" si="1"/>
        <v>46</v>
      </c>
      <c r="L64" s="5">
        <f t="shared" si="2"/>
        <v>39.130434782608695</v>
      </c>
    </row>
    <row r="65" spans="1:12">
      <c r="A65" s="1">
        <v>24</v>
      </c>
      <c r="B65" s="1">
        <v>5</v>
      </c>
      <c r="C65" s="1" t="s">
        <v>52</v>
      </c>
      <c r="D65" s="1" t="s">
        <v>1369</v>
      </c>
      <c r="E65" s="1">
        <v>25</v>
      </c>
      <c r="F65" s="1">
        <v>40</v>
      </c>
      <c r="G65" s="1">
        <v>2</v>
      </c>
      <c r="H65" s="1">
        <v>47</v>
      </c>
      <c r="I65" s="1" t="s">
        <v>1366</v>
      </c>
      <c r="J65" s="1">
        <f t="shared" si="0"/>
        <v>30</v>
      </c>
      <c r="K65">
        <f t="shared" si="1"/>
        <v>80</v>
      </c>
      <c r="L65" s="5">
        <f t="shared" si="2"/>
        <v>37.5</v>
      </c>
    </row>
    <row r="66" spans="1:12">
      <c r="A66" s="1">
        <v>25</v>
      </c>
      <c r="B66" s="1">
        <v>12</v>
      </c>
      <c r="C66" s="1" t="s">
        <v>84</v>
      </c>
      <c r="D66" s="1" t="s">
        <v>1378</v>
      </c>
      <c r="E66" s="1">
        <v>20</v>
      </c>
      <c r="F66" s="1">
        <v>34</v>
      </c>
      <c r="G66" s="1">
        <v>1</v>
      </c>
      <c r="H66" s="1">
        <v>35</v>
      </c>
      <c r="I66" s="1" t="s">
        <v>1366</v>
      </c>
      <c r="J66" s="1">
        <f t="shared" si="0"/>
        <v>14</v>
      </c>
      <c r="K66">
        <f t="shared" si="1"/>
        <v>34</v>
      </c>
      <c r="L66" s="5">
        <f t="shared" si="2"/>
        <v>41.17647058823529</v>
      </c>
    </row>
    <row r="67" spans="1:12">
      <c r="A67" s="1">
        <v>26</v>
      </c>
      <c r="B67" s="1">
        <v>18</v>
      </c>
      <c r="C67" s="1" t="s">
        <v>103</v>
      </c>
      <c r="D67" s="1" t="s">
        <v>1382</v>
      </c>
      <c r="E67" s="1">
        <v>10</v>
      </c>
      <c r="F67" s="1">
        <v>18</v>
      </c>
      <c r="G67" s="1">
        <v>2</v>
      </c>
      <c r="H67" s="1">
        <v>13</v>
      </c>
      <c r="I67" s="1" t="s">
        <v>1366</v>
      </c>
      <c r="J67" s="1">
        <f t="shared" ref="J67:J130" si="3">(F67-E67)*G67</f>
        <v>16</v>
      </c>
      <c r="K67">
        <f t="shared" ref="K67:K130" si="4">F67*G67</f>
        <v>36</v>
      </c>
      <c r="L67" s="5">
        <f t="shared" ref="L67:L130" si="5">(J67/K67)*100</f>
        <v>44.444444444444443</v>
      </c>
    </row>
    <row r="68" spans="1:12">
      <c r="A68" s="1">
        <v>26</v>
      </c>
      <c r="B68" s="1">
        <v>18</v>
      </c>
      <c r="C68" s="1" t="s">
        <v>97</v>
      </c>
      <c r="D68" s="1" t="s">
        <v>1381</v>
      </c>
      <c r="E68" s="1">
        <v>13</v>
      </c>
      <c r="F68" s="1">
        <v>21</v>
      </c>
      <c r="G68" s="1">
        <v>2</v>
      </c>
      <c r="H68" s="1">
        <v>54</v>
      </c>
      <c r="I68" s="1" t="s">
        <v>1364</v>
      </c>
      <c r="J68" s="1">
        <f t="shared" si="3"/>
        <v>16</v>
      </c>
      <c r="K68">
        <f t="shared" si="4"/>
        <v>42</v>
      </c>
      <c r="L68" s="5">
        <f t="shared" si="5"/>
        <v>38.095238095238095</v>
      </c>
    </row>
    <row r="69" spans="1:12">
      <c r="A69" s="1">
        <v>26</v>
      </c>
      <c r="B69" s="1">
        <v>18</v>
      </c>
      <c r="C69" s="1" t="s">
        <v>35</v>
      </c>
      <c r="D69" s="1" t="s">
        <v>1363</v>
      </c>
      <c r="E69" s="1">
        <v>14</v>
      </c>
      <c r="F69" s="1">
        <v>24</v>
      </c>
      <c r="G69" s="1">
        <v>2</v>
      </c>
      <c r="H69" s="1">
        <v>42</v>
      </c>
      <c r="I69" s="1" t="s">
        <v>1366</v>
      </c>
      <c r="J69" s="1">
        <f t="shared" si="3"/>
        <v>20</v>
      </c>
      <c r="K69">
        <f t="shared" si="4"/>
        <v>48</v>
      </c>
      <c r="L69" s="5">
        <f t="shared" si="5"/>
        <v>41.666666666666671</v>
      </c>
    </row>
    <row r="70" spans="1:12">
      <c r="A70" s="1">
        <v>27</v>
      </c>
      <c r="B70" s="1">
        <v>4</v>
      </c>
      <c r="C70" s="1" t="s">
        <v>69</v>
      </c>
      <c r="D70" s="1" t="s">
        <v>1375</v>
      </c>
      <c r="E70" s="1">
        <v>21</v>
      </c>
      <c r="F70" s="1">
        <v>35</v>
      </c>
      <c r="G70" s="1">
        <v>1</v>
      </c>
      <c r="H70" s="1">
        <v>17</v>
      </c>
      <c r="I70" s="1" t="s">
        <v>1364</v>
      </c>
      <c r="J70" s="1">
        <f t="shared" si="3"/>
        <v>14</v>
      </c>
      <c r="K70">
        <f t="shared" si="4"/>
        <v>35</v>
      </c>
      <c r="L70" s="5">
        <f t="shared" si="5"/>
        <v>40</v>
      </c>
    </row>
    <row r="71" spans="1:12">
      <c r="A71" s="1">
        <v>27</v>
      </c>
      <c r="B71" s="1">
        <v>4</v>
      </c>
      <c r="C71" s="1" t="s">
        <v>106</v>
      </c>
      <c r="D71" s="1" t="s">
        <v>1383</v>
      </c>
      <c r="E71" s="1">
        <v>15</v>
      </c>
      <c r="F71" s="1">
        <v>26</v>
      </c>
      <c r="G71" s="1">
        <v>1</v>
      </c>
      <c r="H71" s="1">
        <v>38</v>
      </c>
      <c r="I71" s="1" t="s">
        <v>1366</v>
      </c>
      <c r="J71" s="1">
        <f t="shared" si="3"/>
        <v>11</v>
      </c>
      <c r="K71">
        <f t="shared" si="4"/>
        <v>26</v>
      </c>
      <c r="L71" s="5">
        <f t="shared" si="5"/>
        <v>42.307692307692307</v>
      </c>
    </row>
    <row r="72" spans="1:12">
      <c r="A72" s="1">
        <v>28</v>
      </c>
      <c r="B72" s="1">
        <v>2</v>
      </c>
      <c r="C72" s="1" t="s">
        <v>103</v>
      </c>
      <c r="D72" s="1" t="s">
        <v>1382</v>
      </c>
      <c r="E72" s="1">
        <v>10</v>
      </c>
      <c r="F72" s="1">
        <v>18</v>
      </c>
      <c r="G72" s="1">
        <v>2</v>
      </c>
      <c r="H72" s="1">
        <v>17</v>
      </c>
      <c r="I72" s="1" t="s">
        <v>1366</v>
      </c>
      <c r="J72" s="1">
        <f t="shared" si="3"/>
        <v>16</v>
      </c>
      <c r="K72">
        <f t="shared" si="4"/>
        <v>36</v>
      </c>
      <c r="L72" s="5">
        <f t="shared" si="5"/>
        <v>44.444444444444443</v>
      </c>
    </row>
    <row r="73" spans="1:12">
      <c r="A73" s="1">
        <v>28</v>
      </c>
      <c r="B73" s="1">
        <v>2</v>
      </c>
      <c r="C73" s="1" t="s">
        <v>54</v>
      </c>
      <c r="D73" s="1" t="s">
        <v>1371</v>
      </c>
      <c r="E73" s="1">
        <v>17</v>
      </c>
      <c r="F73" s="1">
        <v>29</v>
      </c>
      <c r="G73" s="1">
        <v>2</v>
      </c>
      <c r="H73" s="1">
        <v>39</v>
      </c>
      <c r="I73" s="1" t="s">
        <v>1366</v>
      </c>
      <c r="J73" s="1">
        <f t="shared" si="3"/>
        <v>24</v>
      </c>
      <c r="K73">
        <f t="shared" si="4"/>
        <v>58</v>
      </c>
      <c r="L73" s="5">
        <f t="shared" si="5"/>
        <v>41.379310344827587</v>
      </c>
    </row>
    <row r="74" spans="1:12">
      <c r="A74" s="1">
        <v>29</v>
      </c>
      <c r="B74" s="1">
        <v>20</v>
      </c>
      <c r="C74" s="1" t="s">
        <v>112</v>
      </c>
      <c r="D74" s="1" t="s">
        <v>1384</v>
      </c>
      <c r="E74" s="1">
        <v>15</v>
      </c>
      <c r="F74" s="1">
        <v>25</v>
      </c>
      <c r="G74" s="1">
        <v>3</v>
      </c>
      <c r="H74" s="1">
        <v>22</v>
      </c>
      <c r="I74" s="1" t="s">
        <v>1366</v>
      </c>
      <c r="J74" s="1">
        <f t="shared" si="3"/>
        <v>30</v>
      </c>
      <c r="K74">
        <f t="shared" si="4"/>
        <v>75</v>
      </c>
      <c r="L74" s="5">
        <f t="shared" si="5"/>
        <v>40</v>
      </c>
    </row>
    <row r="75" spans="1:12">
      <c r="A75" s="1">
        <v>29</v>
      </c>
      <c r="B75" s="1">
        <v>20</v>
      </c>
      <c r="C75" s="1" t="s">
        <v>103</v>
      </c>
      <c r="D75" s="1" t="s">
        <v>1382</v>
      </c>
      <c r="E75" s="1">
        <v>10</v>
      </c>
      <c r="F75" s="1">
        <v>18</v>
      </c>
      <c r="G75" s="1">
        <v>2</v>
      </c>
      <c r="H75" s="1">
        <v>18</v>
      </c>
      <c r="I75" s="1" t="s">
        <v>1364</v>
      </c>
      <c r="J75" s="1">
        <f t="shared" si="3"/>
        <v>16</v>
      </c>
      <c r="K75">
        <f t="shared" si="4"/>
        <v>36</v>
      </c>
      <c r="L75" s="5">
        <f t="shared" si="5"/>
        <v>44.444444444444443</v>
      </c>
    </row>
    <row r="76" spans="1:12">
      <c r="A76" s="1">
        <v>29</v>
      </c>
      <c r="B76" s="1">
        <v>20</v>
      </c>
      <c r="C76" s="1" t="s">
        <v>44</v>
      </c>
      <c r="D76" s="1" t="s">
        <v>1367</v>
      </c>
      <c r="E76" s="1">
        <v>19</v>
      </c>
      <c r="F76" s="1">
        <v>31</v>
      </c>
      <c r="G76" s="1">
        <v>2</v>
      </c>
      <c r="H76" s="1">
        <v>31</v>
      </c>
      <c r="I76" s="1" t="s">
        <v>1366</v>
      </c>
      <c r="J76" s="1">
        <f t="shared" si="3"/>
        <v>24</v>
      </c>
      <c r="K76">
        <f t="shared" si="4"/>
        <v>62</v>
      </c>
      <c r="L76" s="5">
        <f t="shared" si="5"/>
        <v>38.70967741935484</v>
      </c>
    </row>
    <row r="77" spans="1:12">
      <c r="A77" s="1">
        <v>30</v>
      </c>
      <c r="B77" s="1">
        <v>14</v>
      </c>
      <c r="C77" s="1" t="s">
        <v>106</v>
      </c>
      <c r="D77" s="1" t="s">
        <v>1383</v>
      </c>
      <c r="E77" s="1">
        <v>15</v>
      </c>
      <c r="F77" s="1">
        <v>26</v>
      </c>
      <c r="G77" s="1">
        <v>2</v>
      </c>
      <c r="H77" s="1">
        <v>14</v>
      </c>
      <c r="I77" s="1" t="s">
        <v>1364</v>
      </c>
      <c r="J77" s="1">
        <f t="shared" si="3"/>
        <v>22</v>
      </c>
      <c r="K77">
        <f t="shared" si="4"/>
        <v>52</v>
      </c>
      <c r="L77" s="5">
        <f t="shared" si="5"/>
        <v>42.307692307692307</v>
      </c>
    </row>
    <row r="78" spans="1:12">
      <c r="A78" s="1">
        <v>30</v>
      </c>
      <c r="B78" s="1">
        <v>14</v>
      </c>
      <c r="C78" s="1" t="s">
        <v>93</v>
      </c>
      <c r="D78" s="1" t="s">
        <v>1379</v>
      </c>
      <c r="E78" s="1">
        <v>12</v>
      </c>
      <c r="F78" s="1">
        <v>20</v>
      </c>
      <c r="G78" s="1">
        <v>3</v>
      </c>
      <c r="H78" s="1">
        <v>55</v>
      </c>
      <c r="I78" s="1" t="s">
        <v>1364</v>
      </c>
      <c r="J78" s="1">
        <f t="shared" si="3"/>
        <v>24</v>
      </c>
      <c r="K78">
        <f t="shared" si="4"/>
        <v>60</v>
      </c>
      <c r="L78" s="5">
        <f t="shared" si="5"/>
        <v>40</v>
      </c>
    </row>
    <row r="79" spans="1:12">
      <c r="A79" s="1">
        <v>31</v>
      </c>
      <c r="B79" s="1">
        <v>13</v>
      </c>
      <c r="C79" s="1" t="s">
        <v>54</v>
      </c>
      <c r="D79" s="1" t="s">
        <v>1371</v>
      </c>
      <c r="E79" s="1">
        <v>17</v>
      </c>
      <c r="F79" s="1">
        <v>29</v>
      </c>
      <c r="G79" s="1">
        <v>1</v>
      </c>
      <c r="H79" s="1">
        <v>59</v>
      </c>
      <c r="I79" s="1" t="s">
        <v>1366</v>
      </c>
      <c r="J79" s="1">
        <f t="shared" si="3"/>
        <v>12</v>
      </c>
      <c r="K79">
        <f t="shared" si="4"/>
        <v>29</v>
      </c>
      <c r="L79" s="5">
        <f t="shared" si="5"/>
        <v>41.379310344827587</v>
      </c>
    </row>
    <row r="80" spans="1:12">
      <c r="A80" s="1">
        <v>31</v>
      </c>
      <c r="B80" s="1">
        <v>13</v>
      </c>
      <c r="C80" s="1" t="s">
        <v>65</v>
      </c>
      <c r="D80" s="1" t="s">
        <v>1374</v>
      </c>
      <c r="E80" s="1">
        <v>11</v>
      </c>
      <c r="F80" s="1">
        <v>19</v>
      </c>
      <c r="G80" s="1">
        <v>2</v>
      </c>
      <c r="H80" s="1">
        <v>46</v>
      </c>
      <c r="I80" s="1" t="s">
        <v>1366</v>
      </c>
      <c r="J80" s="1">
        <f t="shared" si="3"/>
        <v>16</v>
      </c>
      <c r="K80">
        <f t="shared" si="4"/>
        <v>38</v>
      </c>
      <c r="L80" s="5">
        <f t="shared" si="5"/>
        <v>42.105263157894733</v>
      </c>
    </row>
    <row r="81" spans="1:12">
      <c r="A81" s="1">
        <v>32</v>
      </c>
      <c r="B81" s="1">
        <v>5</v>
      </c>
      <c r="C81" s="1" t="s">
        <v>74</v>
      </c>
      <c r="D81" s="1" t="s">
        <v>1376</v>
      </c>
      <c r="E81" s="1">
        <v>19</v>
      </c>
      <c r="F81" s="1">
        <v>32</v>
      </c>
      <c r="G81" s="1">
        <v>2</v>
      </c>
      <c r="H81" s="1">
        <v>50</v>
      </c>
      <c r="I81" s="1" t="s">
        <v>1366</v>
      </c>
      <c r="J81" s="1">
        <f t="shared" si="3"/>
        <v>26</v>
      </c>
      <c r="K81">
        <f t="shared" si="4"/>
        <v>64</v>
      </c>
      <c r="L81" s="5">
        <f t="shared" si="5"/>
        <v>40.625</v>
      </c>
    </row>
    <row r="82" spans="1:12">
      <c r="A82" s="1">
        <v>32</v>
      </c>
      <c r="B82" s="1">
        <v>5</v>
      </c>
      <c r="C82" s="1" t="s">
        <v>59</v>
      </c>
      <c r="D82" s="1" t="s">
        <v>1372</v>
      </c>
      <c r="E82" s="1">
        <v>20</v>
      </c>
      <c r="F82" s="1">
        <v>33</v>
      </c>
      <c r="G82" s="1">
        <v>1</v>
      </c>
      <c r="H82" s="1">
        <v>20</v>
      </c>
      <c r="I82" s="1" t="s">
        <v>1366</v>
      </c>
      <c r="J82" s="1">
        <f t="shared" si="3"/>
        <v>13</v>
      </c>
      <c r="K82">
        <f t="shared" si="4"/>
        <v>33</v>
      </c>
      <c r="L82" s="5">
        <f t="shared" si="5"/>
        <v>39.393939393939391</v>
      </c>
    </row>
    <row r="83" spans="1:12">
      <c r="A83" s="1">
        <v>32</v>
      </c>
      <c r="B83" s="1">
        <v>5</v>
      </c>
      <c r="C83" s="1" t="s">
        <v>106</v>
      </c>
      <c r="D83" s="1" t="s">
        <v>1383</v>
      </c>
      <c r="E83" s="1">
        <v>15</v>
      </c>
      <c r="F83" s="1">
        <v>26</v>
      </c>
      <c r="G83" s="1">
        <v>3</v>
      </c>
      <c r="H83" s="1">
        <v>35</v>
      </c>
      <c r="I83" s="1" t="s">
        <v>1364</v>
      </c>
      <c r="J83" s="1">
        <f t="shared" si="3"/>
        <v>33</v>
      </c>
      <c r="K83">
        <f t="shared" si="4"/>
        <v>78</v>
      </c>
      <c r="L83" s="5">
        <f t="shared" si="5"/>
        <v>42.307692307692307</v>
      </c>
    </row>
    <row r="84" spans="1:12">
      <c r="A84" s="1">
        <v>32</v>
      </c>
      <c r="B84" s="1">
        <v>5</v>
      </c>
      <c r="C84" s="1" t="s">
        <v>103</v>
      </c>
      <c r="D84" s="1" t="s">
        <v>1382</v>
      </c>
      <c r="E84" s="1">
        <v>10</v>
      </c>
      <c r="F84" s="1">
        <v>18</v>
      </c>
      <c r="G84" s="1">
        <v>2</v>
      </c>
      <c r="H84" s="1">
        <v>23</v>
      </c>
      <c r="I84" s="1" t="s">
        <v>1364</v>
      </c>
      <c r="J84" s="1">
        <f t="shared" si="3"/>
        <v>16</v>
      </c>
      <c r="K84">
        <f t="shared" si="4"/>
        <v>36</v>
      </c>
      <c r="L84" s="5">
        <f t="shared" si="5"/>
        <v>44.444444444444443</v>
      </c>
    </row>
    <row r="85" spans="1:12">
      <c r="A85" s="1">
        <v>33</v>
      </c>
      <c r="B85" s="1">
        <v>4</v>
      </c>
      <c r="C85" s="1" t="s">
        <v>69</v>
      </c>
      <c r="D85" s="1" t="s">
        <v>1375</v>
      </c>
      <c r="E85" s="1">
        <v>21</v>
      </c>
      <c r="F85" s="1">
        <v>35</v>
      </c>
      <c r="G85" s="1">
        <v>3</v>
      </c>
      <c r="H85" s="1">
        <v>6</v>
      </c>
      <c r="I85" s="1" t="s">
        <v>1366</v>
      </c>
      <c r="J85" s="1">
        <f t="shared" si="3"/>
        <v>42</v>
      </c>
      <c r="K85">
        <f t="shared" si="4"/>
        <v>105</v>
      </c>
      <c r="L85" s="5">
        <f t="shared" si="5"/>
        <v>40</v>
      </c>
    </row>
    <row r="86" spans="1:12">
      <c r="A86" s="1">
        <v>33</v>
      </c>
      <c r="B86" s="1">
        <v>4</v>
      </c>
      <c r="C86" s="1" t="s">
        <v>45</v>
      </c>
      <c r="D86" s="1" t="s">
        <v>1368</v>
      </c>
      <c r="E86" s="1">
        <v>16</v>
      </c>
      <c r="F86" s="1">
        <v>27</v>
      </c>
      <c r="G86" s="1">
        <v>1</v>
      </c>
      <c r="H86" s="1">
        <v>59</v>
      </c>
      <c r="I86" s="1" t="s">
        <v>1364</v>
      </c>
      <c r="J86" s="1">
        <f t="shared" si="3"/>
        <v>11</v>
      </c>
      <c r="K86">
        <f t="shared" si="4"/>
        <v>27</v>
      </c>
      <c r="L86" s="5">
        <f t="shared" si="5"/>
        <v>40.74074074074074</v>
      </c>
    </row>
    <row r="87" spans="1:12">
      <c r="A87" s="1">
        <v>33</v>
      </c>
      <c r="B87" s="1">
        <v>4</v>
      </c>
      <c r="C87" s="1" t="s">
        <v>74</v>
      </c>
      <c r="D87" s="1" t="s">
        <v>1376</v>
      </c>
      <c r="E87" s="1">
        <v>19</v>
      </c>
      <c r="F87" s="1">
        <v>32</v>
      </c>
      <c r="G87" s="1">
        <v>3</v>
      </c>
      <c r="H87" s="1">
        <v>55</v>
      </c>
      <c r="I87" s="1" t="s">
        <v>1366</v>
      </c>
      <c r="J87" s="1">
        <f t="shared" si="3"/>
        <v>39</v>
      </c>
      <c r="K87">
        <f t="shared" si="4"/>
        <v>96</v>
      </c>
      <c r="L87" s="5">
        <f t="shared" si="5"/>
        <v>40.625</v>
      </c>
    </row>
    <row r="88" spans="1:12">
      <c r="A88" s="1">
        <v>33</v>
      </c>
      <c r="B88" s="1">
        <v>4</v>
      </c>
      <c r="C88" s="1" t="s">
        <v>106</v>
      </c>
      <c r="D88" s="1" t="s">
        <v>1383</v>
      </c>
      <c r="E88" s="1">
        <v>15</v>
      </c>
      <c r="F88" s="1">
        <v>26</v>
      </c>
      <c r="G88" s="1">
        <v>3</v>
      </c>
      <c r="H88" s="1">
        <v>10</v>
      </c>
      <c r="I88" s="1" t="s">
        <v>1364</v>
      </c>
      <c r="J88" s="1">
        <f t="shared" si="3"/>
        <v>33</v>
      </c>
      <c r="K88">
        <f t="shared" si="4"/>
        <v>78</v>
      </c>
      <c r="L88" s="5">
        <f t="shared" si="5"/>
        <v>42.307692307692307</v>
      </c>
    </row>
    <row r="89" spans="1:12">
      <c r="A89" s="1">
        <v>34</v>
      </c>
      <c r="B89" s="1">
        <v>15</v>
      </c>
      <c r="C89" s="1" t="s">
        <v>84</v>
      </c>
      <c r="D89" s="1" t="s">
        <v>1378</v>
      </c>
      <c r="E89" s="1">
        <v>20</v>
      </c>
      <c r="F89" s="1">
        <v>34</v>
      </c>
      <c r="G89" s="1">
        <v>1</v>
      </c>
      <c r="H89" s="1">
        <v>46</v>
      </c>
      <c r="I89" s="1" t="s">
        <v>1364</v>
      </c>
      <c r="J89" s="1">
        <f t="shared" si="3"/>
        <v>14</v>
      </c>
      <c r="K89">
        <f t="shared" si="4"/>
        <v>34</v>
      </c>
      <c r="L89" s="5">
        <f t="shared" si="5"/>
        <v>41.17647058823529</v>
      </c>
    </row>
    <row r="90" spans="1:12">
      <c r="A90" s="1">
        <v>34</v>
      </c>
      <c r="B90" s="1">
        <v>15</v>
      </c>
      <c r="C90" s="1" t="s">
        <v>106</v>
      </c>
      <c r="D90" s="1" t="s">
        <v>1383</v>
      </c>
      <c r="E90" s="1">
        <v>15</v>
      </c>
      <c r="F90" s="1">
        <v>26</v>
      </c>
      <c r="G90" s="1">
        <v>3</v>
      </c>
      <c r="H90" s="1">
        <v>19</v>
      </c>
      <c r="I90" s="1" t="s">
        <v>1366</v>
      </c>
      <c r="J90" s="1">
        <f t="shared" si="3"/>
        <v>33</v>
      </c>
      <c r="K90">
        <f t="shared" si="4"/>
        <v>78</v>
      </c>
      <c r="L90" s="5">
        <f t="shared" si="5"/>
        <v>42.307692307692307</v>
      </c>
    </row>
    <row r="91" spans="1:12">
      <c r="A91" s="1">
        <v>35</v>
      </c>
      <c r="B91" s="1">
        <v>13</v>
      </c>
      <c r="C91" s="1" t="s">
        <v>36</v>
      </c>
      <c r="D91" s="1" t="s">
        <v>1365</v>
      </c>
      <c r="E91" s="1">
        <v>18</v>
      </c>
      <c r="F91" s="1">
        <v>30</v>
      </c>
      <c r="G91" s="1">
        <v>3</v>
      </c>
      <c r="H91" s="1">
        <v>5</v>
      </c>
      <c r="I91" s="1" t="s">
        <v>1366</v>
      </c>
      <c r="J91" s="1">
        <f t="shared" si="3"/>
        <v>36</v>
      </c>
      <c r="K91">
        <f t="shared" si="4"/>
        <v>90</v>
      </c>
      <c r="L91" s="5">
        <f t="shared" si="5"/>
        <v>40</v>
      </c>
    </row>
    <row r="92" spans="1:12">
      <c r="A92" s="1">
        <v>35</v>
      </c>
      <c r="B92" s="1">
        <v>13</v>
      </c>
      <c r="C92" s="1" t="s">
        <v>54</v>
      </c>
      <c r="D92" s="1" t="s">
        <v>1371</v>
      </c>
      <c r="E92" s="1">
        <v>17</v>
      </c>
      <c r="F92" s="1">
        <v>29</v>
      </c>
      <c r="G92" s="1">
        <v>1</v>
      </c>
      <c r="H92" s="1">
        <v>8</v>
      </c>
      <c r="I92" s="1" t="s">
        <v>1364</v>
      </c>
      <c r="J92" s="1">
        <f t="shared" si="3"/>
        <v>12</v>
      </c>
      <c r="K92">
        <f t="shared" si="4"/>
        <v>29</v>
      </c>
      <c r="L92" s="5">
        <f t="shared" si="5"/>
        <v>41.379310344827587</v>
      </c>
    </row>
    <row r="93" spans="1:12">
      <c r="A93" s="1">
        <v>35</v>
      </c>
      <c r="B93" s="1">
        <v>13</v>
      </c>
      <c r="C93" s="1" t="s">
        <v>59</v>
      </c>
      <c r="D93" s="1" t="s">
        <v>1372</v>
      </c>
      <c r="E93" s="1">
        <v>20</v>
      </c>
      <c r="F93" s="1">
        <v>33</v>
      </c>
      <c r="G93" s="1">
        <v>1</v>
      </c>
      <c r="H93" s="1">
        <v>21</v>
      </c>
      <c r="I93" s="1" t="s">
        <v>1364</v>
      </c>
      <c r="J93" s="1">
        <f t="shared" si="3"/>
        <v>13</v>
      </c>
      <c r="K93">
        <f t="shared" si="4"/>
        <v>33</v>
      </c>
      <c r="L93" s="5">
        <f t="shared" si="5"/>
        <v>39.393939393939391</v>
      </c>
    </row>
    <row r="94" spans="1:12">
      <c r="A94" s="1">
        <v>35</v>
      </c>
      <c r="B94" s="1">
        <v>13</v>
      </c>
      <c r="C94" s="1" t="s">
        <v>44</v>
      </c>
      <c r="D94" s="1" t="s">
        <v>1367</v>
      </c>
      <c r="E94" s="1">
        <v>19</v>
      </c>
      <c r="F94" s="1">
        <v>31</v>
      </c>
      <c r="G94" s="1">
        <v>2</v>
      </c>
      <c r="H94" s="1">
        <v>31</v>
      </c>
      <c r="I94" s="1" t="s">
        <v>1366</v>
      </c>
      <c r="J94" s="1">
        <f t="shared" si="3"/>
        <v>24</v>
      </c>
      <c r="K94">
        <f t="shared" si="4"/>
        <v>62</v>
      </c>
      <c r="L94" s="5">
        <f t="shared" si="5"/>
        <v>38.70967741935484</v>
      </c>
    </row>
    <row r="95" spans="1:12">
      <c r="A95" s="1">
        <v>36</v>
      </c>
      <c r="B95" s="1">
        <v>5</v>
      </c>
      <c r="C95" s="1" t="s">
        <v>36</v>
      </c>
      <c r="D95" s="1" t="s">
        <v>1365</v>
      </c>
      <c r="E95" s="1">
        <v>18</v>
      </c>
      <c r="F95" s="1">
        <v>30</v>
      </c>
      <c r="G95" s="1">
        <v>1</v>
      </c>
      <c r="H95" s="1">
        <v>38</v>
      </c>
      <c r="I95" s="1" t="s">
        <v>1364</v>
      </c>
      <c r="J95" s="1">
        <f t="shared" si="3"/>
        <v>12</v>
      </c>
      <c r="K95">
        <f t="shared" si="4"/>
        <v>30</v>
      </c>
      <c r="L95" s="5">
        <f t="shared" si="5"/>
        <v>40</v>
      </c>
    </row>
    <row r="96" spans="1:12">
      <c r="A96" s="1">
        <v>37</v>
      </c>
      <c r="B96" s="1">
        <v>20</v>
      </c>
      <c r="C96" s="1" t="s">
        <v>97</v>
      </c>
      <c r="D96" s="1" t="s">
        <v>1381</v>
      </c>
      <c r="E96" s="1">
        <v>13</v>
      </c>
      <c r="F96" s="1">
        <v>21</v>
      </c>
      <c r="G96" s="1">
        <v>1</v>
      </c>
      <c r="H96" s="1">
        <v>47</v>
      </c>
      <c r="I96" s="1" t="s">
        <v>1364</v>
      </c>
      <c r="J96" s="1">
        <f t="shared" si="3"/>
        <v>8</v>
      </c>
      <c r="K96">
        <f t="shared" si="4"/>
        <v>21</v>
      </c>
      <c r="L96" s="5">
        <f t="shared" si="5"/>
        <v>38.095238095238095</v>
      </c>
    </row>
    <row r="97" spans="1:12">
      <c r="A97" s="1">
        <v>38</v>
      </c>
      <c r="B97" s="1">
        <v>10</v>
      </c>
      <c r="C97" s="1" t="s">
        <v>44</v>
      </c>
      <c r="D97" s="1" t="s">
        <v>1367</v>
      </c>
      <c r="E97" s="1">
        <v>19</v>
      </c>
      <c r="F97" s="1">
        <v>31</v>
      </c>
      <c r="G97" s="1">
        <v>3</v>
      </c>
      <c r="H97" s="1">
        <v>21</v>
      </c>
      <c r="I97" s="1" t="s">
        <v>1366</v>
      </c>
      <c r="J97" s="1">
        <f t="shared" si="3"/>
        <v>36</v>
      </c>
      <c r="K97">
        <f t="shared" si="4"/>
        <v>93</v>
      </c>
      <c r="L97" s="5">
        <f t="shared" si="5"/>
        <v>38.70967741935484</v>
      </c>
    </row>
    <row r="98" spans="1:12">
      <c r="A98" s="1">
        <v>38</v>
      </c>
      <c r="B98" s="1">
        <v>10</v>
      </c>
      <c r="C98" s="1" t="s">
        <v>69</v>
      </c>
      <c r="D98" s="1" t="s">
        <v>1375</v>
      </c>
      <c r="E98" s="1">
        <v>21</v>
      </c>
      <c r="F98" s="1">
        <v>35</v>
      </c>
      <c r="G98" s="1">
        <v>2</v>
      </c>
      <c r="H98" s="1">
        <v>34</v>
      </c>
      <c r="I98" s="1" t="s">
        <v>1364</v>
      </c>
      <c r="J98" s="1">
        <f t="shared" si="3"/>
        <v>28</v>
      </c>
      <c r="K98">
        <f t="shared" si="4"/>
        <v>70</v>
      </c>
      <c r="L98" s="5">
        <f t="shared" si="5"/>
        <v>40</v>
      </c>
    </row>
    <row r="99" spans="1:12">
      <c r="A99" s="1">
        <v>38</v>
      </c>
      <c r="B99" s="1">
        <v>10</v>
      </c>
      <c r="C99" s="1" t="s">
        <v>53</v>
      </c>
      <c r="D99" s="1" t="s">
        <v>1370</v>
      </c>
      <c r="E99" s="1">
        <v>22</v>
      </c>
      <c r="F99" s="1">
        <v>36</v>
      </c>
      <c r="G99" s="1">
        <v>2</v>
      </c>
      <c r="H99" s="1">
        <v>43</v>
      </c>
      <c r="I99" s="1" t="s">
        <v>1364</v>
      </c>
      <c r="J99" s="1">
        <f t="shared" si="3"/>
        <v>28</v>
      </c>
      <c r="K99">
        <f t="shared" si="4"/>
        <v>72</v>
      </c>
      <c r="L99" s="5">
        <f t="shared" si="5"/>
        <v>38.888888888888893</v>
      </c>
    </row>
    <row r="100" spans="1:12">
      <c r="A100" s="1">
        <v>39</v>
      </c>
      <c r="B100" s="1">
        <v>15</v>
      </c>
      <c r="C100" s="1" t="s">
        <v>53</v>
      </c>
      <c r="D100" s="1" t="s">
        <v>1370</v>
      </c>
      <c r="E100" s="1">
        <v>22</v>
      </c>
      <c r="F100" s="1">
        <v>36</v>
      </c>
      <c r="G100" s="1">
        <v>3</v>
      </c>
      <c r="H100" s="1">
        <v>57</v>
      </c>
      <c r="I100" s="1" t="s">
        <v>1364</v>
      </c>
      <c r="J100" s="1">
        <f t="shared" si="3"/>
        <v>42</v>
      </c>
      <c r="K100">
        <f t="shared" si="4"/>
        <v>108</v>
      </c>
      <c r="L100" s="5">
        <f t="shared" si="5"/>
        <v>38.888888888888893</v>
      </c>
    </row>
    <row r="101" spans="1:12">
      <c r="A101" s="1">
        <v>40</v>
      </c>
      <c r="B101" s="1">
        <v>1</v>
      </c>
      <c r="C101" s="1" t="s">
        <v>54</v>
      </c>
      <c r="D101" s="1" t="s">
        <v>1371</v>
      </c>
      <c r="E101" s="1">
        <v>17</v>
      </c>
      <c r="F101" s="1">
        <v>29</v>
      </c>
      <c r="G101" s="1">
        <v>3</v>
      </c>
      <c r="H101" s="1">
        <v>15</v>
      </c>
      <c r="I101" s="1" t="s">
        <v>1366</v>
      </c>
      <c r="J101" s="1">
        <f t="shared" si="3"/>
        <v>36</v>
      </c>
      <c r="K101">
        <f t="shared" si="4"/>
        <v>87</v>
      </c>
      <c r="L101" s="5">
        <f t="shared" si="5"/>
        <v>41.379310344827587</v>
      </c>
    </row>
    <row r="102" spans="1:12">
      <c r="A102" s="1">
        <v>40</v>
      </c>
      <c r="B102" s="1">
        <v>1</v>
      </c>
      <c r="C102" s="1" t="s">
        <v>59</v>
      </c>
      <c r="D102" s="1" t="s">
        <v>1372</v>
      </c>
      <c r="E102" s="1">
        <v>20</v>
      </c>
      <c r="F102" s="1">
        <v>33</v>
      </c>
      <c r="G102" s="1">
        <v>1</v>
      </c>
      <c r="H102" s="1">
        <v>50</v>
      </c>
      <c r="I102" s="1" t="s">
        <v>1366</v>
      </c>
      <c r="J102" s="1">
        <f t="shared" si="3"/>
        <v>13</v>
      </c>
      <c r="K102">
        <f t="shared" si="4"/>
        <v>33</v>
      </c>
      <c r="L102" s="5">
        <f t="shared" si="5"/>
        <v>39.393939393939391</v>
      </c>
    </row>
    <row r="103" spans="1:12">
      <c r="A103" s="1">
        <v>40</v>
      </c>
      <c r="B103" s="1">
        <v>1</v>
      </c>
      <c r="C103" s="1" t="s">
        <v>60</v>
      </c>
      <c r="D103" s="1" t="s">
        <v>1373</v>
      </c>
      <c r="E103" s="1">
        <v>16</v>
      </c>
      <c r="F103" s="1">
        <v>28</v>
      </c>
      <c r="G103" s="1">
        <v>1</v>
      </c>
      <c r="H103" s="1">
        <v>13</v>
      </c>
      <c r="I103" s="1" t="s">
        <v>1366</v>
      </c>
      <c r="J103" s="1">
        <f t="shared" si="3"/>
        <v>12</v>
      </c>
      <c r="K103">
        <f t="shared" si="4"/>
        <v>28</v>
      </c>
      <c r="L103" s="5">
        <f t="shared" si="5"/>
        <v>42.857142857142854</v>
      </c>
    </row>
    <row r="104" spans="1:12">
      <c r="A104" s="1">
        <v>41</v>
      </c>
      <c r="B104" s="1">
        <v>7</v>
      </c>
      <c r="C104" s="1" t="s">
        <v>74</v>
      </c>
      <c r="D104" s="1" t="s">
        <v>1376</v>
      </c>
      <c r="E104" s="1">
        <v>19</v>
      </c>
      <c r="F104" s="1">
        <v>32</v>
      </c>
      <c r="G104" s="1">
        <v>3</v>
      </c>
      <c r="H104" s="1">
        <v>23</v>
      </c>
      <c r="I104" s="1" t="s">
        <v>1366</v>
      </c>
      <c r="J104" s="1">
        <f t="shared" si="3"/>
        <v>39</v>
      </c>
      <c r="K104">
        <f t="shared" si="4"/>
        <v>96</v>
      </c>
      <c r="L104" s="5">
        <f t="shared" si="5"/>
        <v>40.625</v>
      </c>
    </row>
    <row r="105" spans="1:12">
      <c r="A105" s="1">
        <v>41</v>
      </c>
      <c r="B105" s="1">
        <v>7</v>
      </c>
      <c r="C105" s="1" t="s">
        <v>106</v>
      </c>
      <c r="D105" s="1" t="s">
        <v>1383</v>
      </c>
      <c r="E105" s="1">
        <v>15</v>
      </c>
      <c r="F105" s="1">
        <v>26</v>
      </c>
      <c r="G105" s="1">
        <v>3</v>
      </c>
      <c r="H105" s="1">
        <v>47</v>
      </c>
      <c r="I105" s="1" t="s">
        <v>1366</v>
      </c>
      <c r="J105" s="1">
        <f t="shared" si="3"/>
        <v>33</v>
      </c>
      <c r="K105">
        <f t="shared" si="4"/>
        <v>78</v>
      </c>
      <c r="L105" s="5">
        <f t="shared" si="5"/>
        <v>42.307692307692307</v>
      </c>
    </row>
    <row r="106" spans="1:12">
      <c r="A106" s="1">
        <v>41</v>
      </c>
      <c r="B106" s="1">
        <v>7</v>
      </c>
      <c r="C106" s="1" t="s">
        <v>36</v>
      </c>
      <c r="D106" s="1" t="s">
        <v>1365</v>
      </c>
      <c r="E106" s="1">
        <v>18</v>
      </c>
      <c r="F106" s="1">
        <v>30</v>
      </c>
      <c r="G106" s="1">
        <v>1</v>
      </c>
      <c r="H106" s="1">
        <v>19</v>
      </c>
      <c r="I106" s="1" t="s">
        <v>1366</v>
      </c>
      <c r="J106" s="1">
        <f t="shared" si="3"/>
        <v>12</v>
      </c>
      <c r="K106">
        <f t="shared" si="4"/>
        <v>30</v>
      </c>
      <c r="L106" s="5">
        <f t="shared" si="5"/>
        <v>40</v>
      </c>
    </row>
    <row r="107" spans="1:12">
      <c r="A107" s="1">
        <v>42</v>
      </c>
      <c r="B107" s="1">
        <v>14</v>
      </c>
      <c r="C107" s="1" t="s">
        <v>77</v>
      </c>
      <c r="D107" s="1" t="s">
        <v>1377</v>
      </c>
      <c r="E107" s="1">
        <v>13</v>
      </c>
      <c r="F107" s="1">
        <v>22</v>
      </c>
      <c r="G107" s="1">
        <v>1</v>
      </c>
      <c r="H107" s="1">
        <v>57</v>
      </c>
      <c r="I107" s="1" t="s">
        <v>1366</v>
      </c>
      <c r="J107" s="1">
        <f t="shared" si="3"/>
        <v>9</v>
      </c>
      <c r="K107">
        <f t="shared" si="4"/>
        <v>22</v>
      </c>
      <c r="L107" s="5">
        <f t="shared" si="5"/>
        <v>40.909090909090914</v>
      </c>
    </row>
    <row r="108" spans="1:12">
      <c r="A108" s="1">
        <v>42</v>
      </c>
      <c r="B108" s="1">
        <v>14</v>
      </c>
      <c r="C108" s="1" t="s">
        <v>52</v>
      </c>
      <c r="D108" s="1" t="s">
        <v>1369</v>
      </c>
      <c r="E108" s="1">
        <v>25</v>
      </c>
      <c r="F108" s="1">
        <v>40</v>
      </c>
      <c r="G108" s="1">
        <v>2</v>
      </c>
      <c r="H108" s="1">
        <v>12</v>
      </c>
      <c r="I108" s="1" t="s">
        <v>1366</v>
      </c>
      <c r="J108" s="1">
        <f t="shared" si="3"/>
        <v>30</v>
      </c>
      <c r="K108">
        <f t="shared" si="4"/>
        <v>80</v>
      </c>
      <c r="L108" s="5">
        <f t="shared" si="5"/>
        <v>37.5</v>
      </c>
    </row>
    <row r="109" spans="1:12">
      <c r="A109" s="1">
        <v>43</v>
      </c>
      <c r="B109" s="1">
        <v>8</v>
      </c>
      <c r="C109" s="1" t="s">
        <v>74</v>
      </c>
      <c r="D109" s="1" t="s">
        <v>1376</v>
      </c>
      <c r="E109" s="1">
        <v>19</v>
      </c>
      <c r="F109" s="1">
        <v>32</v>
      </c>
      <c r="G109" s="1">
        <v>1</v>
      </c>
      <c r="H109" s="1">
        <v>6</v>
      </c>
      <c r="I109" s="1" t="s">
        <v>1366</v>
      </c>
      <c r="J109" s="1">
        <f t="shared" si="3"/>
        <v>13</v>
      </c>
      <c r="K109">
        <f t="shared" si="4"/>
        <v>32</v>
      </c>
      <c r="L109" s="5">
        <f t="shared" si="5"/>
        <v>40.625</v>
      </c>
    </row>
    <row r="110" spans="1:12">
      <c r="A110" s="1">
        <v>43</v>
      </c>
      <c r="B110" s="1">
        <v>8</v>
      </c>
      <c r="C110" s="1" t="s">
        <v>84</v>
      </c>
      <c r="D110" s="1" t="s">
        <v>1378</v>
      </c>
      <c r="E110" s="1">
        <v>20</v>
      </c>
      <c r="F110" s="1">
        <v>34</v>
      </c>
      <c r="G110" s="1">
        <v>2</v>
      </c>
      <c r="H110" s="1">
        <v>59</v>
      </c>
      <c r="I110" s="1" t="s">
        <v>1366</v>
      </c>
      <c r="J110" s="1">
        <f t="shared" si="3"/>
        <v>28</v>
      </c>
      <c r="K110">
        <f t="shared" si="4"/>
        <v>68</v>
      </c>
      <c r="L110" s="5">
        <f t="shared" si="5"/>
        <v>41.17647058823529</v>
      </c>
    </row>
    <row r="111" spans="1:12">
      <c r="A111" s="1">
        <v>43</v>
      </c>
      <c r="B111" s="1">
        <v>8</v>
      </c>
      <c r="C111" s="1" t="s">
        <v>35</v>
      </c>
      <c r="D111" s="1" t="s">
        <v>1363</v>
      </c>
      <c r="E111" s="1">
        <v>14</v>
      </c>
      <c r="F111" s="1">
        <v>24</v>
      </c>
      <c r="G111" s="1">
        <v>3</v>
      </c>
      <c r="H111" s="1">
        <v>57</v>
      </c>
      <c r="I111" s="1" t="s">
        <v>1364</v>
      </c>
      <c r="J111" s="1">
        <f t="shared" si="3"/>
        <v>30</v>
      </c>
      <c r="K111">
        <f t="shared" si="4"/>
        <v>72</v>
      </c>
      <c r="L111" s="5">
        <f t="shared" si="5"/>
        <v>41.666666666666671</v>
      </c>
    </row>
    <row r="112" spans="1:12">
      <c r="A112" s="1">
        <v>43</v>
      </c>
      <c r="B112" s="1">
        <v>8</v>
      </c>
      <c r="C112" s="1" t="s">
        <v>44</v>
      </c>
      <c r="D112" s="1" t="s">
        <v>1367</v>
      </c>
      <c r="E112" s="1">
        <v>19</v>
      </c>
      <c r="F112" s="1">
        <v>31</v>
      </c>
      <c r="G112" s="1">
        <v>1</v>
      </c>
      <c r="H112" s="1">
        <v>24</v>
      </c>
      <c r="I112" s="1" t="s">
        <v>1364</v>
      </c>
      <c r="J112" s="1">
        <f t="shared" si="3"/>
        <v>12</v>
      </c>
      <c r="K112">
        <f t="shared" si="4"/>
        <v>31</v>
      </c>
      <c r="L112" s="5">
        <f t="shared" si="5"/>
        <v>38.70967741935484</v>
      </c>
    </row>
    <row r="113" spans="1:12">
      <c r="A113" s="1">
        <v>44</v>
      </c>
      <c r="B113" s="1">
        <v>18</v>
      </c>
      <c r="C113" s="1" t="s">
        <v>106</v>
      </c>
      <c r="D113" s="1" t="s">
        <v>1383</v>
      </c>
      <c r="E113" s="1">
        <v>15</v>
      </c>
      <c r="F113" s="1">
        <v>26</v>
      </c>
      <c r="G113" s="1">
        <v>1</v>
      </c>
      <c r="H113" s="1">
        <v>34</v>
      </c>
      <c r="I113" s="1" t="s">
        <v>1366</v>
      </c>
      <c r="J113" s="1">
        <f t="shared" si="3"/>
        <v>11</v>
      </c>
      <c r="K113">
        <f t="shared" si="4"/>
        <v>26</v>
      </c>
      <c r="L113" s="5">
        <f t="shared" si="5"/>
        <v>42.307692307692307</v>
      </c>
    </row>
    <row r="114" spans="1:12">
      <c r="A114" s="1">
        <v>44</v>
      </c>
      <c r="B114" s="1">
        <v>18</v>
      </c>
      <c r="C114" s="1" t="s">
        <v>112</v>
      </c>
      <c r="D114" s="1" t="s">
        <v>1384</v>
      </c>
      <c r="E114" s="1">
        <v>15</v>
      </c>
      <c r="F114" s="1">
        <v>25</v>
      </c>
      <c r="G114" s="1">
        <v>3</v>
      </c>
      <c r="H114" s="1">
        <v>8</v>
      </c>
      <c r="I114" s="1" t="s">
        <v>1364</v>
      </c>
      <c r="J114" s="1">
        <f t="shared" si="3"/>
        <v>30</v>
      </c>
      <c r="K114">
        <f t="shared" si="4"/>
        <v>75</v>
      </c>
      <c r="L114" s="5">
        <f t="shared" si="5"/>
        <v>40</v>
      </c>
    </row>
    <row r="115" spans="1:12">
      <c r="A115" s="1">
        <v>44</v>
      </c>
      <c r="B115" s="1">
        <v>18</v>
      </c>
      <c r="C115" s="1" t="s">
        <v>97</v>
      </c>
      <c r="D115" s="1" t="s">
        <v>1381</v>
      </c>
      <c r="E115" s="1">
        <v>13</v>
      </c>
      <c r="F115" s="1">
        <v>21</v>
      </c>
      <c r="G115" s="1">
        <v>1</v>
      </c>
      <c r="H115" s="1">
        <v>43</v>
      </c>
      <c r="I115" s="1" t="s">
        <v>1364</v>
      </c>
      <c r="J115" s="1">
        <f t="shared" si="3"/>
        <v>8</v>
      </c>
      <c r="K115">
        <f t="shared" si="4"/>
        <v>21</v>
      </c>
      <c r="L115" s="5">
        <f t="shared" si="5"/>
        <v>38.095238095238095</v>
      </c>
    </row>
    <row r="116" spans="1:12">
      <c r="A116" s="1">
        <v>45</v>
      </c>
      <c r="B116" s="1">
        <v>17</v>
      </c>
      <c r="C116" s="1" t="s">
        <v>103</v>
      </c>
      <c r="D116" s="1" t="s">
        <v>1382</v>
      </c>
      <c r="E116" s="1">
        <v>10</v>
      </c>
      <c r="F116" s="1">
        <v>18</v>
      </c>
      <c r="G116" s="1">
        <v>3</v>
      </c>
      <c r="H116" s="1">
        <v>47</v>
      </c>
      <c r="I116" s="1" t="s">
        <v>1364</v>
      </c>
      <c r="J116" s="1">
        <f t="shared" si="3"/>
        <v>24</v>
      </c>
      <c r="K116">
        <f t="shared" si="4"/>
        <v>54</v>
      </c>
      <c r="L116" s="5">
        <f t="shared" si="5"/>
        <v>44.444444444444443</v>
      </c>
    </row>
    <row r="117" spans="1:12">
      <c r="A117" s="1">
        <v>46</v>
      </c>
      <c r="B117" s="1">
        <v>10</v>
      </c>
      <c r="C117" s="1" t="s">
        <v>36</v>
      </c>
      <c r="D117" s="1" t="s">
        <v>1365</v>
      </c>
      <c r="E117" s="1">
        <v>18</v>
      </c>
      <c r="F117" s="1">
        <v>30</v>
      </c>
      <c r="G117" s="1">
        <v>2</v>
      </c>
      <c r="H117" s="1">
        <v>23</v>
      </c>
      <c r="I117" s="1" t="s">
        <v>1366</v>
      </c>
      <c r="J117" s="1">
        <f t="shared" si="3"/>
        <v>24</v>
      </c>
      <c r="K117">
        <f t="shared" si="4"/>
        <v>60</v>
      </c>
      <c r="L117" s="5">
        <f t="shared" si="5"/>
        <v>40</v>
      </c>
    </row>
    <row r="118" spans="1:12">
      <c r="A118" s="1">
        <v>46</v>
      </c>
      <c r="B118" s="1">
        <v>10</v>
      </c>
      <c r="C118" s="1" t="s">
        <v>84</v>
      </c>
      <c r="D118" s="1" t="s">
        <v>1378</v>
      </c>
      <c r="E118" s="1">
        <v>20</v>
      </c>
      <c r="F118" s="1">
        <v>34</v>
      </c>
      <c r="G118" s="1">
        <v>1</v>
      </c>
      <c r="H118" s="1">
        <v>48</v>
      </c>
      <c r="I118" s="1" t="s">
        <v>1366</v>
      </c>
      <c r="J118" s="1">
        <f t="shared" si="3"/>
        <v>14</v>
      </c>
      <c r="K118">
        <f t="shared" si="4"/>
        <v>34</v>
      </c>
      <c r="L118" s="5">
        <f t="shared" si="5"/>
        <v>41.17647058823529</v>
      </c>
    </row>
    <row r="119" spans="1:12">
      <c r="A119" s="1">
        <v>46</v>
      </c>
      <c r="B119" s="1">
        <v>10</v>
      </c>
      <c r="C119" s="1" t="s">
        <v>94</v>
      </c>
      <c r="D119" s="1" t="s">
        <v>1380</v>
      </c>
      <c r="E119" s="1">
        <v>14</v>
      </c>
      <c r="F119" s="1">
        <v>23</v>
      </c>
      <c r="G119" s="1">
        <v>2</v>
      </c>
      <c r="H119" s="1">
        <v>15</v>
      </c>
      <c r="I119" s="1" t="s">
        <v>1364</v>
      </c>
      <c r="J119" s="1">
        <f t="shared" si="3"/>
        <v>18</v>
      </c>
      <c r="K119">
        <f t="shared" si="4"/>
        <v>46</v>
      </c>
      <c r="L119" s="5">
        <f t="shared" si="5"/>
        <v>39.130434782608695</v>
      </c>
    </row>
    <row r="120" spans="1:12">
      <c r="A120" s="1">
        <v>47</v>
      </c>
      <c r="B120" s="1">
        <v>18</v>
      </c>
      <c r="C120" s="1" t="s">
        <v>59</v>
      </c>
      <c r="D120" s="1" t="s">
        <v>1372</v>
      </c>
      <c r="E120" s="1">
        <v>20</v>
      </c>
      <c r="F120" s="1">
        <v>33</v>
      </c>
      <c r="G120" s="1">
        <v>2</v>
      </c>
      <c r="H120" s="1">
        <v>56</v>
      </c>
      <c r="I120" s="1" t="s">
        <v>1364</v>
      </c>
      <c r="J120" s="1">
        <f t="shared" si="3"/>
        <v>26</v>
      </c>
      <c r="K120">
        <f t="shared" si="4"/>
        <v>66</v>
      </c>
      <c r="L120" s="5">
        <f t="shared" si="5"/>
        <v>39.393939393939391</v>
      </c>
    </row>
    <row r="121" spans="1:12">
      <c r="A121" s="1">
        <v>47</v>
      </c>
      <c r="B121" s="1">
        <v>18</v>
      </c>
      <c r="C121" s="1" t="s">
        <v>94</v>
      </c>
      <c r="D121" s="1" t="s">
        <v>1380</v>
      </c>
      <c r="E121" s="1">
        <v>14</v>
      </c>
      <c r="F121" s="1">
        <v>23</v>
      </c>
      <c r="G121" s="1">
        <v>1</v>
      </c>
      <c r="H121" s="1">
        <v>17</v>
      </c>
      <c r="I121" s="1" t="s">
        <v>1366</v>
      </c>
      <c r="J121" s="1">
        <f t="shared" si="3"/>
        <v>9</v>
      </c>
      <c r="K121">
        <f t="shared" si="4"/>
        <v>23</v>
      </c>
      <c r="L121" s="5">
        <f t="shared" si="5"/>
        <v>39.130434782608695</v>
      </c>
    </row>
    <row r="122" spans="1:12">
      <c r="A122" s="1">
        <v>47</v>
      </c>
      <c r="B122" s="1">
        <v>18</v>
      </c>
      <c r="C122" s="1" t="s">
        <v>93</v>
      </c>
      <c r="D122" s="1" t="s">
        <v>1379</v>
      </c>
      <c r="E122" s="1">
        <v>12</v>
      </c>
      <c r="F122" s="1">
        <v>20</v>
      </c>
      <c r="G122" s="1">
        <v>1</v>
      </c>
      <c r="H122" s="1">
        <v>14</v>
      </c>
      <c r="I122" s="1" t="s">
        <v>1366</v>
      </c>
      <c r="J122" s="1">
        <f t="shared" si="3"/>
        <v>8</v>
      </c>
      <c r="K122">
        <f t="shared" si="4"/>
        <v>20</v>
      </c>
      <c r="L122" s="5">
        <f t="shared" si="5"/>
        <v>40</v>
      </c>
    </row>
    <row r="123" spans="1:12">
      <c r="A123" s="1">
        <v>48</v>
      </c>
      <c r="B123" s="1">
        <v>17</v>
      </c>
      <c r="C123" s="1" t="s">
        <v>45</v>
      </c>
      <c r="D123" s="1" t="s">
        <v>1368</v>
      </c>
      <c r="E123" s="1">
        <v>16</v>
      </c>
      <c r="F123" s="1">
        <v>27</v>
      </c>
      <c r="G123" s="1">
        <v>3</v>
      </c>
      <c r="H123" s="1">
        <v>37</v>
      </c>
      <c r="I123" s="1" t="s">
        <v>1366</v>
      </c>
      <c r="J123" s="1">
        <f t="shared" si="3"/>
        <v>33</v>
      </c>
      <c r="K123">
        <f t="shared" si="4"/>
        <v>81</v>
      </c>
      <c r="L123" s="5">
        <f t="shared" si="5"/>
        <v>40.74074074074074</v>
      </c>
    </row>
    <row r="124" spans="1:12">
      <c r="A124" s="1">
        <v>48</v>
      </c>
      <c r="B124" s="1">
        <v>17</v>
      </c>
      <c r="C124" s="1" t="s">
        <v>77</v>
      </c>
      <c r="D124" s="1" t="s">
        <v>1377</v>
      </c>
      <c r="E124" s="1">
        <v>13</v>
      </c>
      <c r="F124" s="1">
        <v>22</v>
      </c>
      <c r="G124" s="1">
        <v>2</v>
      </c>
      <c r="H124" s="1">
        <v>55</v>
      </c>
      <c r="I124" s="1" t="s">
        <v>1364</v>
      </c>
      <c r="J124" s="1">
        <f t="shared" si="3"/>
        <v>18</v>
      </c>
      <c r="K124">
        <f t="shared" si="4"/>
        <v>44</v>
      </c>
      <c r="L124" s="5">
        <f t="shared" si="5"/>
        <v>40.909090909090914</v>
      </c>
    </row>
    <row r="125" spans="1:12">
      <c r="A125" s="1">
        <v>48</v>
      </c>
      <c r="B125" s="1">
        <v>17</v>
      </c>
      <c r="C125" s="1" t="s">
        <v>59</v>
      </c>
      <c r="D125" s="1" t="s">
        <v>1372</v>
      </c>
      <c r="E125" s="1">
        <v>20</v>
      </c>
      <c r="F125" s="1">
        <v>33</v>
      </c>
      <c r="G125" s="1">
        <v>1</v>
      </c>
      <c r="H125" s="1">
        <v>32</v>
      </c>
      <c r="I125" s="1" t="s">
        <v>1366</v>
      </c>
      <c r="J125" s="1">
        <f t="shared" si="3"/>
        <v>13</v>
      </c>
      <c r="K125">
        <f t="shared" si="4"/>
        <v>33</v>
      </c>
      <c r="L125" s="5">
        <f t="shared" si="5"/>
        <v>39.393939393939391</v>
      </c>
    </row>
    <row r="126" spans="1:12">
      <c r="A126" s="1">
        <v>49</v>
      </c>
      <c r="B126" s="1">
        <v>8</v>
      </c>
      <c r="C126" s="1" t="s">
        <v>35</v>
      </c>
      <c r="D126" s="1" t="s">
        <v>1363</v>
      </c>
      <c r="E126" s="1">
        <v>14</v>
      </c>
      <c r="F126" s="1">
        <v>24</v>
      </c>
      <c r="G126" s="1">
        <v>3</v>
      </c>
      <c r="H126" s="1">
        <v>9</v>
      </c>
      <c r="I126" s="1" t="s">
        <v>1364</v>
      </c>
      <c r="J126" s="1">
        <f t="shared" si="3"/>
        <v>30</v>
      </c>
      <c r="K126">
        <f t="shared" si="4"/>
        <v>72</v>
      </c>
      <c r="L126" s="5">
        <f t="shared" si="5"/>
        <v>41.666666666666671</v>
      </c>
    </row>
    <row r="127" spans="1:12">
      <c r="A127" s="1">
        <v>49</v>
      </c>
      <c r="B127" s="1">
        <v>8</v>
      </c>
      <c r="C127" s="1" t="s">
        <v>74</v>
      </c>
      <c r="D127" s="1" t="s">
        <v>1376</v>
      </c>
      <c r="E127" s="1">
        <v>19</v>
      </c>
      <c r="F127" s="1">
        <v>32</v>
      </c>
      <c r="G127" s="1">
        <v>3</v>
      </c>
      <c r="H127" s="1">
        <v>27</v>
      </c>
      <c r="I127" s="1" t="s">
        <v>1364</v>
      </c>
      <c r="J127" s="1">
        <f t="shared" si="3"/>
        <v>39</v>
      </c>
      <c r="K127">
        <f t="shared" si="4"/>
        <v>96</v>
      </c>
      <c r="L127" s="5">
        <f t="shared" si="5"/>
        <v>40.625</v>
      </c>
    </row>
    <row r="128" spans="1:12">
      <c r="A128" s="1">
        <v>49</v>
      </c>
      <c r="B128" s="1">
        <v>8</v>
      </c>
      <c r="C128" s="1" t="s">
        <v>103</v>
      </c>
      <c r="D128" s="1" t="s">
        <v>1382</v>
      </c>
      <c r="E128" s="1">
        <v>10</v>
      </c>
      <c r="F128" s="1">
        <v>18</v>
      </c>
      <c r="G128" s="1">
        <v>1</v>
      </c>
      <c r="H128" s="1">
        <v>45</v>
      </c>
      <c r="I128" s="1" t="s">
        <v>1366</v>
      </c>
      <c r="J128" s="1">
        <f t="shared" si="3"/>
        <v>8</v>
      </c>
      <c r="K128">
        <f t="shared" si="4"/>
        <v>18</v>
      </c>
      <c r="L128" s="5">
        <f t="shared" si="5"/>
        <v>44.444444444444443</v>
      </c>
    </row>
    <row r="129" spans="1:12">
      <c r="A129" s="1">
        <v>50</v>
      </c>
      <c r="B129" s="1">
        <v>19</v>
      </c>
      <c r="C129" s="1" t="s">
        <v>74</v>
      </c>
      <c r="D129" s="1" t="s">
        <v>1376</v>
      </c>
      <c r="E129" s="1">
        <v>19</v>
      </c>
      <c r="F129" s="1">
        <v>32</v>
      </c>
      <c r="G129" s="1">
        <v>1</v>
      </c>
      <c r="H129" s="1">
        <v>6</v>
      </c>
      <c r="I129" s="1" t="s">
        <v>1364</v>
      </c>
      <c r="J129" s="1">
        <f t="shared" si="3"/>
        <v>13</v>
      </c>
      <c r="K129">
        <f t="shared" si="4"/>
        <v>32</v>
      </c>
      <c r="L129" s="5">
        <f t="shared" si="5"/>
        <v>40.625</v>
      </c>
    </row>
    <row r="130" spans="1:12">
      <c r="A130" s="1">
        <v>50</v>
      </c>
      <c r="B130" s="1">
        <v>19</v>
      </c>
      <c r="C130" s="1" t="s">
        <v>77</v>
      </c>
      <c r="D130" s="1" t="s">
        <v>1377</v>
      </c>
      <c r="E130" s="1">
        <v>13</v>
      </c>
      <c r="F130" s="1">
        <v>22</v>
      </c>
      <c r="G130" s="1">
        <v>2</v>
      </c>
      <c r="H130" s="1">
        <v>15</v>
      </c>
      <c r="I130" s="1" t="s">
        <v>1364</v>
      </c>
      <c r="J130" s="1">
        <f t="shared" si="3"/>
        <v>18</v>
      </c>
      <c r="K130">
        <f t="shared" si="4"/>
        <v>44</v>
      </c>
      <c r="L130" s="5">
        <f t="shared" si="5"/>
        <v>40.909090909090914</v>
      </c>
    </row>
    <row r="131" spans="1:12">
      <c r="A131" s="1">
        <v>51</v>
      </c>
      <c r="B131" s="1">
        <v>12</v>
      </c>
      <c r="C131" s="1" t="s">
        <v>94</v>
      </c>
      <c r="D131" s="1" t="s">
        <v>1380</v>
      </c>
      <c r="E131" s="1">
        <v>14</v>
      </c>
      <c r="F131" s="1">
        <v>23</v>
      </c>
      <c r="G131" s="1">
        <v>2</v>
      </c>
      <c r="H131" s="1">
        <v>33</v>
      </c>
      <c r="I131" s="1" t="s">
        <v>1366</v>
      </c>
      <c r="J131" s="1">
        <f t="shared" ref="J131:J194" si="6">(F131-E131)*G131</f>
        <v>18</v>
      </c>
      <c r="K131">
        <f t="shared" ref="K131:K194" si="7">F131*G131</f>
        <v>46</v>
      </c>
      <c r="L131" s="5">
        <f t="shared" ref="L131:L194" si="8">(J131/K131)*100</f>
        <v>39.130434782608695</v>
      </c>
    </row>
    <row r="132" spans="1:12">
      <c r="A132" s="1">
        <v>51</v>
      </c>
      <c r="B132" s="1">
        <v>12</v>
      </c>
      <c r="C132" s="1" t="s">
        <v>59</v>
      </c>
      <c r="D132" s="1" t="s">
        <v>1372</v>
      </c>
      <c r="E132" s="1">
        <v>20</v>
      </c>
      <c r="F132" s="1">
        <v>33</v>
      </c>
      <c r="G132" s="1">
        <v>3</v>
      </c>
      <c r="H132" s="1">
        <v>56</v>
      </c>
      <c r="I132" s="1" t="s">
        <v>1364</v>
      </c>
      <c r="J132" s="1">
        <f t="shared" si="6"/>
        <v>39</v>
      </c>
      <c r="K132">
        <f t="shared" si="7"/>
        <v>99</v>
      </c>
      <c r="L132" s="5">
        <f t="shared" si="8"/>
        <v>39.393939393939391</v>
      </c>
    </row>
    <row r="133" spans="1:12">
      <c r="A133" s="1">
        <v>51</v>
      </c>
      <c r="B133" s="1">
        <v>12</v>
      </c>
      <c r="C133" s="1" t="s">
        <v>77</v>
      </c>
      <c r="D133" s="1" t="s">
        <v>1377</v>
      </c>
      <c r="E133" s="1">
        <v>13</v>
      </c>
      <c r="F133" s="1">
        <v>22</v>
      </c>
      <c r="G133" s="1">
        <v>2</v>
      </c>
      <c r="H133" s="1">
        <v>53</v>
      </c>
      <c r="I133" s="1" t="s">
        <v>1364</v>
      </c>
      <c r="J133" s="1">
        <f t="shared" si="6"/>
        <v>18</v>
      </c>
      <c r="K133">
        <f t="shared" si="7"/>
        <v>44</v>
      </c>
      <c r="L133" s="5">
        <f t="shared" si="8"/>
        <v>40.909090909090914</v>
      </c>
    </row>
    <row r="134" spans="1:12">
      <c r="A134" s="1">
        <v>51</v>
      </c>
      <c r="B134" s="1">
        <v>12</v>
      </c>
      <c r="C134" s="1" t="s">
        <v>103</v>
      </c>
      <c r="D134" s="1" t="s">
        <v>1382</v>
      </c>
      <c r="E134" s="1">
        <v>10</v>
      </c>
      <c r="F134" s="1">
        <v>18</v>
      </c>
      <c r="G134" s="1">
        <v>2</v>
      </c>
      <c r="H134" s="1">
        <v>22</v>
      </c>
      <c r="I134" s="1" t="s">
        <v>1364</v>
      </c>
      <c r="J134" s="1">
        <f t="shared" si="6"/>
        <v>16</v>
      </c>
      <c r="K134">
        <f t="shared" si="7"/>
        <v>36</v>
      </c>
      <c r="L134" s="5">
        <f t="shared" si="8"/>
        <v>44.444444444444443</v>
      </c>
    </row>
    <row r="135" spans="1:12">
      <c r="A135" s="1">
        <v>52</v>
      </c>
      <c r="B135" s="1">
        <v>7</v>
      </c>
      <c r="C135" s="1" t="s">
        <v>59</v>
      </c>
      <c r="D135" s="1" t="s">
        <v>1372</v>
      </c>
      <c r="E135" s="1">
        <v>20</v>
      </c>
      <c r="F135" s="1">
        <v>33</v>
      </c>
      <c r="G135" s="1">
        <v>3</v>
      </c>
      <c r="H135" s="1">
        <v>13</v>
      </c>
      <c r="I135" s="1" t="s">
        <v>1364</v>
      </c>
      <c r="J135" s="1">
        <f t="shared" si="6"/>
        <v>39</v>
      </c>
      <c r="K135">
        <f t="shared" si="7"/>
        <v>99</v>
      </c>
      <c r="L135" s="5">
        <f t="shared" si="8"/>
        <v>39.393939393939391</v>
      </c>
    </row>
    <row r="136" spans="1:12">
      <c r="A136" s="1">
        <v>52</v>
      </c>
      <c r="B136" s="1">
        <v>7</v>
      </c>
      <c r="C136" s="1" t="s">
        <v>44</v>
      </c>
      <c r="D136" s="1" t="s">
        <v>1367</v>
      </c>
      <c r="E136" s="1">
        <v>19</v>
      </c>
      <c r="F136" s="1">
        <v>31</v>
      </c>
      <c r="G136" s="1">
        <v>2</v>
      </c>
      <c r="H136" s="1">
        <v>17</v>
      </c>
      <c r="I136" s="1" t="s">
        <v>1366</v>
      </c>
      <c r="J136" s="1">
        <f t="shared" si="6"/>
        <v>24</v>
      </c>
      <c r="K136">
        <f t="shared" si="7"/>
        <v>62</v>
      </c>
      <c r="L136" s="5">
        <f t="shared" si="8"/>
        <v>38.70967741935484</v>
      </c>
    </row>
    <row r="137" spans="1:12">
      <c r="A137" s="1">
        <v>52</v>
      </c>
      <c r="B137" s="1">
        <v>7</v>
      </c>
      <c r="C137" s="1" t="s">
        <v>84</v>
      </c>
      <c r="D137" s="1" t="s">
        <v>1378</v>
      </c>
      <c r="E137" s="1">
        <v>20</v>
      </c>
      <c r="F137" s="1">
        <v>34</v>
      </c>
      <c r="G137" s="1">
        <v>3</v>
      </c>
      <c r="H137" s="1">
        <v>32</v>
      </c>
      <c r="I137" s="1" t="s">
        <v>1364</v>
      </c>
      <c r="J137" s="1">
        <f t="shared" si="6"/>
        <v>42</v>
      </c>
      <c r="K137">
        <f t="shared" si="7"/>
        <v>102</v>
      </c>
      <c r="L137" s="5">
        <f t="shared" si="8"/>
        <v>41.17647058823529</v>
      </c>
    </row>
    <row r="138" spans="1:12">
      <c r="A138" s="1">
        <v>53</v>
      </c>
      <c r="B138" s="1">
        <v>16</v>
      </c>
      <c r="C138" s="1" t="s">
        <v>94</v>
      </c>
      <c r="D138" s="1" t="s">
        <v>1380</v>
      </c>
      <c r="E138" s="1">
        <v>14</v>
      </c>
      <c r="F138" s="1">
        <v>23</v>
      </c>
      <c r="G138" s="1">
        <v>3</v>
      </c>
      <c r="H138" s="1">
        <v>47</v>
      </c>
      <c r="I138" s="1" t="s">
        <v>1366</v>
      </c>
      <c r="J138" s="1">
        <f t="shared" si="6"/>
        <v>27</v>
      </c>
      <c r="K138">
        <f t="shared" si="7"/>
        <v>69</v>
      </c>
      <c r="L138" s="5">
        <f t="shared" si="8"/>
        <v>39.130434782608695</v>
      </c>
    </row>
    <row r="139" spans="1:12">
      <c r="A139" s="1">
        <v>53</v>
      </c>
      <c r="B139" s="1">
        <v>16</v>
      </c>
      <c r="C139" s="1" t="s">
        <v>36</v>
      </c>
      <c r="D139" s="1" t="s">
        <v>1365</v>
      </c>
      <c r="E139" s="1">
        <v>18</v>
      </c>
      <c r="F139" s="1">
        <v>30</v>
      </c>
      <c r="G139" s="1">
        <v>3</v>
      </c>
      <c r="H139" s="1">
        <v>39</v>
      </c>
      <c r="I139" s="1" t="s">
        <v>1366</v>
      </c>
      <c r="J139" s="1">
        <f t="shared" si="6"/>
        <v>36</v>
      </c>
      <c r="K139">
        <f t="shared" si="7"/>
        <v>90</v>
      </c>
      <c r="L139" s="5">
        <f t="shared" si="8"/>
        <v>40</v>
      </c>
    </row>
    <row r="140" spans="1:12">
      <c r="A140" s="1">
        <v>53</v>
      </c>
      <c r="B140" s="1">
        <v>16</v>
      </c>
      <c r="C140" s="1" t="s">
        <v>53</v>
      </c>
      <c r="D140" s="1" t="s">
        <v>1370</v>
      </c>
      <c r="E140" s="1">
        <v>22</v>
      </c>
      <c r="F140" s="1">
        <v>36</v>
      </c>
      <c r="G140" s="1">
        <v>3</v>
      </c>
      <c r="H140" s="1">
        <v>26</v>
      </c>
      <c r="I140" s="1" t="s">
        <v>1364</v>
      </c>
      <c r="J140" s="1">
        <f t="shared" si="6"/>
        <v>42</v>
      </c>
      <c r="K140">
        <f t="shared" si="7"/>
        <v>108</v>
      </c>
      <c r="L140" s="5">
        <f t="shared" si="8"/>
        <v>38.888888888888893</v>
      </c>
    </row>
    <row r="141" spans="1:12">
      <c r="A141" s="1">
        <v>54</v>
      </c>
      <c r="B141" s="1">
        <v>6</v>
      </c>
      <c r="C141" s="1" t="s">
        <v>69</v>
      </c>
      <c r="D141" s="1" t="s">
        <v>1375</v>
      </c>
      <c r="E141" s="1">
        <v>21</v>
      </c>
      <c r="F141" s="1">
        <v>35</v>
      </c>
      <c r="G141" s="1">
        <v>3</v>
      </c>
      <c r="H141" s="1">
        <v>47</v>
      </c>
      <c r="I141" s="1" t="s">
        <v>1364</v>
      </c>
      <c r="J141" s="1">
        <f t="shared" si="6"/>
        <v>42</v>
      </c>
      <c r="K141">
        <f t="shared" si="7"/>
        <v>105</v>
      </c>
      <c r="L141" s="5">
        <f t="shared" si="8"/>
        <v>40</v>
      </c>
    </row>
    <row r="142" spans="1:12">
      <c r="A142" s="1">
        <v>54</v>
      </c>
      <c r="B142" s="1">
        <v>6</v>
      </c>
      <c r="C142" s="1" t="s">
        <v>44</v>
      </c>
      <c r="D142" s="1" t="s">
        <v>1367</v>
      </c>
      <c r="E142" s="1">
        <v>19</v>
      </c>
      <c r="F142" s="1">
        <v>31</v>
      </c>
      <c r="G142" s="1">
        <v>1</v>
      </c>
      <c r="H142" s="1">
        <v>55</v>
      </c>
      <c r="I142" s="1" t="s">
        <v>1366</v>
      </c>
      <c r="J142" s="1">
        <f t="shared" si="6"/>
        <v>12</v>
      </c>
      <c r="K142">
        <f t="shared" si="7"/>
        <v>31</v>
      </c>
      <c r="L142" s="5">
        <f t="shared" si="8"/>
        <v>38.70967741935484</v>
      </c>
    </row>
    <row r="143" spans="1:12">
      <c r="A143" s="1">
        <v>54</v>
      </c>
      <c r="B143" s="1">
        <v>6</v>
      </c>
      <c r="C143" s="1" t="s">
        <v>103</v>
      </c>
      <c r="D143" s="1" t="s">
        <v>1382</v>
      </c>
      <c r="E143" s="1">
        <v>10</v>
      </c>
      <c r="F143" s="1">
        <v>18</v>
      </c>
      <c r="G143" s="1">
        <v>1</v>
      </c>
      <c r="H143" s="1">
        <v>55</v>
      </c>
      <c r="I143" s="1" t="s">
        <v>1366</v>
      </c>
      <c r="J143" s="1">
        <f t="shared" si="6"/>
        <v>8</v>
      </c>
      <c r="K143">
        <f t="shared" si="7"/>
        <v>18</v>
      </c>
      <c r="L143" s="5">
        <f t="shared" si="8"/>
        <v>44.444444444444443</v>
      </c>
    </row>
    <row r="144" spans="1:12">
      <c r="A144" s="1">
        <v>54</v>
      </c>
      <c r="B144" s="1">
        <v>6</v>
      </c>
      <c r="C144" s="1" t="s">
        <v>59</v>
      </c>
      <c r="D144" s="1" t="s">
        <v>1372</v>
      </c>
      <c r="E144" s="1">
        <v>20</v>
      </c>
      <c r="F144" s="1">
        <v>33</v>
      </c>
      <c r="G144" s="1">
        <v>1</v>
      </c>
      <c r="H144" s="1">
        <v>46</v>
      </c>
      <c r="I144" s="1" t="s">
        <v>1366</v>
      </c>
      <c r="J144" s="1">
        <f t="shared" si="6"/>
        <v>13</v>
      </c>
      <c r="K144">
        <f t="shared" si="7"/>
        <v>33</v>
      </c>
      <c r="L144" s="5">
        <f t="shared" si="8"/>
        <v>39.393939393939391</v>
      </c>
    </row>
    <row r="145" spans="1:12">
      <c r="A145" s="1">
        <v>55</v>
      </c>
      <c r="B145" s="1">
        <v>20</v>
      </c>
      <c r="C145" s="1" t="s">
        <v>59</v>
      </c>
      <c r="D145" s="1" t="s">
        <v>1372</v>
      </c>
      <c r="E145" s="1">
        <v>20</v>
      </c>
      <c r="F145" s="1">
        <v>33</v>
      </c>
      <c r="G145" s="1">
        <v>3</v>
      </c>
      <c r="H145" s="1">
        <v>27</v>
      </c>
      <c r="I145" s="1" t="s">
        <v>1366</v>
      </c>
      <c r="J145" s="1">
        <f t="shared" si="6"/>
        <v>39</v>
      </c>
      <c r="K145">
        <f t="shared" si="7"/>
        <v>99</v>
      </c>
      <c r="L145" s="5">
        <f t="shared" si="8"/>
        <v>39.393939393939391</v>
      </c>
    </row>
    <row r="146" spans="1:12">
      <c r="A146" s="1">
        <v>55</v>
      </c>
      <c r="B146" s="1">
        <v>20</v>
      </c>
      <c r="C146" s="1" t="s">
        <v>35</v>
      </c>
      <c r="D146" s="1" t="s">
        <v>1363</v>
      </c>
      <c r="E146" s="1">
        <v>14</v>
      </c>
      <c r="F146" s="1">
        <v>24</v>
      </c>
      <c r="G146" s="1">
        <v>1</v>
      </c>
      <c r="H146" s="1">
        <v>5</v>
      </c>
      <c r="I146" s="1" t="s">
        <v>1364</v>
      </c>
      <c r="J146" s="1">
        <f t="shared" si="6"/>
        <v>10</v>
      </c>
      <c r="K146">
        <f t="shared" si="7"/>
        <v>24</v>
      </c>
      <c r="L146" s="5">
        <f t="shared" si="8"/>
        <v>41.666666666666671</v>
      </c>
    </row>
    <row r="147" spans="1:12">
      <c r="A147" s="1">
        <v>55</v>
      </c>
      <c r="B147" s="1">
        <v>20</v>
      </c>
      <c r="C147" s="1" t="s">
        <v>53</v>
      </c>
      <c r="D147" s="1" t="s">
        <v>1370</v>
      </c>
      <c r="E147" s="1">
        <v>22</v>
      </c>
      <c r="F147" s="1">
        <v>36</v>
      </c>
      <c r="G147" s="1">
        <v>1</v>
      </c>
      <c r="H147" s="1">
        <v>51</v>
      </c>
      <c r="I147" s="1" t="s">
        <v>1366</v>
      </c>
      <c r="J147" s="1">
        <f t="shared" si="6"/>
        <v>14</v>
      </c>
      <c r="K147">
        <f t="shared" si="7"/>
        <v>36</v>
      </c>
      <c r="L147" s="5">
        <f t="shared" si="8"/>
        <v>38.888888888888893</v>
      </c>
    </row>
    <row r="148" spans="1:12">
      <c r="A148" s="1">
        <v>55</v>
      </c>
      <c r="B148" s="1">
        <v>20</v>
      </c>
      <c r="C148" s="1" t="s">
        <v>74</v>
      </c>
      <c r="D148" s="1" t="s">
        <v>1376</v>
      </c>
      <c r="E148" s="1">
        <v>19</v>
      </c>
      <c r="F148" s="1">
        <v>32</v>
      </c>
      <c r="G148" s="1">
        <v>3</v>
      </c>
      <c r="H148" s="1">
        <v>13</v>
      </c>
      <c r="I148" s="1" t="s">
        <v>1364</v>
      </c>
      <c r="J148" s="1">
        <f t="shared" si="6"/>
        <v>39</v>
      </c>
      <c r="K148">
        <f t="shared" si="7"/>
        <v>96</v>
      </c>
      <c r="L148" s="5">
        <f t="shared" si="8"/>
        <v>40.625</v>
      </c>
    </row>
    <row r="149" spans="1:12">
      <c r="A149" s="1">
        <v>56</v>
      </c>
      <c r="B149" s="1">
        <v>1</v>
      </c>
      <c r="C149" s="1" t="s">
        <v>54</v>
      </c>
      <c r="D149" s="1" t="s">
        <v>1371</v>
      </c>
      <c r="E149" s="1">
        <v>17</v>
      </c>
      <c r="F149" s="1">
        <v>29</v>
      </c>
      <c r="G149" s="1">
        <v>1</v>
      </c>
      <c r="H149" s="1">
        <v>38</v>
      </c>
      <c r="I149" s="1" t="s">
        <v>1364</v>
      </c>
      <c r="J149" s="1">
        <f t="shared" si="6"/>
        <v>12</v>
      </c>
      <c r="K149">
        <f t="shared" si="7"/>
        <v>29</v>
      </c>
      <c r="L149" s="5">
        <f t="shared" si="8"/>
        <v>41.379310344827587</v>
      </c>
    </row>
    <row r="150" spans="1:12">
      <c r="A150" s="1">
        <v>56</v>
      </c>
      <c r="B150" s="1">
        <v>1</v>
      </c>
      <c r="C150" s="1" t="s">
        <v>65</v>
      </c>
      <c r="D150" s="1" t="s">
        <v>1374</v>
      </c>
      <c r="E150" s="1">
        <v>11</v>
      </c>
      <c r="F150" s="1">
        <v>19</v>
      </c>
      <c r="G150" s="1">
        <v>1</v>
      </c>
      <c r="H150" s="1">
        <v>40</v>
      </c>
      <c r="I150" s="1" t="s">
        <v>1366</v>
      </c>
      <c r="J150" s="1">
        <f t="shared" si="6"/>
        <v>8</v>
      </c>
      <c r="K150">
        <f t="shared" si="7"/>
        <v>19</v>
      </c>
      <c r="L150" s="5">
        <f t="shared" si="8"/>
        <v>42.105263157894733</v>
      </c>
    </row>
    <row r="151" spans="1:12">
      <c r="A151" s="1">
        <v>57</v>
      </c>
      <c r="B151" s="1">
        <v>18</v>
      </c>
      <c r="C151" s="1" t="s">
        <v>69</v>
      </c>
      <c r="D151" s="1" t="s">
        <v>1375</v>
      </c>
      <c r="E151" s="1">
        <v>21</v>
      </c>
      <c r="F151" s="1">
        <v>35</v>
      </c>
      <c r="G151" s="1">
        <v>1</v>
      </c>
      <c r="H151" s="1">
        <v>21</v>
      </c>
      <c r="I151" s="1" t="s">
        <v>1366</v>
      </c>
      <c r="J151" s="1">
        <f t="shared" si="6"/>
        <v>14</v>
      </c>
      <c r="K151">
        <f t="shared" si="7"/>
        <v>35</v>
      </c>
      <c r="L151" s="5">
        <f t="shared" si="8"/>
        <v>40</v>
      </c>
    </row>
    <row r="152" spans="1:12">
      <c r="A152" s="1">
        <v>57</v>
      </c>
      <c r="B152" s="1">
        <v>18</v>
      </c>
      <c r="C152" s="1" t="s">
        <v>52</v>
      </c>
      <c r="D152" s="1" t="s">
        <v>1369</v>
      </c>
      <c r="E152" s="1">
        <v>25</v>
      </c>
      <c r="F152" s="1">
        <v>40</v>
      </c>
      <c r="G152" s="1">
        <v>1</v>
      </c>
      <c r="H152" s="1">
        <v>30</v>
      </c>
      <c r="I152" s="1" t="s">
        <v>1366</v>
      </c>
      <c r="J152" s="1">
        <f t="shared" si="6"/>
        <v>15</v>
      </c>
      <c r="K152">
        <f t="shared" si="7"/>
        <v>40</v>
      </c>
      <c r="L152" s="5">
        <f t="shared" si="8"/>
        <v>37.5</v>
      </c>
    </row>
    <row r="153" spans="1:12">
      <c r="A153" s="1">
        <v>57</v>
      </c>
      <c r="B153" s="1">
        <v>18</v>
      </c>
      <c r="C153" s="1" t="s">
        <v>77</v>
      </c>
      <c r="D153" s="1" t="s">
        <v>1377</v>
      </c>
      <c r="E153" s="1">
        <v>13</v>
      </c>
      <c r="F153" s="1">
        <v>22</v>
      </c>
      <c r="G153" s="1">
        <v>1</v>
      </c>
      <c r="H153" s="1">
        <v>10</v>
      </c>
      <c r="I153" s="1" t="s">
        <v>1364</v>
      </c>
      <c r="J153" s="1">
        <f t="shared" si="6"/>
        <v>9</v>
      </c>
      <c r="K153">
        <f t="shared" si="7"/>
        <v>22</v>
      </c>
      <c r="L153" s="5">
        <f t="shared" si="8"/>
        <v>40.909090909090914</v>
      </c>
    </row>
    <row r="154" spans="1:12">
      <c r="A154" s="1">
        <v>57</v>
      </c>
      <c r="B154" s="1">
        <v>18</v>
      </c>
      <c r="C154" s="1" t="s">
        <v>53</v>
      </c>
      <c r="D154" s="1" t="s">
        <v>1370</v>
      </c>
      <c r="E154" s="1">
        <v>22</v>
      </c>
      <c r="F154" s="1">
        <v>36</v>
      </c>
      <c r="G154" s="1">
        <v>2</v>
      </c>
      <c r="H154" s="1">
        <v>7</v>
      </c>
      <c r="I154" s="1" t="s">
        <v>1366</v>
      </c>
      <c r="J154" s="1">
        <f t="shared" si="6"/>
        <v>28</v>
      </c>
      <c r="K154">
        <f t="shared" si="7"/>
        <v>72</v>
      </c>
      <c r="L154" s="5">
        <f t="shared" si="8"/>
        <v>38.888888888888893</v>
      </c>
    </row>
    <row r="155" spans="1:12">
      <c r="A155" s="1">
        <v>58</v>
      </c>
      <c r="B155" s="1">
        <v>8</v>
      </c>
      <c r="C155" s="1" t="s">
        <v>77</v>
      </c>
      <c r="D155" s="1" t="s">
        <v>1377</v>
      </c>
      <c r="E155" s="1">
        <v>13</v>
      </c>
      <c r="F155" s="1">
        <v>22</v>
      </c>
      <c r="G155" s="1">
        <v>1</v>
      </c>
      <c r="H155" s="1">
        <v>17</v>
      </c>
      <c r="I155" s="1" t="s">
        <v>1366</v>
      </c>
      <c r="J155" s="1">
        <f t="shared" si="6"/>
        <v>9</v>
      </c>
      <c r="K155">
        <f t="shared" si="7"/>
        <v>22</v>
      </c>
      <c r="L155" s="5">
        <f t="shared" si="8"/>
        <v>40.909090909090914</v>
      </c>
    </row>
    <row r="156" spans="1:12">
      <c r="A156" s="1">
        <v>58</v>
      </c>
      <c r="B156" s="1">
        <v>8</v>
      </c>
      <c r="C156" s="1" t="s">
        <v>93</v>
      </c>
      <c r="D156" s="1" t="s">
        <v>1379</v>
      </c>
      <c r="E156" s="1">
        <v>12</v>
      </c>
      <c r="F156" s="1">
        <v>20</v>
      </c>
      <c r="G156" s="1">
        <v>3</v>
      </c>
      <c r="H156" s="1">
        <v>56</v>
      </c>
      <c r="I156" s="1" t="s">
        <v>1366</v>
      </c>
      <c r="J156" s="1">
        <f t="shared" si="6"/>
        <v>24</v>
      </c>
      <c r="K156">
        <f t="shared" si="7"/>
        <v>60</v>
      </c>
      <c r="L156" s="5">
        <f t="shared" si="8"/>
        <v>40</v>
      </c>
    </row>
    <row r="157" spans="1:12">
      <c r="A157" s="1">
        <v>59</v>
      </c>
      <c r="B157" s="1">
        <v>8</v>
      </c>
      <c r="C157" s="1" t="s">
        <v>65</v>
      </c>
      <c r="D157" s="1" t="s">
        <v>1374</v>
      </c>
      <c r="E157" s="1">
        <v>11</v>
      </c>
      <c r="F157" s="1">
        <v>19</v>
      </c>
      <c r="G157" s="1">
        <v>2</v>
      </c>
      <c r="H157" s="1">
        <v>13</v>
      </c>
      <c r="I157" s="1" t="s">
        <v>1364</v>
      </c>
      <c r="J157" s="1">
        <f t="shared" si="6"/>
        <v>16</v>
      </c>
      <c r="K157">
        <f t="shared" si="7"/>
        <v>38</v>
      </c>
      <c r="L157" s="5">
        <f t="shared" si="8"/>
        <v>42.105263157894733</v>
      </c>
    </row>
    <row r="158" spans="1:12">
      <c r="A158" s="1">
        <v>59</v>
      </c>
      <c r="B158" s="1">
        <v>8</v>
      </c>
      <c r="C158" s="1" t="s">
        <v>94</v>
      </c>
      <c r="D158" s="1" t="s">
        <v>1380</v>
      </c>
      <c r="E158" s="1">
        <v>14</v>
      </c>
      <c r="F158" s="1">
        <v>23</v>
      </c>
      <c r="G158" s="1">
        <v>2</v>
      </c>
      <c r="H158" s="1">
        <v>9</v>
      </c>
      <c r="I158" s="1" t="s">
        <v>1364</v>
      </c>
      <c r="J158" s="1">
        <f t="shared" si="6"/>
        <v>18</v>
      </c>
      <c r="K158">
        <f t="shared" si="7"/>
        <v>46</v>
      </c>
      <c r="L158" s="5">
        <f t="shared" si="8"/>
        <v>39.130434782608695</v>
      </c>
    </row>
    <row r="159" spans="1:12">
      <c r="A159" s="1">
        <v>59</v>
      </c>
      <c r="B159" s="1">
        <v>8</v>
      </c>
      <c r="C159" s="1" t="s">
        <v>103</v>
      </c>
      <c r="D159" s="1" t="s">
        <v>1382</v>
      </c>
      <c r="E159" s="1">
        <v>10</v>
      </c>
      <c r="F159" s="1">
        <v>18</v>
      </c>
      <c r="G159" s="1">
        <v>2</v>
      </c>
      <c r="H159" s="1">
        <v>13</v>
      </c>
      <c r="I159" s="1" t="s">
        <v>1366</v>
      </c>
      <c r="J159" s="1">
        <f t="shared" si="6"/>
        <v>16</v>
      </c>
      <c r="K159">
        <f t="shared" si="7"/>
        <v>36</v>
      </c>
      <c r="L159" s="5">
        <f t="shared" si="8"/>
        <v>44.444444444444443</v>
      </c>
    </row>
    <row r="160" spans="1:12">
      <c r="A160" s="1">
        <v>59</v>
      </c>
      <c r="B160" s="1">
        <v>8</v>
      </c>
      <c r="C160" s="1" t="s">
        <v>52</v>
      </c>
      <c r="D160" s="1" t="s">
        <v>1369</v>
      </c>
      <c r="E160" s="1">
        <v>25</v>
      </c>
      <c r="F160" s="1">
        <v>40</v>
      </c>
      <c r="G160" s="1">
        <v>1</v>
      </c>
      <c r="H160" s="1">
        <v>13</v>
      </c>
      <c r="I160" s="1" t="s">
        <v>1366</v>
      </c>
      <c r="J160" s="1">
        <f t="shared" si="6"/>
        <v>15</v>
      </c>
      <c r="K160">
        <f t="shared" si="7"/>
        <v>40</v>
      </c>
      <c r="L160" s="5">
        <f t="shared" si="8"/>
        <v>37.5</v>
      </c>
    </row>
    <row r="161" spans="1:12">
      <c r="A161" s="1">
        <v>60</v>
      </c>
      <c r="B161" s="1">
        <v>6</v>
      </c>
      <c r="C161" s="1" t="s">
        <v>103</v>
      </c>
      <c r="D161" s="1" t="s">
        <v>1382</v>
      </c>
      <c r="E161" s="1">
        <v>10</v>
      </c>
      <c r="F161" s="1">
        <v>18</v>
      </c>
      <c r="G161" s="1">
        <v>2</v>
      </c>
      <c r="H161" s="1">
        <v>23</v>
      </c>
      <c r="I161" s="1" t="s">
        <v>1364</v>
      </c>
      <c r="J161" s="1">
        <f t="shared" si="6"/>
        <v>16</v>
      </c>
      <c r="K161">
        <f t="shared" si="7"/>
        <v>36</v>
      </c>
      <c r="L161" s="5">
        <f t="shared" si="8"/>
        <v>44.444444444444443</v>
      </c>
    </row>
    <row r="162" spans="1:12">
      <c r="A162" s="1">
        <v>60</v>
      </c>
      <c r="B162" s="1">
        <v>6</v>
      </c>
      <c r="C162" s="1" t="s">
        <v>59</v>
      </c>
      <c r="D162" s="1" t="s">
        <v>1372</v>
      </c>
      <c r="E162" s="1">
        <v>20</v>
      </c>
      <c r="F162" s="1">
        <v>33</v>
      </c>
      <c r="G162" s="1">
        <v>2</v>
      </c>
      <c r="H162" s="1">
        <v>20</v>
      </c>
      <c r="I162" s="1" t="s">
        <v>1366</v>
      </c>
      <c r="J162" s="1">
        <f t="shared" si="6"/>
        <v>26</v>
      </c>
      <c r="K162">
        <f t="shared" si="7"/>
        <v>66</v>
      </c>
      <c r="L162" s="5">
        <f t="shared" si="8"/>
        <v>39.393939393939391</v>
      </c>
    </row>
    <row r="163" spans="1:12">
      <c r="A163" s="1">
        <v>61</v>
      </c>
      <c r="B163" s="1">
        <v>10</v>
      </c>
      <c r="C163" s="1" t="s">
        <v>52</v>
      </c>
      <c r="D163" s="1" t="s">
        <v>1369</v>
      </c>
      <c r="E163" s="1">
        <v>25</v>
      </c>
      <c r="F163" s="1">
        <v>40</v>
      </c>
      <c r="G163" s="1">
        <v>2</v>
      </c>
      <c r="H163" s="1">
        <v>56</v>
      </c>
      <c r="I163" s="1" t="s">
        <v>1364</v>
      </c>
      <c r="J163" s="1">
        <f t="shared" si="6"/>
        <v>30</v>
      </c>
      <c r="K163">
        <f t="shared" si="7"/>
        <v>80</v>
      </c>
      <c r="L163" s="5">
        <f t="shared" si="8"/>
        <v>37.5</v>
      </c>
    </row>
    <row r="164" spans="1:12">
      <c r="A164" s="1">
        <v>61</v>
      </c>
      <c r="B164" s="1">
        <v>10</v>
      </c>
      <c r="C164" s="1" t="s">
        <v>103</v>
      </c>
      <c r="D164" s="1" t="s">
        <v>1382</v>
      </c>
      <c r="E164" s="1">
        <v>10</v>
      </c>
      <c r="F164" s="1">
        <v>18</v>
      </c>
      <c r="G164" s="1">
        <v>1</v>
      </c>
      <c r="H164" s="1">
        <v>39</v>
      </c>
      <c r="I164" s="1" t="s">
        <v>1366</v>
      </c>
      <c r="J164" s="1">
        <f t="shared" si="6"/>
        <v>8</v>
      </c>
      <c r="K164">
        <f t="shared" si="7"/>
        <v>18</v>
      </c>
      <c r="L164" s="5">
        <f t="shared" si="8"/>
        <v>44.444444444444443</v>
      </c>
    </row>
    <row r="165" spans="1:12">
      <c r="A165" s="1">
        <v>61</v>
      </c>
      <c r="B165" s="1">
        <v>10</v>
      </c>
      <c r="C165" s="1" t="s">
        <v>36</v>
      </c>
      <c r="D165" s="1" t="s">
        <v>1365</v>
      </c>
      <c r="E165" s="1">
        <v>18</v>
      </c>
      <c r="F165" s="1">
        <v>30</v>
      </c>
      <c r="G165" s="1">
        <v>2</v>
      </c>
      <c r="H165" s="1">
        <v>13</v>
      </c>
      <c r="I165" s="1" t="s">
        <v>1364</v>
      </c>
      <c r="J165" s="1">
        <f t="shared" si="6"/>
        <v>24</v>
      </c>
      <c r="K165">
        <f t="shared" si="7"/>
        <v>60</v>
      </c>
      <c r="L165" s="5">
        <f t="shared" si="8"/>
        <v>40</v>
      </c>
    </row>
    <row r="166" spans="1:12">
      <c r="A166" s="1">
        <v>61</v>
      </c>
      <c r="B166" s="1">
        <v>10</v>
      </c>
      <c r="C166" s="1" t="s">
        <v>60</v>
      </c>
      <c r="D166" s="1" t="s">
        <v>1373</v>
      </c>
      <c r="E166" s="1">
        <v>16</v>
      </c>
      <c r="F166" s="1">
        <v>28</v>
      </c>
      <c r="G166" s="1">
        <v>3</v>
      </c>
      <c r="H166" s="1">
        <v>51</v>
      </c>
      <c r="I166" s="1" t="s">
        <v>1366</v>
      </c>
      <c r="J166" s="1">
        <f t="shared" si="6"/>
        <v>36</v>
      </c>
      <c r="K166">
        <f t="shared" si="7"/>
        <v>84</v>
      </c>
      <c r="L166" s="5">
        <f t="shared" si="8"/>
        <v>42.857142857142854</v>
      </c>
    </row>
    <row r="167" spans="1:12">
      <c r="A167" s="1">
        <v>62</v>
      </c>
      <c r="B167" s="1">
        <v>2</v>
      </c>
      <c r="C167" s="1" t="s">
        <v>36</v>
      </c>
      <c r="D167" s="1" t="s">
        <v>1365</v>
      </c>
      <c r="E167" s="1">
        <v>18</v>
      </c>
      <c r="F167" s="1">
        <v>30</v>
      </c>
      <c r="G167" s="1">
        <v>2</v>
      </c>
      <c r="H167" s="1">
        <v>59</v>
      </c>
      <c r="I167" s="1" t="s">
        <v>1366</v>
      </c>
      <c r="J167" s="1">
        <f t="shared" si="6"/>
        <v>24</v>
      </c>
      <c r="K167">
        <f t="shared" si="7"/>
        <v>60</v>
      </c>
      <c r="L167" s="5">
        <f t="shared" si="8"/>
        <v>40</v>
      </c>
    </row>
    <row r="168" spans="1:12">
      <c r="A168" s="1">
        <v>62</v>
      </c>
      <c r="B168" s="1">
        <v>2</v>
      </c>
      <c r="C168" s="1" t="s">
        <v>65</v>
      </c>
      <c r="D168" s="1" t="s">
        <v>1374</v>
      </c>
      <c r="E168" s="1">
        <v>11</v>
      </c>
      <c r="F168" s="1">
        <v>19</v>
      </c>
      <c r="G168" s="1">
        <v>3</v>
      </c>
      <c r="H168" s="1">
        <v>46</v>
      </c>
      <c r="I168" s="1" t="s">
        <v>1366</v>
      </c>
      <c r="J168" s="1">
        <f t="shared" si="6"/>
        <v>24</v>
      </c>
      <c r="K168">
        <f t="shared" si="7"/>
        <v>57</v>
      </c>
      <c r="L168" s="5">
        <f t="shared" si="8"/>
        <v>42.105263157894733</v>
      </c>
    </row>
    <row r="169" spans="1:12">
      <c r="A169" s="1">
        <v>62</v>
      </c>
      <c r="B169" s="1">
        <v>2</v>
      </c>
      <c r="C169" s="1" t="s">
        <v>44</v>
      </c>
      <c r="D169" s="1" t="s">
        <v>1367</v>
      </c>
      <c r="E169" s="1">
        <v>19</v>
      </c>
      <c r="F169" s="1">
        <v>31</v>
      </c>
      <c r="G169" s="1">
        <v>1</v>
      </c>
      <c r="H169" s="1">
        <v>50</v>
      </c>
      <c r="I169" s="1" t="s">
        <v>1366</v>
      </c>
      <c r="J169" s="1">
        <f t="shared" si="6"/>
        <v>12</v>
      </c>
      <c r="K169">
        <f t="shared" si="7"/>
        <v>31</v>
      </c>
      <c r="L169" s="5">
        <f t="shared" si="8"/>
        <v>38.70967741935484</v>
      </c>
    </row>
    <row r="170" spans="1:12">
      <c r="A170" s="1">
        <v>63</v>
      </c>
      <c r="B170" s="1">
        <v>17</v>
      </c>
      <c r="C170" s="1" t="s">
        <v>93</v>
      </c>
      <c r="D170" s="1" t="s">
        <v>1379</v>
      </c>
      <c r="E170" s="1">
        <v>12</v>
      </c>
      <c r="F170" s="1">
        <v>20</v>
      </c>
      <c r="G170" s="1">
        <v>1</v>
      </c>
      <c r="H170" s="1">
        <v>10</v>
      </c>
      <c r="I170" s="1" t="s">
        <v>1366</v>
      </c>
      <c r="J170" s="1">
        <f t="shared" si="6"/>
        <v>8</v>
      </c>
      <c r="K170">
        <f t="shared" si="7"/>
        <v>20</v>
      </c>
      <c r="L170" s="5">
        <f t="shared" si="8"/>
        <v>40</v>
      </c>
    </row>
    <row r="171" spans="1:12">
      <c r="A171" s="1">
        <v>63</v>
      </c>
      <c r="B171" s="1">
        <v>17</v>
      </c>
      <c r="C171" s="1" t="s">
        <v>69</v>
      </c>
      <c r="D171" s="1" t="s">
        <v>1375</v>
      </c>
      <c r="E171" s="1">
        <v>21</v>
      </c>
      <c r="F171" s="1">
        <v>35</v>
      </c>
      <c r="G171" s="1">
        <v>1</v>
      </c>
      <c r="H171" s="1">
        <v>20</v>
      </c>
      <c r="I171" s="1" t="s">
        <v>1364</v>
      </c>
      <c r="J171" s="1">
        <f t="shared" si="6"/>
        <v>14</v>
      </c>
      <c r="K171">
        <f t="shared" si="7"/>
        <v>35</v>
      </c>
      <c r="L171" s="5">
        <f t="shared" si="8"/>
        <v>40</v>
      </c>
    </row>
    <row r="172" spans="1:12">
      <c r="A172" s="1">
        <v>64</v>
      </c>
      <c r="B172" s="1">
        <v>3</v>
      </c>
      <c r="C172" s="1" t="s">
        <v>93</v>
      </c>
      <c r="D172" s="1" t="s">
        <v>1379</v>
      </c>
      <c r="E172" s="1">
        <v>12</v>
      </c>
      <c r="F172" s="1">
        <v>20</v>
      </c>
      <c r="G172" s="1">
        <v>3</v>
      </c>
      <c r="H172" s="1">
        <v>25</v>
      </c>
      <c r="I172" s="1" t="s">
        <v>1364</v>
      </c>
      <c r="J172" s="1">
        <f t="shared" si="6"/>
        <v>24</v>
      </c>
      <c r="K172">
        <f t="shared" si="7"/>
        <v>60</v>
      </c>
      <c r="L172" s="5">
        <f t="shared" si="8"/>
        <v>40</v>
      </c>
    </row>
    <row r="173" spans="1:12">
      <c r="A173" s="1">
        <v>64</v>
      </c>
      <c r="B173" s="1">
        <v>3</v>
      </c>
      <c r="C173" s="1" t="s">
        <v>52</v>
      </c>
      <c r="D173" s="1" t="s">
        <v>1369</v>
      </c>
      <c r="E173" s="1">
        <v>25</v>
      </c>
      <c r="F173" s="1">
        <v>40</v>
      </c>
      <c r="G173" s="1">
        <v>3</v>
      </c>
      <c r="H173" s="1">
        <v>47</v>
      </c>
      <c r="I173" s="1" t="s">
        <v>1366</v>
      </c>
      <c r="J173" s="1">
        <f t="shared" si="6"/>
        <v>45</v>
      </c>
      <c r="K173">
        <f t="shared" si="7"/>
        <v>120</v>
      </c>
      <c r="L173" s="5">
        <f t="shared" si="8"/>
        <v>37.5</v>
      </c>
    </row>
    <row r="174" spans="1:12">
      <c r="A174" s="1">
        <v>64</v>
      </c>
      <c r="B174" s="1">
        <v>3</v>
      </c>
      <c r="C174" s="1" t="s">
        <v>53</v>
      </c>
      <c r="D174" s="1" t="s">
        <v>1370</v>
      </c>
      <c r="E174" s="1">
        <v>22</v>
      </c>
      <c r="F174" s="1">
        <v>36</v>
      </c>
      <c r="G174" s="1">
        <v>3</v>
      </c>
      <c r="H174" s="1">
        <v>10</v>
      </c>
      <c r="I174" s="1" t="s">
        <v>1364</v>
      </c>
      <c r="J174" s="1">
        <f t="shared" si="6"/>
        <v>42</v>
      </c>
      <c r="K174">
        <f t="shared" si="7"/>
        <v>108</v>
      </c>
      <c r="L174" s="5">
        <f t="shared" si="8"/>
        <v>38.888888888888893</v>
      </c>
    </row>
    <row r="175" spans="1:12">
      <c r="A175" s="1">
        <v>65</v>
      </c>
      <c r="B175" s="1">
        <v>5</v>
      </c>
      <c r="C175" s="1" t="s">
        <v>60</v>
      </c>
      <c r="D175" s="1" t="s">
        <v>1373</v>
      </c>
      <c r="E175" s="1">
        <v>16</v>
      </c>
      <c r="F175" s="1">
        <v>28</v>
      </c>
      <c r="G175" s="1">
        <v>1</v>
      </c>
      <c r="H175" s="1">
        <v>32</v>
      </c>
      <c r="I175" s="1" t="s">
        <v>1366</v>
      </c>
      <c r="J175" s="1">
        <f t="shared" si="6"/>
        <v>12</v>
      </c>
      <c r="K175">
        <f t="shared" si="7"/>
        <v>28</v>
      </c>
      <c r="L175" s="5">
        <f t="shared" si="8"/>
        <v>42.857142857142854</v>
      </c>
    </row>
    <row r="176" spans="1:12">
      <c r="A176" s="1">
        <v>65</v>
      </c>
      <c r="B176" s="1">
        <v>5</v>
      </c>
      <c r="C176" s="1" t="s">
        <v>44</v>
      </c>
      <c r="D176" s="1" t="s">
        <v>1367</v>
      </c>
      <c r="E176" s="1">
        <v>19</v>
      </c>
      <c r="F176" s="1">
        <v>31</v>
      </c>
      <c r="G176" s="1">
        <v>1</v>
      </c>
      <c r="H176" s="1">
        <v>55</v>
      </c>
      <c r="I176" s="1" t="s">
        <v>1366</v>
      </c>
      <c r="J176" s="1">
        <f t="shared" si="6"/>
        <v>12</v>
      </c>
      <c r="K176">
        <f t="shared" si="7"/>
        <v>31</v>
      </c>
      <c r="L176" s="5">
        <f t="shared" si="8"/>
        <v>38.70967741935484</v>
      </c>
    </row>
    <row r="177" spans="1:12">
      <c r="A177" s="1">
        <v>65</v>
      </c>
      <c r="B177" s="1">
        <v>5</v>
      </c>
      <c r="C177" s="1" t="s">
        <v>65</v>
      </c>
      <c r="D177" s="1" t="s">
        <v>1374</v>
      </c>
      <c r="E177" s="1">
        <v>11</v>
      </c>
      <c r="F177" s="1">
        <v>19</v>
      </c>
      <c r="G177" s="1">
        <v>3</v>
      </c>
      <c r="H177" s="1">
        <v>51</v>
      </c>
      <c r="I177" s="1" t="s">
        <v>1364</v>
      </c>
      <c r="J177" s="1">
        <f t="shared" si="6"/>
        <v>24</v>
      </c>
      <c r="K177">
        <f t="shared" si="7"/>
        <v>57</v>
      </c>
      <c r="L177" s="5">
        <f t="shared" si="8"/>
        <v>42.105263157894733</v>
      </c>
    </row>
    <row r="178" spans="1:12">
      <c r="A178" s="1">
        <v>65</v>
      </c>
      <c r="B178" s="1">
        <v>5</v>
      </c>
      <c r="C178" s="1" t="s">
        <v>52</v>
      </c>
      <c r="D178" s="1" t="s">
        <v>1369</v>
      </c>
      <c r="E178" s="1">
        <v>25</v>
      </c>
      <c r="F178" s="1">
        <v>40</v>
      </c>
      <c r="G178" s="1">
        <v>2</v>
      </c>
      <c r="H178" s="1">
        <v>17</v>
      </c>
      <c r="I178" s="1" t="s">
        <v>1364</v>
      </c>
      <c r="J178" s="1">
        <f t="shared" si="6"/>
        <v>30</v>
      </c>
      <c r="K178">
        <f t="shared" si="7"/>
        <v>80</v>
      </c>
      <c r="L178" s="5">
        <f t="shared" si="8"/>
        <v>37.5</v>
      </c>
    </row>
    <row r="179" spans="1:12">
      <c r="A179" s="1">
        <v>66</v>
      </c>
      <c r="B179" s="1">
        <v>18</v>
      </c>
      <c r="C179" s="1" t="s">
        <v>53</v>
      </c>
      <c r="D179" s="1" t="s">
        <v>1370</v>
      </c>
      <c r="E179" s="1">
        <v>22</v>
      </c>
      <c r="F179" s="1">
        <v>36</v>
      </c>
      <c r="G179" s="1">
        <v>1</v>
      </c>
      <c r="H179" s="1">
        <v>29</v>
      </c>
      <c r="I179" s="1" t="s">
        <v>1364</v>
      </c>
      <c r="J179" s="1">
        <f t="shared" si="6"/>
        <v>14</v>
      </c>
      <c r="K179">
        <f t="shared" si="7"/>
        <v>36</v>
      </c>
      <c r="L179" s="5">
        <f t="shared" si="8"/>
        <v>38.888888888888893</v>
      </c>
    </row>
    <row r="180" spans="1:12">
      <c r="A180" s="1">
        <v>66</v>
      </c>
      <c r="B180" s="1">
        <v>18</v>
      </c>
      <c r="C180" s="1" t="s">
        <v>52</v>
      </c>
      <c r="D180" s="1" t="s">
        <v>1369</v>
      </c>
      <c r="E180" s="1">
        <v>25</v>
      </c>
      <c r="F180" s="1">
        <v>40</v>
      </c>
      <c r="G180" s="1">
        <v>3</v>
      </c>
      <c r="H180" s="1">
        <v>30</v>
      </c>
      <c r="I180" s="1" t="s">
        <v>1364</v>
      </c>
      <c r="J180" s="1">
        <f t="shared" si="6"/>
        <v>45</v>
      </c>
      <c r="K180">
        <f t="shared" si="7"/>
        <v>120</v>
      </c>
      <c r="L180" s="5">
        <f t="shared" si="8"/>
        <v>37.5</v>
      </c>
    </row>
    <row r="181" spans="1:12">
      <c r="A181" s="1">
        <v>66</v>
      </c>
      <c r="B181" s="1">
        <v>18</v>
      </c>
      <c r="C181" s="1" t="s">
        <v>103</v>
      </c>
      <c r="D181" s="1" t="s">
        <v>1382</v>
      </c>
      <c r="E181" s="1">
        <v>10</v>
      </c>
      <c r="F181" s="1">
        <v>18</v>
      </c>
      <c r="G181" s="1">
        <v>3</v>
      </c>
      <c r="H181" s="1">
        <v>55</v>
      </c>
      <c r="I181" s="1" t="s">
        <v>1366</v>
      </c>
      <c r="J181" s="1">
        <f t="shared" si="6"/>
        <v>24</v>
      </c>
      <c r="K181">
        <f t="shared" si="7"/>
        <v>54</v>
      </c>
      <c r="L181" s="5">
        <f t="shared" si="8"/>
        <v>44.444444444444443</v>
      </c>
    </row>
    <row r="182" spans="1:12">
      <c r="A182" s="1">
        <v>67</v>
      </c>
      <c r="B182" s="1">
        <v>2</v>
      </c>
      <c r="C182" s="1" t="s">
        <v>52</v>
      </c>
      <c r="D182" s="1" t="s">
        <v>1369</v>
      </c>
      <c r="E182" s="1">
        <v>25</v>
      </c>
      <c r="F182" s="1">
        <v>40</v>
      </c>
      <c r="G182" s="1">
        <v>1</v>
      </c>
      <c r="H182" s="1">
        <v>22</v>
      </c>
      <c r="I182" s="1" t="s">
        <v>1364</v>
      </c>
      <c r="J182" s="1">
        <f t="shared" si="6"/>
        <v>15</v>
      </c>
      <c r="K182">
        <f t="shared" si="7"/>
        <v>40</v>
      </c>
      <c r="L182" s="5">
        <f t="shared" si="8"/>
        <v>37.5</v>
      </c>
    </row>
    <row r="183" spans="1:12">
      <c r="A183" s="1">
        <v>67</v>
      </c>
      <c r="B183" s="1">
        <v>2</v>
      </c>
      <c r="C183" s="1" t="s">
        <v>53</v>
      </c>
      <c r="D183" s="1" t="s">
        <v>1370</v>
      </c>
      <c r="E183" s="1">
        <v>22</v>
      </c>
      <c r="F183" s="1">
        <v>36</v>
      </c>
      <c r="G183" s="1">
        <v>3</v>
      </c>
      <c r="H183" s="1">
        <v>59</v>
      </c>
      <c r="I183" s="1" t="s">
        <v>1366</v>
      </c>
      <c r="J183" s="1">
        <f t="shared" si="6"/>
        <v>42</v>
      </c>
      <c r="K183">
        <f t="shared" si="7"/>
        <v>108</v>
      </c>
      <c r="L183" s="5">
        <f t="shared" si="8"/>
        <v>38.888888888888893</v>
      </c>
    </row>
    <row r="184" spans="1:12">
      <c r="A184" s="1">
        <v>67</v>
      </c>
      <c r="B184" s="1">
        <v>2</v>
      </c>
      <c r="C184" s="1" t="s">
        <v>106</v>
      </c>
      <c r="D184" s="1" t="s">
        <v>1383</v>
      </c>
      <c r="E184" s="1">
        <v>15</v>
      </c>
      <c r="F184" s="1">
        <v>26</v>
      </c>
      <c r="G184" s="1">
        <v>3</v>
      </c>
      <c r="H184" s="1">
        <v>15</v>
      </c>
      <c r="I184" s="1" t="s">
        <v>1366</v>
      </c>
      <c r="J184" s="1">
        <f t="shared" si="6"/>
        <v>33</v>
      </c>
      <c r="K184">
        <f t="shared" si="7"/>
        <v>78</v>
      </c>
      <c r="L184" s="5">
        <f t="shared" si="8"/>
        <v>42.307692307692307</v>
      </c>
    </row>
    <row r="185" spans="1:12">
      <c r="A185" s="1">
        <v>67</v>
      </c>
      <c r="B185" s="1">
        <v>2</v>
      </c>
      <c r="C185" s="1" t="s">
        <v>36</v>
      </c>
      <c r="D185" s="1" t="s">
        <v>1365</v>
      </c>
      <c r="E185" s="1">
        <v>18</v>
      </c>
      <c r="F185" s="1">
        <v>30</v>
      </c>
      <c r="G185" s="1">
        <v>1</v>
      </c>
      <c r="H185" s="1">
        <v>35</v>
      </c>
      <c r="I185" s="1" t="s">
        <v>1366</v>
      </c>
      <c r="J185" s="1">
        <f t="shared" si="6"/>
        <v>12</v>
      </c>
      <c r="K185">
        <f t="shared" si="7"/>
        <v>30</v>
      </c>
      <c r="L185" s="5">
        <f t="shared" si="8"/>
        <v>40</v>
      </c>
    </row>
    <row r="186" spans="1:12">
      <c r="A186" s="1">
        <v>68</v>
      </c>
      <c r="B186" s="1">
        <v>8</v>
      </c>
      <c r="C186" s="1" t="s">
        <v>94</v>
      </c>
      <c r="D186" s="1" t="s">
        <v>1380</v>
      </c>
      <c r="E186" s="1">
        <v>14</v>
      </c>
      <c r="F186" s="1">
        <v>23</v>
      </c>
      <c r="G186" s="1">
        <v>3</v>
      </c>
      <c r="H186" s="1">
        <v>43</v>
      </c>
      <c r="I186" s="1" t="s">
        <v>1364</v>
      </c>
      <c r="J186" s="1">
        <f t="shared" si="6"/>
        <v>27</v>
      </c>
      <c r="K186">
        <f t="shared" si="7"/>
        <v>69</v>
      </c>
      <c r="L186" s="5">
        <f t="shared" si="8"/>
        <v>39.130434782608695</v>
      </c>
    </row>
    <row r="187" spans="1:12">
      <c r="A187" s="1">
        <v>68</v>
      </c>
      <c r="B187" s="1">
        <v>8</v>
      </c>
      <c r="C187" s="1" t="s">
        <v>60</v>
      </c>
      <c r="D187" s="1" t="s">
        <v>1373</v>
      </c>
      <c r="E187" s="1">
        <v>16</v>
      </c>
      <c r="F187" s="1">
        <v>28</v>
      </c>
      <c r="G187" s="1">
        <v>1</v>
      </c>
      <c r="H187" s="1">
        <v>19</v>
      </c>
      <c r="I187" s="1" t="s">
        <v>1366</v>
      </c>
      <c r="J187" s="1">
        <f t="shared" si="6"/>
        <v>12</v>
      </c>
      <c r="K187">
        <f t="shared" si="7"/>
        <v>28</v>
      </c>
      <c r="L187" s="5">
        <f t="shared" si="8"/>
        <v>42.857142857142854</v>
      </c>
    </row>
    <row r="188" spans="1:12">
      <c r="A188" s="1">
        <v>68</v>
      </c>
      <c r="B188" s="1">
        <v>8</v>
      </c>
      <c r="C188" s="1" t="s">
        <v>74</v>
      </c>
      <c r="D188" s="1" t="s">
        <v>1376</v>
      </c>
      <c r="E188" s="1">
        <v>19</v>
      </c>
      <c r="F188" s="1">
        <v>32</v>
      </c>
      <c r="G188" s="1">
        <v>3</v>
      </c>
      <c r="H188" s="1">
        <v>57</v>
      </c>
      <c r="I188" s="1" t="s">
        <v>1366</v>
      </c>
      <c r="J188" s="1">
        <f t="shared" si="6"/>
        <v>39</v>
      </c>
      <c r="K188">
        <f t="shared" si="7"/>
        <v>96</v>
      </c>
      <c r="L188" s="5">
        <f t="shared" si="8"/>
        <v>40.625</v>
      </c>
    </row>
    <row r="189" spans="1:12">
      <c r="A189" s="1">
        <v>68</v>
      </c>
      <c r="B189" s="1">
        <v>8</v>
      </c>
      <c r="C189" s="1" t="s">
        <v>112</v>
      </c>
      <c r="D189" s="1" t="s">
        <v>1384</v>
      </c>
      <c r="E189" s="1">
        <v>15</v>
      </c>
      <c r="F189" s="1">
        <v>25</v>
      </c>
      <c r="G189" s="1">
        <v>1</v>
      </c>
      <c r="H189" s="1">
        <v>26</v>
      </c>
      <c r="I189" s="1" t="s">
        <v>1366</v>
      </c>
      <c r="J189" s="1">
        <f t="shared" si="6"/>
        <v>10</v>
      </c>
      <c r="K189">
        <f t="shared" si="7"/>
        <v>25</v>
      </c>
      <c r="L189" s="5">
        <f t="shared" si="8"/>
        <v>40</v>
      </c>
    </row>
    <row r="190" spans="1:12">
      <c r="A190" s="1">
        <v>69</v>
      </c>
      <c r="B190" s="1">
        <v>5</v>
      </c>
      <c r="C190" s="1" t="s">
        <v>97</v>
      </c>
      <c r="D190" s="1" t="s">
        <v>1381</v>
      </c>
      <c r="E190" s="1">
        <v>13</v>
      </c>
      <c r="F190" s="1">
        <v>21</v>
      </c>
      <c r="G190" s="1">
        <v>3</v>
      </c>
      <c r="H190" s="1">
        <v>20</v>
      </c>
      <c r="I190" s="1" t="s">
        <v>1364</v>
      </c>
      <c r="J190" s="1">
        <f t="shared" si="6"/>
        <v>24</v>
      </c>
      <c r="K190">
        <f t="shared" si="7"/>
        <v>63</v>
      </c>
      <c r="L190" s="5">
        <f t="shared" si="8"/>
        <v>38.095238095238095</v>
      </c>
    </row>
    <row r="191" spans="1:12">
      <c r="A191" s="1">
        <v>69</v>
      </c>
      <c r="B191" s="1">
        <v>5</v>
      </c>
      <c r="C191" s="1" t="s">
        <v>35</v>
      </c>
      <c r="D191" s="1" t="s">
        <v>1363</v>
      </c>
      <c r="E191" s="1">
        <v>14</v>
      </c>
      <c r="F191" s="1">
        <v>24</v>
      </c>
      <c r="G191" s="1">
        <v>3</v>
      </c>
      <c r="H191" s="1">
        <v>48</v>
      </c>
      <c r="I191" s="1" t="s">
        <v>1366</v>
      </c>
      <c r="J191" s="1">
        <f t="shared" si="6"/>
        <v>30</v>
      </c>
      <c r="K191">
        <f t="shared" si="7"/>
        <v>72</v>
      </c>
      <c r="L191" s="5">
        <f t="shared" si="8"/>
        <v>41.666666666666671</v>
      </c>
    </row>
    <row r="192" spans="1:12">
      <c r="A192" s="1">
        <v>69</v>
      </c>
      <c r="B192" s="1">
        <v>5</v>
      </c>
      <c r="C192" s="1" t="s">
        <v>59</v>
      </c>
      <c r="D192" s="1" t="s">
        <v>1372</v>
      </c>
      <c r="E192" s="1">
        <v>20</v>
      </c>
      <c r="F192" s="1">
        <v>33</v>
      </c>
      <c r="G192" s="1">
        <v>3</v>
      </c>
      <c r="H192" s="1">
        <v>24</v>
      </c>
      <c r="I192" s="1" t="s">
        <v>1366</v>
      </c>
      <c r="J192" s="1">
        <f t="shared" si="6"/>
        <v>39</v>
      </c>
      <c r="K192">
        <f t="shared" si="7"/>
        <v>99</v>
      </c>
      <c r="L192" s="5">
        <f t="shared" si="8"/>
        <v>39.393939393939391</v>
      </c>
    </row>
    <row r="193" spans="1:12">
      <c r="A193" s="1">
        <v>70</v>
      </c>
      <c r="B193" s="1">
        <v>17</v>
      </c>
      <c r="C193" s="1" t="s">
        <v>112</v>
      </c>
      <c r="D193" s="1" t="s">
        <v>1384</v>
      </c>
      <c r="E193" s="1">
        <v>15</v>
      </c>
      <c r="F193" s="1">
        <v>25</v>
      </c>
      <c r="G193" s="1">
        <v>2</v>
      </c>
      <c r="H193" s="1">
        <v>19</v>
      </c>
      <c r="I193" s="1" t="s">
        <v>1366</v>
      </c>
      <c r="J193" s="1">
        <f t="shared" si="6"/>
        <v>20</v>
      </c>
      <c r="K193">
        <f t="shared" si="7"/>
        <v>50</v>
      </c>
      <c r="L193" s="5">
        <f t="shared" si="8"/>
        <v>40</v>
      </c>
    </row>
    <row r="194" spans="1:12">
      <c r="A194" s="1">
        <v>70</v>
      </c>
      <c r="B194" s="1">
        <v>17</v>
      </c>
      <c r="C194" s="1" t="s">
        <v>84</v>
      </c>
      <c r="D194" s="1" t="s">
        <v>1378</v>
      </c>
      <c r="E194" s="1">
        <v>20</v>
      </c>
      <c r="F194" s="1">
        <v>34</v>
      </c>
      <c r="G194" s="1">
        <v>2</v>
      </c>
      <c r="H194" s="1">
        <v>21</v>
      </c>
      <c r="I194" s="1" t="s">
        <v>1366</v>
      </c>
      <c r="J194" s="1">
        <f t="shared" si="6"/>
        <v>28</v>
      </c>
      <c r="K194">
        <f t="shared" si="7"/>
        <v>68</v>
      </c>
      <c r="L194" s="5">
        <f t="shared" si="8"/>
        <v>41.17647058823529</v>
      </c>
    </row>
    <row r="195" spans="1:12">
      <c r="A195" s="1">
        <v>71</v>
      </c>
      <c r="B195" s="1">
        <v>18</v>
      </c>
      <c r="C195" s="1" t="s">
        <v>36</v>
      </c>
      <c r="D195" s="1" t="s">
        <v>1365</v>
      </c>
      <c r="E195" s="1">
        <v>18</v>
      </c>
      <c r="F195" s="1">
        <v>30</v>
      </c>
      <c r="G195" s="1">
        <v>3</v>
      </c>
      <c r="H195" s="1">
        <v>20</v>
      </c>
      <c r="I195" s="1" t="s">
        <v>1366</v>
      </c>
      <c r="J195" s="1">
        <f t="shared" ref="J195:J258" si="9">(F195-E195)*G195</f>
        <v>36</v>
      </c>
      <c r="K195">
        <f t="shared" ref="K195:K258" si="10">F195*G195</f>
        <v>90</v>
      </c>
      <c r="L195" s="5">
        <f t="shared" ref="L195:L258" si="11">(J195/K195)*100</f>
        <v>40</v>
      </c>
    </row>
    <row r="196" spans="1:12">
      <c r="A196" s="1">
        <v>71</v>
      </c>
      <c r="B196" s="1">
        <v>18</v>
      </c>
      <c r="C196" s="1" t="s">
        <v>94</v>
      </c>
      <c r="D196" s="1" t="s">
        <v>1380</v>
      </c>
      <c r="E196" s="1">
        <v>14</v>
      </c>
      <c r="F196" s="1">
        <v>23</v>
      </c>
      <c r="G196" s="1">
        <v>2</v>
      </c>
      <c r="H196" s="1">
        <v>29</v>
      </c>
      <c r="I196" s="1" t="s">
        <v>1366</v>
      </c>
      <c r="J196" s="1">
        <f t="shared" si="9"/>
        <v>18</v>
      </c>
      <c r="K196">
        <f t="shared" si="10"/>
        <v>46</v>
      </c>
      <c r="L196" s="5">
        <f t="shared" si="11"/>
        <v>39.130434782608695</v>
      </c>
    </row>
    <row r="197" spans="1:12">
      <c r="A197" s="1">
        <v>72</v>
      </c>
      <c r="B197" s="1">
        <v>17</v>
      </c>
      <c r="C197" s="1" t="s">
        <v>97</v>
      </c>
      <c r="D197" s="1" t="s">
        <v>1381</v>
      </c>
      <c r="E197" s="1">
        <v>13</v>
      </c>
      <c r="F197" s="1">
        <v>21</v>
      </c>
      <c r="G197" s="1">
        <v>1</v>
      </c>
      <c r="H197" s="1">
        <v>17</v>
      </c>
      <c r="I197" s="1" t="s">
        <v>1366</v>
      </c>
      <c r="J197" s="1">
        <f t="shared" si="9"/>
        <v>8</v>
      </c>
      <c r="K197">
        <f t="shared" si="10"/>
        <v>21</v>
      </c>
      <c r="L197" s="5">
        <f t="shared" si="11"/>
        <v>38.095238095238095</v>
      </c>
    </row>
    <row r="198" spans="1:12">
      <c r="A198" s="1">
        <v>72</v>
      </c>
      <c r="B198" s="1">
        <v>17</v>
      </c>
      <c r="C198" s="1" t="s">
        <v>103</v>
      </c>
      <c r="D198" s="1" t="s">
        <v>1382</v>
      </c>
      <c r="E198" s="1">
        <v>10</v>
      </c>
      <c r="F198" s="1">
        <v>18</v>
      </c>
      <c r="G198" s="1">
        <v>3</v>
      </c>
      <c r="H198" s="1">
        <v>37</v>
      </c>
      <c r="I198" s="1" t="s">
        <v>1366</v>
      </c>
      <c r="J198" s="1">
        <f t="shared" si="9"/>
        <v>24</v>
      </c>
      <c r="K198">
        <f t="shared" si="10"/>
        <v>54</v>
      </c>
      <c r="L198" s="5">
        <f t="shared" si="11"/>
        <v>44.444444444444443</v>
      </c>
    </row>
    <row r="199" spans="1:12">
      <c r="A199" s="1">
        <v>73</v>
      </c>
      <c r="B199" s="1">
        <v>1</v>
      </c>
      <c r="C199" s="1" t="s">
        <v>45</v>
      </c>
      <c r="D199" s="1" t="s">
        <v>1368</v>
      </c>
      <c r="E199" s="1">
        <v>16</v>
      </c>
      <c r="F199" s="1">
        <v>27</v>
      </c>
      <c r="G199" s="1">
        <v>3</v>
      </c>
      <c r="H199" s="1">
        <v>20</v>
      </c>
      <c r="I199" s="1" t="s">
        <v>1364</v>
      </c>
      <c r="J199" s="1">
        <f t="shared" si="9"/>
        <v>33</v>
      </c>
      <c r="K199">
        <f t="shared" si="10"/>
        <v>81</v>
      </c>
      <c r="L199" s="5">
        <f t="shared" si="11"/>
        <v>40.74074074074074</v>
      </c>
    </row>
    <row r="200" spans="1:12">
      <c r="A200" s="1">
        <v>74</v>
      </c>
      <c r="B200" s="1">
        <v>19</v>
      </c>
      <c r="C200" s="1" t="s">
        <v>106</v>
      </c>
      <c r="D200" s="1" t="s">
        <v>1383</v>
      </c>
      <c r="E200" s="1">
        <v>15</v>
      </c>
      <c r="F200" s="1">
        <v>26</v>
      </c>
      <c r="G200" s="1">
        <v>2</v>
      </c>
      <c r="H200" s="1">
        <v>39</v>
      </c>
      <c r="I200" s="1" t="s">
        <v>1366</v>
      </c>
      <c r="J200" s="1">
        <f t="shared" si="9"/>
        <v>22</v>
      </c>
      <c r="K200">
        <f t="shared" si="10"/>
        <v>52</v>
      </c>
      <c r="L200" s="5">
        <f t="shared" si="11"/>
        <v>42.307692307692307</v>
      </c>
    </row>
    <row r="201" spans="1:12">
      <c r="A201" s="1">
        <v>74</v>
      </c>
      <c r="B201" s="1">
        <v>19</v>
      </c>
      <c r="C201" s="1" t="s">
        <v>84</v>
      </c>
      <c r="D201" s="1" t="s">
        <v>1378</v>
      </c>
      <c r="E201" s="1">
        <v>20</v>
      </c>
      <c r="F201" s="1">
        <v>34</v>
      </c>
      <c r="G201" s="1">
        <v>3</v>
      </c>
      <c r="H201" s="1">
        <v>37</v>
      </c>
      <c r="I201" s="1" t="s">
        <v>1364</v>
      </c>
      <c r="J201" s="1">
        <f t="shared" si="9"/>
        <v>42</v>
      </c>
      <c r="K201">
        <f t="shared" si="10"/>
        <v>102</v>
      </c>
      <c r="L201" s="5">
        <f t="shared" si="11"/>
        <v>41.17647058823529</v>
      </c>
    </row>
    <row r="202" spans="1:12">
      <c r="A202" s="1">
        <v>74</v>
      </c>
      <c r="B202" s="1">
        <v>19</v>
      </c>
      <c r="C202" s="1" t="s">
        <v>74</v>
      </c>
      <c r="D202" s="1" t="s">
        <v>1376</v>
      </c>
      <c r="E202" s="1">
        <v>19</v>
      </c>
      <c r="F202" s="1">
        <v>32</v>
      </c>
      <c r="G202" s="1">
        <v>2</v>
      </c>
      <c r="H202" s="1">
        <v>24</v>
      </c>
      <c r="I202" s="1" t="s">
        <v>1366</v>
      </c>
      <c r="J202" s="1">
        <f t="shared" si="9"/>
        <v>26</v>
      </c>
      <c r="K202">
        <f t="shared" si="10"/>
        <v>64</v>
      </c>
      <c r="L202" s="5">
        <f t="shared" si="11"/>
        <v>40.625</v>
      </c>
    </row>
    <row r="203" spans="1:12">
      <c r="A203" s="1">
        <v>75</v>
      </c>
      <c r="B203" s="1">
        <v>19</v>
      </c>
      <c r="C203" s="1" t="s">
        <v>52</v>
      </c>
      <c r="D203" s="1" t="s">
        <v>1369</v>
      </c>
      <c r="E203" s="1">
        <v>25</v>
      </c>
      <c r="F203" s="1">
        <v>40</v>
      </c>
      <c r="G203" s="1">
        <v>1</v>
      </c>
      <c r="H203" s="1">
        <v>35</v>
      </c>
      <c r="I203" s="1" t="s">
        <v>1364</v>
      </c>
      <c r="J203" s="1">
        <f t="shared" si="9"/>
        <v>15</v>
      </c>
      <c r="K203">
        <f t="shared" si="10"/>
        <v>40</v>
      </c>
      <c r="L203" s="5">
        <f t="shared" si="11"/>
        <v>37.5</v>
      </c>
    </row>
    <row r="204" spans="1:12">
      <c r="A204" s="1">
        <v>75</v>
      </c>
      <c r="B204" s="1">
        <v>19</v>
      </c>
      <c r="C204" s="1" t="s">
        <v>94</v>
      </c>
      <c r="D204" s="1" t="s">
        <v>1380</v>
      </c>
      <c r="E204" s="1">
        <v>14</v>
      </c>
      <c r="F204" s="1">
        <v>23</v>
      </c>
      <c r="G204" s="1">
        <v>3</v>
      </c>
      <c r="H204" s="1">
        <v>16</v>
      </c>
      <c r="I204" s="1" t="s">
        <v>1366</v>
      </c>
      <c r="J204" s="1">
        <f t="shared" si="9"/>
        <v>27</v>
      </c>
      <c r="K204">
        <f t="shared" si="10"/>
        <v>69</v>
      </c>
      <c r="L204" s="5">
        <f t="shared" si="11"/>
        <v>39.130434782608695</v>
      </c>
    </row>
    <row r="205" spans="1:12">
      <c r="A205" s="1">
        <v>76</v>
      </c>
      <c r="B205" s="1">
        <v>17</v>
      </c>
      <c r="C205" s="1" t="s">
        <v>36</v>
      </c>
      <c r="D205" s="1" t="s">
        <v>1365</v>
      </c>
      <c r="E205" s="1">
        <v>18</v>
      </c>
      <c r="F205" s="1">
        <v>30</v>
      </c>
      <c r="G205" s="1">
        <v>3</v>
      </c>
      <c r="H205" s="1">
        <v>13</v>
      </c>
      <c r="I205" s="1" t="s">
        <v>1366</v>
      </c>
      <c r="J205" s="1">
        <f t="shared" si="9"/>
        <v>36</v>
      </c>
      <c r="K205">
        <f t="shared" si="10"/>
        <v>90</v>
      </c>
      <c r="L205" s="5">
        <f t="shared" si="11"/>
        <v>40</v>
      </c>
    </row>
    <row r="206" spans="1:12">
      <c r="A206" s="1">
        <v>76</v>
      </c>
      <c r="B206" s="1">
        <v>17</v>
      </c>
      <c r="C206" s="1" t="s">
        <v>103</v>
      </c>
      <c r="D206" s="1" t="s">
        <v>1382</v>
      </c>
      <c r="E206" s="1">
        <v>10</v>
      </c>
      <c r="F206" s="1">
        <v>18</v>
      </c>
      <c r="G206" s="1">
        <v>1</v>
      </c>
      <c r="H206" s="1">
        <v>34</v>
      </c>
      <c r="I206" s="1" t="s">
        <v>1366</v>
      </c>
      <c r="J206" s="1">
        <f t="shared" si="9"/>
        <v>8</v>
      </c>
      <c r="K206">
        <f t="shared" si="10"/>
        <v>18</v>
      </c>
      <c r="L206" s="5">
        <f t="shared" si="11"/>
        <v>44.444444444444443</v>
      </c>
    </row>
    <row r="207" spans="1:12">
      <c r="A207" s="1">
        <v>76</v>
      </c>
      <c r="B207" s="1">
        <v>17</v>
      </c>
      <c r="C207" s="1" t="s">
        <v>35</v>
      </c>
      <c r="D207" s="1" t="s">
        <v>1363</v>
      </c>
      <c r="E207" s="1">
        <v>14</v>
      </c>
      <c r="F207" s="1">
        <v>24</v>
      </c>
      <c r="G207" s="1">
        <v>1</v>
      </c>
      <c r="H207" s="1">
        <v>20</v>
      </c>
      <c r="I207" s="1" t="s">
        <v>1364</v>
      </c>
      <c r="J207" s="1">
        <f t="shared" si="9"/>
        <v>10</v>
      </c>
      <c r="K207">
        <f t="shared" si="10"/>
        <v>24</v>
      </c>
      <c r="L207" s="5">
        <f t="shared" si="11"/>
        <v>41.666666666666671</v>
      </c>
    </row>
    <row r="208" spans="1:12">
      <c r="A208" s="1">
        <v>76</v>
      </c>
      <c r="B208" s="1">
        <v>17</v>
      </c>
      <c r="C208" s="1" t="s">
        <v>106</v>
      </c>
      <c r="D208" s="1" t="s">
        <v>1383</v>
      </c>
      <c r="E208" s="1">
        <v>15</v>
      </c>
      <c r="F208" s="1">
        <v>26</v>
      </c>
      <c r="G208" s="1">
        <v>1</v>
      </c>
      <c r="H208" s="1">
        <v>30</v>
      </c>
      <c r="I208" s="1" t="s">
        <v>1364</v>
      </c>
      <c r="J208" s="1">
        <f t="shared" si="9"/>
        <v>11</v>
      </c>
      <c r="K208">
        <f t="shared" si="10"/>
        <v>26</v>
      </c>
      <c r="L208" s="5">
        <f t="shared" si="11"/>
        <v>42.307692307692307</v>
      </c>
    </row>
    <row r="209" spans="1:12">
      <c r="A209" s="1">
        <v>77</v>
      </c>
      <c r="B209" s="1">
        <v>3</v>
      </c>
      <c r="C209" s="1" t="s">
        <v>103</v>
      </c>
      <c r="D209" s="1" t="s">
        <v>1382</v>
      </c>
      <c r="E209" s="1">
        <v>10</v>
      </c>
      <c r="F209" s="1">
        <v>18</v>
      </c>
      <c r="G209" s="1">
        <v>1</v>
      </c>
      <c r="H209" s="1">
        <v>34</v>
      </c>
      <c r="I209" s="1" t="s">
        <v>1366</v>
      </c>
      <c r="J209" s="1">
        <f t="shared" si="9"/>
        <v>8</v>
      </c>
      <c r="K209">
        <f t="shared" si="10"/>
        <v>18</v>
      </c>
      <c r="L209" s="5">
        <f t="shared" si="11"/>
        <v>44.444444444444443</v>
      </c>
    </row>
    <row r="210" spans="1:12">
      <c r="A210" s="1">
        <v>77</v>
      </c>
      <c r="B210" s="1">
        <v>3</v>
      </c>
      <c r="C210" s="1" t="s">
        <v>35</v>
      </c>
      <c r="D210" s="1" t="s">
        <v>1363</v>
      </c>
      <c r="E210" s="1">
        <v>14</v>
      </c>
      <c r="F210" s="1">
        <v>24</v>
      </c>
      <c r="G210" s="1">
        <v>2</v>
      </c>
      <c r="H210" s="1">
        <v>55</v>
      </c>
      <c r="I210" s="1" t="s">
        <v>1364</v>
      </c>
      <c r="J210" s="1">
        <f t="shared" si="9"/>
        <v>20</v>
      </c>
      <c r="K210">
        <f t="shared" si="10"/>
        <v>48</v>
      </c>
      <c r="L210" s="5">
        <f t="shared" si="11"/>
        <v>41.666666666666671</v>
      </c>
    </row>
    <row r="211" spans="1:12">
      <c r="A211" s="1">
        <v>77</v>
      </c>
      <c r="B211" s="1">
        <v>3</v>
      </c>
      <c r="C211" s="1" t="s">
        <v>59</v>
      </c>
      <c r="D211" s="1" t="s">
        <v>1372</v>
      </c>
      <c r="E211" s="1">
        <v>20</v>
      </c>
      <c r="F211" s="1">
        <v>33</v>
      </c>
      <c r="G211" s="1">
        <v>1</v>
      </c>
      <c r="H211" s="1">
        <v>8</v>
      </c>
      <c r="I211" s="1" t="s">
        <v>1366</v>
      </c>
      <c r="J211" s="1">
        <f t="shared" si="9"/>
        <v>13</v>
      </c>
      <c r="K211">
        <f t="shared" si="10"/>
        <v>33</v>
      </c>
      <c r="L211" s="5">
        <f t="shared" si="11"/>
        <v>39.393939393939391</v>
      </c>
    </row>
    <row r="212" spans="1:12">
      <c r="A212" s="1">
        <v>78</v>
      </c>
      <c r="B212" s="1">
        <v>7</v>
      </c>
      <c r="C212" s="1" t="s">
        <v>65</v>
      </c>
      <c r="D212" s="1" t="s">
        <v>1374</v>
      </c>
      <c r="E212" s="1">
        <v>11</v>
      </c>
      <c r="F212" s="1">
        <v>19</v>
      </c>
      <c r="G212" s="1">
        <v>3</v>
      </c>
      <c r="H212" s="1">
        <v>54</v>
      </c>
      <c r="I212" s="1" t="s">
        <v>1366</v>
      </c>
      <c r="J212" s="1">
        <f t="shared" si="9"/>
        <v>24</v>
      </c>
      <c r="K212">
        <f t="shared" si="10"/>
        <v>57</v>
      </c>
      <c r="L212" s="5">
        <f t="shared" si="11"/>
        <v>42.105263157894733</v>
      </c>
    </row>
    <row r="213" spans="1:12">
      <c r="A213" s="1">
        <v>79</v>
      </c>
      <c r="B213" s="1">
        <v>16</v>
      </c>
      <c r="C213" s="1" t="s">
        <v>54</v>
      </c>
      <c r="D213" s="1" t="s">
        <v>1371</v>
      </c>
      <c r="E213" s="1">
        <v>17</v>
      </c>
      <c r="F213" s="1">
        <v>29</v>
      </c>
      <c r="G213" s="1">
        <v>3</v>
      </c>
      <c r="H213" s="1">
        <v>14</v>
      </c>
      <c r="I213" s="1" t="s">
        <v>1364</v>
      </c>
      <c r="J213" s="1">
        <f t="shared" si="9"/>
        <v>36</v>
      </c>
      <c r="K213">
        <f t="shared" si="10"/>
        <v>87</v>
      </c>
      <c r="L213" s="5">
        <f t="shared" si="11"/>
        <v>41.379310344827587</v>
      </c>
    </row>
    <row r="214" spans="1:12">
      <c r="A214" s="1">
        <v>79</v>
      </c>
      <c r="B214" s="1">
        <v>16</v>
      </c>
      <c r="C214" s="1" t="s">
        <v>59</v>
      </c>
      <c r="D214" s="1" t="s">
        <v>1372</v>
      </c>
      <c r="E214" s="1">
        <v>20</v>
      </c>
      <c r="F214" s="1">
        <v>33</v>
      </c>
      <c r="G214" s="1">
        <v>3</v>
      </c>
      <c r="H214" s="1">
        <v>14</v>
      </c>
      <c r="I214" s="1" t="s">
        <v>1366</v>
      </c>
      <c r="J214" s="1">
        <f t="shared" si="9"/>
        <v>39</v>
      </c>
      <c r="K214">
        <f t="shared" si="10"/>
        <v>99</v>
      </c>
      <c r="L214" s="5">
        <f t="shared" si="11"/>
        <v>39.393939393939391</v>
      </c>
    </row>
    <row r="215" spans="1:12">
      <c r="A215" s="1">
        <v>79</v>
      </c>
      <c r="B215" s="1">
        <v>16</v>
      </c>
      <c r="C215" s="1" t="s">
        <v>93</v>
      </c>
      <c r="D215" s="1" t="s">
        <v>1379</v>
      </c>
      <c r="E215" s="1">
        <v>12</v>
      </c>
      <c r="F215" s="1">
        <v>20</v>
      </c>
      <c r="G215" s="1">
        <v>3</v>
      </c>
      <c r="H215" s="1">
        <v>25</v>
      </c>
      <c r="I215" s="1" t="s">
        <v>1364</v>
      </c>
      <c r="J215" s="1">
        <f t="shared" si="9"/>
        <v>24</v>
      </c>
      <c r="K215">
        <f t="shared" si="10"/>
        <v>60</v>
      </c>
      <c r="L215" s="5">
        <f t="shared" si="11"/>
        <v>40</v>
      </c>
    </row>
    <row r="216" spans="1:12">
      <c r="A216" s="1">
        <v>79</v>
      </c>
      <c r="B216" s="1">
        <v>16</v>
      </c>
      <c r="C216" s="1" t="s">
        <v>97</v>
      </c>
      <c r="D216" s="1" t="s">
        <v>1381</v>
      </c>
      <c r="E216" s="1">
        <v>13</v>
      </c>
      <c r="F216" s="1">
        <v>21</v>
      </c>
      <c r="G216" s="1">
        <v>3</v>
      </c>
      <c r="H216" s="1">
        <v>43</v>
      </c>
      <c r="I216" s="1" t="s">
        <v>1364</v>
      </c>
      <c r="J216" s="1">
        <f t="shared" si="9"/>
        <v>24</v>
      </c>
      <c r="K216">
        <f t="shared" si="10"/>
        <v>63</v>
      </c>
      <c r="L216" s="5">
        <f t="shared" si="11"/>
        <v>38.095238095238095</v>
      </c>
    </row>
    <row r="217" spans="1:12">
      <c r="A217" s="1">
        <v>80</v>
      </c>
      <c r="B217" s="1">
        <v>18</v>
      </c>
      <c r="C217" s="1" t="s">
        <v>77</v>
      </c>
      <c r="D217" s="1" t="s">
        <v>1377</v>
      </c>
      <c r="E217" s="1">
        <v>13</v>
      </c>
      <c r="F217" s="1">
        <v>22</v>
      </c>
      <c r="G217" s="1">
        <v>2</v>
      </c>
      <c r="H217" s="1">
        <v>5</v>
      </c>
      <c r="I217" s="1" t="s">
        <v>1364</v>
      </c>
      <c r="J217" s="1">
        <f t="shared" si="9"/>
        <v>18</v>
      </c>
      <c r="K217">
        <f t="shared" si="10"/>
        <v>44</v>
      </c>
      <c r="L217" s="5">
        <f t="shared" si="11"/>
        <v>40.909090909090914</v>
      </c>
    </row>
    <row r="218" spans="1:12">
      <c r="A218" s="1">
        <v>80</v>
      </c>
      <c r="B218" s="1">
        <v>18</v>
      </c>
      <c r="C218" s="1" t="s">
        <v>54</v>
      </c>
      <c r="D218" s="1" t="s">
        <v>1371</v>
      </c>
      <c r="E218" s="1">
        <v>17</v>
      </c>
      <c r="F218" s="1">
        <v>29</v>
      </c>
      <c r="G218" s="1">
        <v>1</v>
      </c>
      <c r="H218" s="1">
        <v>34</v>
      </c>
      <c r="I218" s="1" t="s">
        <v>1366</v>
      </c>
      <c r="J218" s="1">
        <f t="shared" si="9"/>
        <v>12</v>
      </c>
      <c r="K218">
        <f t="shared" si="10"/>
        <v>29</v>
      </c>
      <c r="L218" s="5">
        <f t="shared" si="11"/>
        <v>41.379310344827587</v>
      </c>
    </row>
    <row r="219" spans="1:12">
      <c r="A219" s="1">
        <v>80</v>
      </c>
      <c r="B219" s="1">
        <v>18</v>
      </c>
      <c r="C219" s="1" t="s">
        <v>35</v>
      </c>
      <c r="D219" s="1" t="s">
        <v>1363</v>
      </c>
      <c r="E219" s="1">
        <v>14</v>
      </c>
      <c r="F219" s="1">
        <v>24</v>
      </c>
      <c r="G219" s="1">
        <v>2</v>
      </c>
      <c r="H219" s="1">
        <v>28</v>
      </c>
      <c r="I219" s="1" t="s">
        <v>1364</v>
      </c>
      <c r="J219" s="1">
        <f t="shared" si="9"/>
        <v>20</v>
      </c>
      <c r="K219">
        <f t="shared" si="10"/>
        <v>48</v>
      </c>
      <c r="L219" s="5">
        <f t="shared" si="11"/>
        <v>41.666666666666671</v>
      </c>
    </row>
    <row r="220" spans="1:12">
      <c r="A220" s="1">
        <v>81</v>
      </c>
      <c r="B220" s="1">
        <v>17</v>
      </c>
      <c r="C220" s="1" t="s">
        <v>44</v>
      </c>
      <c r="D220" s="1" t="s">
        <v>1367</v>
      </c>
      <c r="E220" s="1">
        <v>19</v>
      </c>
      <c r="F220" s="1">
        <v>31</v>
      </c>
      <c r="G220" s="1">
        <v>2</v>
      </c>
      <c r="H220" s="1">
        <v>59</v>
      </c>
      <c r="I220" s="1" t="s">
        <v>1366</v>
      </c>
      <c r="J220" s="1">
        <f t="shared" si="9"/>
        <v>24</v>
      </c>
      <c r="K220">
        <f t="shared" si="10"/>
        <v>62</v>
      </c>
      <c r="L220" s="5">
        <f t="shared" si="11"/>
        <v>38.70967741935484</v>
      </c>
    </row>
    <row r="221" spans="1:12">
      <c r="A221" s="1">
        <v>82</v>
      </c>
      <c r="B221" s="1">
        <v>16</v>
      </c>
      <c r="C221" s="1" t="s">
        <v>112</v>
      </c>
      <c r="D221" s="1" t="s">
        <v>1384</v>
      </c>
      <c r="E221" s="1">
        <v>15</v>
      </c>
      <c r="F221" s="1">
        <v>25</v>
      </c>
      <c r="G221" s="1">
        <v>2</v>
      </c>
      <c r="H221" s="1">
        <v>11</v>
      </c>
      <c r="I221" s="1" t="s">
        <v>1366</v>
      </c>
      <c r="J221" s="1">
        <f t="shared" si="9"/>
        <v>20</v>
      </c>
      <c r="K221">
        <f t="shared" si="10"/>
        <v>50</v>
      </c>
      <c r="L221" s="5">
        <f t="shared" si="11"/>
        <v>40</v>
      </c>
    </row>
    <row r="222" spans="1:12">
      <c r="A222" s="1">
        <v>82</v>
      </c>
      <c r="B222" s="1">
        <v>16</v>
      </c>
      <c r="C222" s="1" t="s">
        <v>36</v>
      </c>
      <c r="D222" s="1" t="s">
        <v>1365</v>
      </c>
      <c r="E222" s="1">
        <v>18</v>
      </c>
      <c r="F222" s="1">
        <v>30</v>
      </c>
      <c r="G222" s="1">
        <v>1</v>
      </c>
      <c r="H222" s="1">
        <v>8</v>
      </c>
      <c r="I222" s="1" t="s">
        <v>1366</v>
      </c>
      <c r="J222" s="1">
        <f t="shared" si="9"/>
        <v>12</v>
      </c>
      <c r="K222">
        <f t="shared" si="10"/>
        <v>30</v>
      </c>
      <c r="L222" s="5">
        <f t="shared" si="11"/>
        <v>40</v>
      </c>
    </row>
    <row r="223" spans="1:12">
      <c r="A223" s="1">
        <v>83</v>
      </c>
      <c r="B223" s="1">
        <v>15</v>
      </c>
      <c r="C223" s="1" t="s">
        <v>45</v>
      </c>
      <c r="D223" s="1" t="s">
        <v>1368</v>
      </c>
      <c r="E223" s="1">
        <v>16</v>
      </c>
      <c r="F223" s="1">
        <v>27</v>
      </c>
      <c r="G223" s="1">
        <v>2</v>
      </c>
      <c r="H223" s="1">
        <v>14</v>
      </c>
      <c r="I223" s="1" t="s">
        <v>1364</v>
      </c>
      <c r="J223" s="1">
        <f t="shared" si="9"/>
        <v>22</v>
      </c>
      <c r="K223">
        <f t="shared" si="10"/>
        <v>54</v>
      </c>
      <c r="L223" s="5">
        <f t="shared" si="11"/>
        <v>40.74074074074074</v>
      </c>
    </row>
    <row r="224" spans="1:12">
      <c r="A224" s="1">
        <v>83</v>
      </c>
      <c r="B224" s="1">
        <v>15</v>
      </c>
      <c r="C224" s="1" t="s">
        <v>93</v>
      </c>
      <c r="D224" s="1" t="s">
        <v>1379</v>
      </c>
      <c r="E224" s="1">
        <v>12</v>
      </c>
      <c r="F224" s="1">
        <v>20</v>
      </c>
      <c r="G224" s="1">
        <v>1</v>
      </c>
      <c r="H224" s="1">
        <v>30</v>
      </c>
      <c r="I224" s="1" t="s">
        <v>1366</v>
      </c>
      <c r="J224" s="1">
        <f t="shared" si="9"/>
        <v>8</v>
      </c>
      <c r="K224">
        <f t="shared" si="10"/>
        <v>20</v>
      </c>
      <c r="L224" s="5">
        <f t="shared" si="11"/>
        <v>40</v>
      </c>
    </row>
    <row r="225" spans="1:12">
      <c r="A225" s="1">
        <v>83</v>
      </c>
      <c r="B225" s="1">
        <v>15</v>
      </c>
      <c r="C225" s="1" t="s">
        <v>74</v>
      </c>
      <c r="D225" s="1" t="s">
        <v>1376</v>
      </c>
      <c r="E225" s="1">
        <v>19</v>
      </c>
      <c r="F225" s="1">
        <v>32</v>
      </c>
      <c r="G225" s="1">
        <v>3</v>
      </c>
      <c r="H225" s="1">
        <v>50</v>
      </c>
      <c r="I225" s="1" t="s">
        <v>1364</v>
      </c>
      <c r="J225" s="1">
        <f t="shared" si="9"/>
        <v>39</v>
      </c>
      <c r="K225">
        <f t="shared" si="10"/>
        <v>96</v>
      </c>
      <c r="L225" s="5">
        <f t="shared" si="11"/>
        <v>40.625</v>
      </c>
    </row>
    <row r="226" spans="1:12">
      <c r="A226" s="1">
        <v>84</v>
      </c>
      <c r="B226" s="1">
        <v>19</v>
      </c>
      <c r="C226" s="1" t="s">
        <v>36</v>
      </c>
      <c r="D226" s="1" t="s">
        <v>1365</v>
      </c>
      <c r="E226" s="1">
        <v>18</v>
      </c>
      <c r="F226" s="1">
        <v>30</v>
      </c>
      <c r="G226" s="1">
        <v>2</v>
      </c>
      <c r="H226" s="1">
        <v>10</v>
      </c>
      <c r="I226" s="1" t="s">
        <v>1366</v>
      </c>
      <c r="J226" s="1">
        <f t="shared" si="9"/>
        <v>24</v>
      </c>
      <c r="K226">
        <f t="shared" si="10"/>
        <v>60</v>
      </c>
      <c r="L226" s="5">
        <f t="shared" si="11"/>
        <v>40</v>
      </c>
    </row>
    <row r="227" spans="1:12">
      <c r="A227" s="1">
        <v>85</v>
      </c>
      <c r="B227" s="1">
        <v>8</v>
      </c>
      <c r="C227" s="1" t="s">
        <v>60</v>
      </c>
      <c r="D227" s="1" t="s">
        <v>1373</v>
      </c>
      <c r="E227" s="1">
        <v>16</v>
      </c>
      <c r="F227" s="1">
        <v>28</v>
      </c>
      <c r="G227" s="1">
        <v>3</v>
      </c>
      <c r="H227" s="1">
        <v>26</v>
      </c>
      <c r="I227" s="1" t="s">
        <v>1366</v>
      </c>
      <c r="J227" s="1">
        <f t="shared" si="9"/>
        <v>36</v>
      </c>
      <c r="K227">
        <f t="shared" si="10"/>
        <v>84</v>
      </c>
      <c r="L227" s="5">
        <f t="shared" si="11"/>
        <v>42.857142857142854</v>
      </c>
    </row>
    <row r="228" spans="1:12">
      <c r="A228" s="1">
        <v>85</v>
      </c>
      <c r="B228" s="1">
        <v>8</v>
      </c>
      <c r="C228" s="1" t="s">
        <v>53</v>
      </c>
      <c r="D228" s="1" t="s">
        <v>1370</v>
      </c>
      <c r="E228" s="1">
        <v>22</v>
      </c>
      <c r="F228" s="1">
        <v>36</v>
      </c>
      <c r="G228" s="1">
        <v>2</v>
      </c>
      <c r="H228" s="1">
        <v>33</v>
      </c>
      <c r="I228" s="1" t="s">
        <v>1366</v>
      </c>
      <c r="J228" s="1">
        <f t="shared" si="9"/>
        <v>28</v>
      </c>
      <c r="K228">
        <f t="shared" si="10"/>
        <v>72</v>
      </c>
      <c r="L228" s="5">
        <f t="shared" si="11"/>
        <v>38.888888888888893</v>
      </c>
    </row>
    <row r="229" spans="1:12">
      <c r="A229" s="1">
        <v>85</v>
      </c>
      <c r="B229" s="1">
        <v>8</v>
      </c>
      <c r="C229" s="1" t="s">
        <v>93</v>
      </c>
      <c r="D229" s="1" t="s">
        <v>1379</v>
      </c>
      <c r="E229" s="1">
        <v>12</v>
      </c>
      <c r="F229" s="1">
        <v>20</v>
      </c>
      <c r="G229" s="1">
        <v>1</v>
      </c>
      <c r="H229" s="1">
        <v>54</v>
      </c>
      <c r="I229" s="1" t="s">
        <v>1366</v>
      </c>
      <c r="J229" s="1">
        <f t="shared" si="9"/>
        <v>8</v>
      </c>
      <c r="K229">
        <f t="shared" si="10"/>
        <v>20</v>
      </c>
      <c r="L229" s="5">
        <f t="shared" si="11"/>
        <v>40</v>
      </c>
    </row>
    <row r="230" spans="1:12">
      <c r="A230" s="1">
        <v>85</v>
      </c>
      <c r="B230" s="1">
        <v>8</v>
      </c>
      <c r="C230" s="1" t="s">
        <v>74</v>
      </c>
      <c r="D230" s="1" t="s">
        <v>1376</v>
      </c>
      <c r="E230" s="1">
        <v>19</v>
      </c>
      <c r="F230" s="1">
        <v>32</v>
      </c>
      <c r="G230" s="1">
        <v>1</v>
      </c>
      <c r="H230" s="1">
        <v>29</v>
      </c>
      <c r="I230" s="1" t="s">
        <v>1366</v>
      </c>
      <c r="J230" s="1">
        <f t="shared" si="9"/>
        <v>13</v>
      </c>
      <c r="K230">
        <f t="shared" si="10"/>
        <v>32</v>
      </c>
      <c r="L230" s="5">
        <f t="shared" si="11"/>
        <v>40.625</v>
      </c>
    </row>
    <row r="231" spans="1:12">
      <c r="A231" s="1">
        <v>86</v>
      </c>
      <c r="B231" s="1">
        <v>20</v>
      </c>
      <c r="C231" s="1" t="s">
        <v>112</v>
      </c>
      <c r="D231" s="1" t="s">
        <v>1384</v>
      </c>
      <c r="E231" s="1">
        <v>15</v>
      </c>
      <c r="F231" s="1">
        <v>25</v>
      </c>
      <c r="G231" s="1">
        <v>2</v>
      </c>
      <c r="H231" s="1">
        <v>8</v>
      </c>
      <c r="I231" s="1" t="s">
        <v>1366</v>
      </c>
      <c r="J231" s="1">
        <f t="shared" si="9"/>
        <v>20</v>
      </c>
      <c r="K231">
        <f t="shared" si="10"/>
        <v>50</v>
      </c>
      <c r="L231" s="5">
        <f t="shared" si="11"/>
        <v>40</v>
      </c>
    </row>
    <row r="232" spans="1:12">
      <c r="A232" s="1">
        <v>87</v>
      </c>
      <c r="B232" s="1">
        <v>3</v>
      </c>
      <c r="C232" s="1" t="s">
        <v>103</v>
      </c>
      <c r="D232" s="1" t="s">
        <v>1382</v>
      </c>
      <c r="E232" s="1">
        <v>10</v>
      </c>
      <c r="F232" s="1">
        <v>18</v>
      </c>
      <c r="G232" s="1">
        <v>2</v>
      </c>
      <c r="H232" s="1">
        <v>55</v>
      </c>
      <c r="I232" s="1" t="s">
        <v>1364</v>
      </c>
      <c r="J232" s="1">
        <f t="shared" si="9"/>
        <v>16</v>
      </c>
      <c r="K232">
        <f t="shared" si="10"/>
        <v>36</v>
      </c>
      <c r="L232" s="5">
        <f t="shared" si="11"/>
        <v>44.444444444444443</v>
      </c>
    </row>
    <row r="233" spans="1:12">
      <c r="A233" s="1">
        <v>87</v>
      </c>
      <c r="B233" s="1">
        <v>3</v>
      </c>
      <c r="C233" s="1" t="s">
        <v>74</v>
      </c>
      <c r="D233" s="1" t="s">
        <v>1376</v>
      </c>
      <c r="E233" s="1">
        <v>19</v>
      </c>
      <c r="F233" s="1">
        <v>32</v>
      </c>
      <c r="G233" s="1">
        <v>1</v>
      </c>
      <c r="H233" s="1">
        <v>5</v>
      </c>
      <c r="I233" s="1" t="s">
        <v>1366</v>
      </c>
      <c r="J233" s="1">
        <f t="shared" si="9"/>
        <v>13</v>
      </c>
      <c r="K233">
        <f t="shared" si="10"/>
        <v>32</v>
      </c>
      <c r="L233" s="5">
        <f t="shared" si="11"/>
        <v>40.625</v>
      </c>
    </row>
    <row r="234" spans="1:12">
      <c r="A234" s="1">
        <v>87</v>
      </c>
      <c r="B234" s="1">
        <v>3</v>
      </c>
      <c r="C234" s="1" t="s">
        <v>44</v>
      </c>
      <c r="D234" s="1" t="s">
        <v>1367</v>
      </c>
      <c r="E234" s="1">
        <v>19</v>
      </c>
      <c r="F234" s="1">
        <v>31</v>
      </c>
      <c r="G234" s="1">
        <v>1</v>
      </c>
      <c r="H234" s="1">
        <v>11</v>
      </c>
      <c r="I234" s="1" t="s">
        <v>1364</v>
      </c>
      <c r="J234" s="1">
        <f t="shared" si="9"/>
        <v>12</v>
      </c>
      <c r="K234">
        <f t="shared" si="10"/>
        <v>31</v>
      </c>
      <c r="L234" s="5">
        <f t="shared" si="11"/>
        <v>38.70967741935484</v>
      </c>
    </row>
    <row r="235" spans="1:12">
      <c r="A235" s="1">
        <v>88</v>
      </c>
      <c r="B235" s="1">
        <v>18</v>
      </c>
      <c r="C235" s="1" t="s">
        <v>52</v>
      </c>
      <c r="D235" s="1" t="s">
        <v>1369</v>
      </c>
      <c r="E235" s="1">
        <v>25</v>
      </c>
      <c r="F235" s="1">
        <v>40</v>
      </c>
      <c r="G235" s="1">
        <v>1</v>
      </c>
      <c r="H235" s="1">
        <v>12</v>
      </c>
      <c r="I235" s="1" t="s">
        <v>1364</v>
      </c>
      <c r="J235" s="1">
        <f t="shared" si="9"/>
        <v>15</v>
      </c>
      <c r="K235">
        <f t="shared" si="10"/>
        <v>40</v>
      </c>
      <c r="L235" s="5">
        <f t="shared" si="11"/>
        <v>37.5</v>
      </c>
    </row>
    <row r="236" spans="1:12">
      <c r="A236" s="1">
        <v>88</v>
      </c>
      <c r="B236" s="1">
        <v>18</v>
      </c>
      <c r="C236" s="1" t="s">
        <v>65</v>
      </c>
      <c r="D236" s="1" t="s">
        <v>1374</v>
      </c>
      <c r="E236" s="1">
        <v>11</v>
      </c>
      <c r="F236" s="1">
        <v>19</v>
      </c>
      <c r="G236" s="1">
        <v>3</v>
      </c>
      <c r="H236" s="1">
        <v>46</v>
      </c>
      <c r="I236" s="1" t="s">
        <v>1366</v>
      </c>
      <c r="J236" s="1">
        <f t="shared" si="9"/>
        <v>24</v>
      </c>
      <c r="K236">
        <f t="shared" si="10"/>
        <v>57</v>
      </c>
      <c r="L236" s="5">
        <f t="shared" si="11"/>
        <v>42.105263157894733</v>
      </c>
    </row>
    <row r="237" spans="1:12">
      <c r="A237" s="1">
        <v>88</v>
      </c>
      <c r="B237" s="1">
        <v>18</v>
      </c>
      <c r="C237" s="1" t="s">
        <v>106</v>
      </c>
      <c r="D237" s="1" t="s">
        <v>1383</v>
      </c>
      <c r="E237" s="1">
        <v>15</v>
      </c>
      <c r="F237" s="1">
        <v>26</v>
      </c>
      <c r="G237" s="1">
        <v>1</v>
      </c>
      <c r="H237" s="1">
        <v>59</v>
      </c>
      <c r="I237" s="1" t="s">
        <v>1364</v>
      </c>
      <c r="J237" s="1">
        <f t="shared" si="9"/>
        <v>11</v>
      </c>
      <c r="K237">
        <f t="shared" si="10"/>
        <v>26</v>
      </c>
      <c r="L237" s="5">
        <f t="shared" si="11"/>
        <v>42.307692307692307</v>
      </c>
    </row>
    <row r="238" spans="1:12">
      <c r="A238" s="1">
        <v>89</v>
      </c>
      <c r="B238" s="1">
        <v>11</v>
      </c>
      <c r="C238" s="1" t="s">
        <v>94</v>
      </c>
      <c r="D238" s="1" t="s">
        <v>1380</v>
      </c>
      <c r="E238" s="1">
        <v>14</v>
      </c>
      <c r="F238" s="1">
        <v>23</v>
      </c>
      <c r="G238" s="1">
        <v>3</v>
      </c>
      <c r="H238" s="1">
        <v>44</v>
      </c>
      <c r="I238" s="1" t="s">
        <v>1366</v>
      </c>
      <c r="J238" s="1">
        <f t="shared" si="9"/>
        <v>27</v>
      </c>
      <c r="K238">
        <f t="shared" si="10"/>
        <v>69</v>
      </c>
      <c r="L238" s="5">
        <f t="shared" si="11"/>
        <v>39.130434782608695</v>
      </c>
    </row>
    <row r="239" spans="1:12">
      <c r="A239" s="1">
        <v>89</v>
      </c>
      <c r="B239" s="1">
        <v>11</v>
      </c>
      <c r="C239" s="1" t="s">
        <v>84</v>
      </c>
      <c r="D239" s="1" t="s">
        <v>1378</v>
      </c>
      <c r="E239" s="1">
        <v>20</v>
      </c>
      <c r="F239" s="1">
        <v>34</v>
      </c>
      <c r="G239" s="1">
        <v>2</v>
      </c>
      <c r="H239" s="1">
        <v>58</v>
      </c>
      <c r="I239" s="1" t="s">
        <v>1364</v>
      </c>
      <c r="J239" s="1">
        <f t="shared" si="9"/>
        <v>28</v>
      </c>
      <c r="K239">
        <f t="shared" si="10"/>
        <v>68</v>
      </c>
      <c r="L239" s="5">
        <f t="shared" si="11"/>
        <v>41.17647058823529</v>
      </c>
    </row>
    <row r="240" spans="1:12">
      <c r="A240" s="1">
        <v>89</v>
      </c>
      <c r="B240" s="1">
        <v>11</v>
      </c>
      <c r="C240" s="1" t="s">
        <v>77</v>
      </c>
      <c r="D240" s="1" t="s">
        <v>1377</v>
      </c>
      <c r="E240" s="1">
        <v>13</v>
      </c>
      <c r="F240" s="1">
        <v>22</v>
      </c>
      <c r="G240" s="1">
        <v>1</v>
      </c>
      <c r="H240" s="1">
        <v>40</v>
      </c>
      <c r="I240" s="1" t="s">
        <v>1366</v>
      </c>
      <c r="J240" s="1">
        <f t="shared" si="9"/>
        <v>9</v>
      </c>
      <c r="K240">
        <f t="shared" si="10"/>
        <v>22</v>
      </c>
      <c r="L240" s="5">
        <f t="shared" si="11"/>
        <v>40.909090909090914</v>
      </c>
    </row>
    <row r="241" spans="1:12">
      <c r="A241" s="1">
        <v>90</v>
      </c>
      <c r="B241" s="1">
        <v>6</v>
      </c>
      <c r="C241" s="1" t="s">
        <v>84</v>
      </c>
      <c r="D241" s="1" t="s">
        <v>1378</v>
      </c>
      <c r="E241" s="1">
        <v>20</v>
      </c>
      <c r="F241" s="1">
        <v>34</v>
      </c>
      <c r="G241" s="1">
        <v>1</v>
      </c>
      <c r="H241" s="1">
        <v>48</v>
      </c>
      <c r="I241" s="1" t="s">
        <v>1366</v>
      </c>
      <c r="J241" s="1">
        <f t="shared" si="9"/>
        <v>14</v>
      </c>
      <c r="K241">
        <f t="shared" si="10"/>
        <v>34</v>
      </c>
      <c r="L241" s="5">
        <f t="shared" si="11"/>
        <v>41.17647058823529</v>
      </c>
    </row>
    <row r="242" spans="1:12">
      <c r="A242" s="1">
        <v>91</v>
      </c>
      <c r="B242" s="1">
        <v>1</v>
      </c>
      <c r="C242" s="1" t="s">
        <v>69</v>
      </c>
      <c r="D242" s="1" t="s">
        <v>1375</v>
      </c>
      <c r="E242" s="1">
        <v>21</v>
      </c>
      <c r="F242" s="1">
        <v>35</v>
      </c>
      <c r="G242" s="1">
        <v>3</v>
      </c>
      <c r="H242" s="1">
        <v>21</v>
      </c>
      <c r="I242" s="1" t="s">
        <v>1366</v>
      </c>
      <c r="J242" s="1">
        <f t="shared" si="9"/>
        <v>42</v>
      </c>
      <c r="K242">
        <f t="shared" si="10"/>
        <v>105</v>
      </c>
      <c r="L242" s="5">
        <f t="shared" si="11"/>
        <v>40</v>
      </c>
    </row>
    <row r="243" spans="1:12">
      <c r="A243" s="1">
        <v>91</v>
      </c>
      <c r="B243" s="1">
        <v>1</v>
      </c>
      <c r="C243" s="1" t="s">
        <v>97</v>
      </c>
      <c r="D243" s="1" t="s">
        <v>1381</v>
      </c>
      <c r="E243" s="1">
        <v>13</v>
      </c>
      <c r="F243" s="1">
        <v>21</v>
      </c>
      <c r="G243" s="1">
        <v>3</v>
      </c>
      <c r="H243" s="1">
        <v>52</v>
      </c>
      <c r="I243" s="1" t="s">
        <v>1364</v>
      </c>
      <c r="J243" s="1">
        <f t="shared" si="9"/>
        <v>24</v>
      </c>
      <c r="K243">
        <f t="shared" si="10"/>
        <v>63</v>
      </c>
      <c r="L243" s="5">
        <f t="shared" si="11"/>
        <v>38.095238095238095</v>
      </c>
    </row>
    <row r="244" spans="1:12">
      <c r="A244" s="1">
        <v>91</v>
      </c>
      <c r="B244" s="1">
        <v>1</v>
      </c>
      <c r="C244" s="1" t="s">
        <v>77</v>
      </c>
      <c r="D244" s="1" t="s">
        <v>1377</v>
      </c>
      <c r="E244" s="1">
        <v>13</v>
      </c>
      <c r="F244" s="1">
        <v>22</v>
      </c>
      <c r="G244" s="1">
        <v>2</v>
      </c>
      <c r="H244" s="1">
        <v>11</v>
      </c>
      <c r="I244" s="1" t="s">
        <v>1364</v>
      </c>
      <c r="J244" s="1">
        <f t="shared" si="9"/>
        <v>18</v>
      </c>
      <c r="K244">
        <f t="shared" si="10"/>
        <v>44</v>
      </c>
      <c r="L244" s="5">
        <f t="shared" si="11"/>
        <v>40.909090909090914</v>
      </c>
    </row>
    <row r="245" spans="1:12">
      <c r="A245" s="1">
        <v>91</v>
      </c>
      <c r="B245" s="1">
        <v>1</v>
      </c>
      <c r="C245" s="1" t="s">
        <v>45</v>
      </c>
      <c r="D245" s="1" t="s">
        <v>1368</v>
      </c>
      <c r="E245" s="1">
        <v>16</v>
      </c>
      <c r="F245" s="1">
        <v>27</v>
      </c>
      <c r="G245" s="1">
        <v>3</v>
      </c>
      <c r="H245" s="1">
        <v>48</v>
      </c>
      <c r="I245" s="1" t="s">
        <v>1364</v>
      </c>
      <c r="J245" s="1">
        <f t="shared" si="9"/>
        <v>33</v>
      </c>
      <c r="K245">
        <f t="shared" si="10"/>
        <v>81</v>
      </c>
      <c r="L245" s="5">
        <f t="shared" si="11"/>
        <v>40.74074074074074</v>
      </c>
    </row>
    <row r="246" spans="1:12">
      <c r="A246" s="1">
        <v>92</v>
      </c>
      <c r="B246" s="1">
        <v>6</v>
      </c>
      <c r="C246" s="1" t="s">
        <v>54</v>
      </c>
      <c r="D246" s="1" t="s">
        <v>1371</v>
      </c>
      <c r="E246" s="1">
        <v>17</v>
      </c>
      <c r="F246" s="1">
        <v>29</v>
      </c>
      <c r="G246" s="1">
        <v>2</v>
      </c>
      <c r="H246" s="1">
        <v>36</v>
      </c>
      <c r="I246" s="1" t="s">
        <v>1364</v>
      </c>
      <c r="J246" s="1">
        <f t="shared" si="9"/>
        <v>24</v>
      </c>
      <c r="K246">
        <f t="shared" si="10"/>
        <v>58</v>
      </c>
      <c r="L246" s="5">
        <f t="shared" si="11"/>
        <v>41.379310344827587</v>
      </c>
    </row>
    <row r="247" spans="1:12">
      <c r="A247" s="1">
        <v>92</v>
      </c>
      <c r="B247" s="1">
        <v>6</v>
      </c>
      <c r="C247" s="1" t="s">
        <v>35</v>
      </c>
      <c r="D247" s="1" t="s">
        <v>1363</v>
      </c>
      <c r="E247" s="1">
        <v>14</v>
      </c>
      <c r="F247" s="1">
        <v>24</v>
      </c>
      <c r="G247" s="1">
        <v>1</v>
      </c>
      <c r="H247" s="1">
        <v>6</v>
      </c>
      <c r="I247" s="1" t="s">
        <v>1366</v>
      </c>
      <c r="J247" s="1">
        <f t="shared" si="9"/>
        <v>10</v>
      </c>
      <c r="K247">
        <f t="shared" si="10"/>
        <v>24</v>
      </c>
      <c r="L247" s="5">
        <f t="shared" si="11"/>
        <v>41.666666666666671</v>
      </c>
    </row>
    <row r="248" spans="1:12">
      <c r="A248" s="1">
        <v>93</v>
      </c>
      <c r="B248" s="1">
        <v>2</v>
      </c>
      <c r="C248" s="1" t="s">
        <v>54</v>
      </c>
      <c r="D248" s="1" t="s">
        <v>1371</v>
      </c>
      <c r="E248" s="1">
        <v>17</v>
      </c>
      <c r="F248" s="1">
        <v>29</v>
      </c>
      <c r="G248" s="1">
        <v>1</v>
      </c>
      <c r="H248" s="1">
        <v>18</v>
      </c>
      <c r="I248" s="1" t="s">
        <v>1366</v>
      </c>
      <c r="J248" s="1">
        <f t="shared" si="9"/>
        <v>12</v>
      </c>
      <c r="K248">
        <f t="shared" si="10"/>
        <v>29</v>
      </c>
      <c r="L248" s="5">
        <f t="shared" si="11"/>
        <v>41.379310344827587</v>
      </c>
    </row>
    <row r="249" spans="1:12">
      <c r="A249" s="1">
        <v>94</v>
      </c>
      <c r="B249" s="1">
        <v>12</v>
      </c>
      <c r="C249" s="1" t="s">
        <v>36</v>
      </c>
      <c r="D249" s="1" t="s">
        <v>1365</v>
      </c>
      <c r="E249" s="1">
        <v>18</v>
      </c>
      <c r="F249" s="1">
        <v>30</v>
      </c>
      <c r="G249" s="1">
        <v>3</v>
      </c>
      <c r="H249" s="1">
        <v>19</v>
      </c>
      <c r="I249" s="1" t="s">
        <v>1366</v>
      </c>
      <c r="J249" s="1">
        <f t="shared" si="9"/>
        <v>36</v>
      </c>
      <c r="K249">
        <f t="shared" si="10"/>
        <v>90</v>
      </c>
      <c r="L249" s="5">
        <f t="shared" si="11"/>
        <v>40</v>
      </c>
    </row>
    <row r="250" spans="1:12">
      <c r="A250" s="1">
        <v>94</v>
      </c>
      <c r="B250" s="1">
        <v>12</v>
      </c>
      <c r="C250" s="1" t="s">
        <v>74</v>
      </c>
      <c r="D250" s="1" t="s">
        <v>1376</v>
      </c>
      <c r="E250" s="1">
        <v>19</v>
      </c>
      <c r="F250" s="1">
        <v>32</v>
      </c>
      <c r="G250" s="1">
        <v>2</v>
      </c>
      <c r="H250" s="1">
        <v>56</v>
      </c>
      <c r="I250" s="1" t="s">
        <v>1366</v>
      </c>
      <c r="J250" s="1">
        <f t="shared" si="9"/>
        <v>26</v>
      </c>
      <c r="K250">
        <f t="shared" si="10"/>
        <v>64</v>
      </c>
      <c r="L250" s="5">
        <f t="shared" si="11"/>
        <v>40.625</v>
      </c>
    </row>
    <row r="251" spans="1:12">
      <c r="A251" s="1">
        <v>94</v>
      </c>
      <c r="B251" s="1">
        <v>12</v>
      </c>
      <c r="C251" s="1" t="s">
        <v>59</v>
      </c>
      <c r="D251" s="1" t="s">
        <v>1372</v>
      </c>
      <c r="E251" s="1">
        <v>20</v>
      </c>
      <c r="F251" s="1">
        <v>33</v>
      </c>
      <c r="G251" s="1">
        <v>3</v>
      </c>
      <c r="H251" s="1">
        <v>54</v>
      </c>
      <c r="I251" s="1" t="s">
        <v>1366</v>
      </c>
      <c r="J251" s="1">
        <f t="shared" si="9"/>
        <v>39</v>
      </c>
      <c r="K251">
        <f t="shared" si="10"/>
        <v>99</v>
      </c>
      <c r="L251" s="5">
        <f t="shared" si="11"/>
        <v>39.393939393939391</v>
      </c>
    </row>
    <row r="252" spans="1:12">
      <c r="A252" s="1">
        <v>95</v>
      </c>
      <c r="B252" s="1">
        <v>12</v>
      </c>
      <c r="C252" s="1" t="s">
        <v>65</v>
      </c>
      <c r="D252" s="1" t="s">
        <v>1374</v>
      </c>
      <c r="E252" s="1">
        <v>11</v>
      </c>
      <c r="F252" s="1">
        <v>19</v>
      </c>
      <c r="G252" s="1">
        <v>3</v>
      </c>
      <c r="H252" s="1">
        <v>19</v>
      </c>
      <c r="I252" s="1" t="s">
        <v>1366</v>
      </c>
      <c r="J252" s="1">
        <f t="shared" si="9"/>
        <v>24</v>
      </c>
      <c r="K252">
        <f t="shared" si="10"/>
        <v>57</v>
      </c>
      <c r="L252" s="5">
        <f t="shared" si="11"/>
        <v>42.105263157894733</v>
      </c>
    </row>
    <row r="253" spans="1:12">
      <c r="A253" s="1">
        <v>95</v>
      </c>
      <c r="B253" s="1">
        <v>12</v>
      </c>
      <c r="C253" s="1" t="s">
        <v>74</v>
      </c>
      <c r="D253" s="1" t="s">
        <v>1376</v>
      </c>
      <c r="E253" s="1">
        <v>19</v>
      </c>
      <c r="F253" s="1">
        <v>32</v>
      </c>
      <c r="G253" s="1">
        <v>3</v>
      </c>
      <c r="H253" s="1">
        <v>22</v>
      </c>
      <c r="I253" s="1" t="s">
        <v>1366</v>
      </c>
      <c r="J253" s="1">
        <f t="shared" si="9"/>
        <v>39</v>
      </c>
      <c r="K253">
        <f t="shared" si="10"/>
        <v>96</v>
      </c>
      <c r="L253" s="5">
        <f t="shared" si="11"/>
        <v>40.625</v>
      </c>
    </row>
    <row r="254" spans="1:12">
      <c r="A254" s="1">
        <v>96</v>
      </c>
      <c r="B254" s="1">
        <v>16</v>
      </c>
      <c r="C254" s="1" t="s">
        <v>59</v>
      </c>
      <c r="D254" s="1" t="s">
        <v>1372</v>
      </c>
      <c r="E254" s="1">
        <v>20</v>
      </c>
      <c r="F254" s="1">
        <v>33</v>
      </c>
      <c r="G254" s="1">
        <v>2</v>
      </c>
      <c r="H254" s="1">
        <v>47</v>
      </c>
      <c r="I254" s="1" t="s">
        <v>1364</v>
      </c>
      <c r="J254" s="1">
        <f t="shared" si="9"/>
        <v>26</v>
      </c>
      <c r="K254">
        <f t="shared" si="10"/>
        <v>66</v>
      </c>
      <c r="L254" s="5">
        <f t="shared" si="11"/>
        <v>39.393939393939391</v>
      </c>
    </row>
    <row r="255" spans="1:12">
      <c r="A255" s="1">
        <v>96</v>
      </c>
      <c r="B255" s="1">
        <v>16</v>
      </c>
      <c r="C255" s="1" t="s">
        <v>65</v>
      </c>
      <c r="D255" s="1" t="s">
        <v>1374</v>
      </c>
      <c r="E255" s="1">
        <v>11</v>
      </c>
      <c r="F255" s="1">
        <v>19</v>
      </c>
      <c r="G255" s="1">
        <v>2</v>
      </c>
      <c r="H255" s="1">
        <v>10</v>
      </c>
      <c r="I255" s="1" t="s">
        <v>1364</v>
      </c>
      <c r="J255" s="1">
        <f t="shared" si="9"/>
        <v>16</v>
      </c>
      <c r="K255">
        <f t="shared" si="10"/>
        <v>38</v>
      </c>
      <c r="L255" s="5">
        <f t="shared" si="11"/>
        <v>42.105263157894733</v>
      </c>
    </row>
    <row r="256" spans="1:12">
      <c r="A256" s="1">
        <v>96</v>
      </c>
      <c r="B256" s="1">
        <v>16</v>
      </c>
      <c r="C256" s="1" t="s">
        <v>35</v>
      </c>
      <c r="D256" s="1" t="s">
        <v>1363</v>
      </c>
      <c r="E256" s="1">
        <v>14</v>
      </c>
      <c r="F256" s="1">
        <v>24</v>
      </c>
      <c r="G256" s="1">
        <v>3</v>
      </c>
      <c r="H256" s="1">
        <v>19</v>
      </c>
      <c r="I256" s="1" t="s">
        <v>1366</v>
      </c>
      <c r="J256" s="1">
        <f t="shared" si="9"/>
        <v>30</v>
      </c>
      <c r="K256">
        <f t="shared" si="10"/>
        <v>72</v>
      </c>
      <c r="L256" s="5">
        <f t="shared" si="11"/>
        <v>41.666666666666671</v>
      </c>
    </row>
    <row r="257" spans="1:12">
      <c r="A257" s="1">
        <v>97</v>
      </c>
      <c r="B257" s="1">
        <v>14</v>
      </c>
      <c r="C257" s="1" t="s">
        <v>106</v>
      </c>
      <c r="D257" s="1" t="s">
        <v>1383</v>
      </c>
      <c r="E257" s="1">
        <v>15</v>
      </c>
      <c r="F257" s="1">
        <v>26</v>
      </c>
      <c r="G257" s="1">
        <v>1</v>
      </c>
      <c r="H257" s="1">
        <v>17</v>
      </c>
      <c r="I257" s="1" t="s">
        <v>1366</v>
      </c>
      <c r="J257" s="1">
        <f t="shared" si="9"/>
        <v>11</v>
      </c>
      <c r="K257">
        <f t="shared" si="10"/>
        <v>26</v>
      </c>
      <c r="L257" s="5">
        <f t="shared" si="11"/>
        <v>42.307692307692307</v>
      </c>
    </row>
    <row r="258" spans="1:12">
      <c r="A258" s="1">
        <v>97</v>
      </c>
      <c r="B258" s="1">
        <v>14</v>
      </c>
      <c r="C258" s="1" t="s">
        <v>93</v>
      </c>
      <c r="D258" s="1" t="s">
        <v>1379</v>
      </c>
      <c r="E258" s="1">
        <v>12</v>
      </c>
      <c r="F258" s="1">
        <v>20</v>
      </c>
      <c r="G258" s="1">
        <v>3</v>
      </c>
      <c r="H258" s="1">
        <v>5</v>
      </c>
      <c r="I258" s="1" t="s">
        <v>1364</v>
      </c>
      <c r="J258" s="1">
        <f t="shared" si="9"/>
        <v>24</v>
      </c>
      <c r="K258">
        <f t="shared" si="10"/>
        <v>60</v>
      </c>
      <c r="L258" s="5">
        <f t="shared" si="11"/>
        <v>40</v>
      </c>
    </row>
    <row r="259" spans="1:12">
      <c r="A259" s="1">
        <v>97</v>
      </c>
      <c r="B259" s="1">
        <v>14</v>
      </c>
      <c r="C259" s="1" t="s">
        <v>84</v>
      </c>
      <c r="D259" s="1" t="s">
        <v>1378</v>
      </c>
      <c r="E259" s="1">
        <v>20</v>
      </c>
      <c r="F259" s="1">
        <v>34</v>
      </c>
      <c r="G259" s="1">
        <v>3</v>
      </c>
      <c r="H259" s="1">
        <v>57</v>
      </c>
      <c r="I259" s="1" t="s">
        <v>1364</v>
      </c>
      <c r="J259" s="1">
        <f t="shared" ref="J259:J322" si="12">(F259-E259)*G259</f>
        <v>42</v>
      </c>
      <c r="K259">
        <f t="shared" ref="K259:K322" si="13">F259*G259</f>
        <v>102</v>
      </c>
      <c r="L259" s="5">
        <f t="shared" ref="L259:L322" si="14">(J259/K259)*100</f>
        <v>41.17647058823529</v>
      </c>
    </row>
    <row r="260" spans="1:12">
      <c r="A260" s="1">
        <v>98</v>
      </c>
      <c r="B260" s="1">
        <v>7</v>
      </c>
      <c r="C260" s="1" t="s">
        <v>93</v>
      </c>
      <c r="D260" s="1" t="s">
        <v>1379</v>
      </c>
      <c r="E260" s="1">
        <v>12</v>
      </c>
      <c r="F260" s="1">
        <v>20</v>
      </c>
      <c r="G260" s="1">
        <v>3</v>
      </c>
      <c r="H260" s="1">
        <v>56</v>
      </c>
      <c r="I260" s="1" t="s">
        <v>1366</v>
      </c>
      <c r="J260" s="1">
        <f t="shared" si="12"/>
        <v>24</v>
      </c>
      <c r="K260">
        <f t="shared" si="13"/>
        <v>60</v>
      </c>
      <c r="L260" s="5">
        <f t="shared" si="14"/>
        <v>40</v>
      </c>
    </row>
    <row r="261" spans="1:12">
      <c r="A261" s="1">
        <v>98</v>
      </c>
      <c r="B261" s="1">
        <v>7</v>
      </c>
      <c r="C261" s="1" t="s">
        <v>54</v>
      </c>
      <c r="D261" s="1" t="s">
        <v>1371</v>
      </c>
      <c r="E261" s="1">
        <v>17</v>
      </c>
      <c r="F261" s="1">
        <v>29</v>
      </c>
      <c r="G261" s="1">
        <v>3</v>
      </c>
      <c r="H261" s="1">
        <v>33</v>
      </c>
      <c r="I261" s="1" t="s">
        <v>1366</v>
      </c>
      <c r="J261" s="1">
        <f t="shared" si="12"/>
        <v>36</v>
      </c>
      <c r="K261">
        <f t="shared" si="13"/>
        <v>87</v>
      </c>
      <c r="L261" s="5">
        <f t="shared" si="14"/>
        <v>41.379310344827587</v>
      </c>
    </row>
    <row r="262" spans="1:12">
      <c r="A262" s="1">
        <v>98</v>
      </c>
      <c r="B262" s="1">
        <v>7</v>
      </c>
      <c r="C262" s="1" t="s">
        <v>65</v>
      </c>
      <c r="D262" s="1" t="s">
        <v>1374</v>
      </c>
      <c r="E262" s="1">
        <v>11</v>
      </c>
      <c r="F262" s="1">
        <v>19</v>
      </c>
      <c r="G262" s="1">
        <v>1</v>
      </c>
      <c r="H262" s="1">
        <v>51</v>
      </c>
      <c r="I262" s="1" t="s">
        <v>1366</v>
      </c>
      <c r="J262" s="1">
        <f t="shared" si="12"/>
        <v>8</v>
      </c>
      <c r="K262">
        <f t="shared" si="13"/>
        <v>19</v>
      </c>
      <c r="L262" s="5">
        <f t="shared" si="14"/>
        <v>42.105263157894733</v>
      </c>
    </row>
    <row r="263" spans="1:12">
      <c r="A263" s="1">
        <v>99</v>
      </c>
      <c r="B263" s="1">
        <v>2</v>
      </c>
      <c r="C263" s="1" t="s">
        <v>36</v>
      </c>
      <c r="D263" s="1" t="s">
        <v>1365</v>
      </c>
      <c r="E263" s="1">
        <v>18</v>
      </c>
      <c r="F263" s="1">
        <v>30</v>
      </c>
      <c r="G263" s="1">
        <v>2</v>
      </c>
      <c r="H263" s="1">
        <v>27</v>
      </c>
      <c r="I263" s="1" t="s">
        <v>1366</v>
      </c>
      <c r="J263" s="1">
        <f t="shared" si="12"/>
        <v>24</v>
      </c>
      <c r="K263">
        <f t="shared" si="13"/>
        <v>60</v>
      </c>
      <c r="L263" s="5">
        <f t="shared" si="14"/>
        <v>40</v>
      </c>
    </row>
    <row r="264" spans="1:12">
      <c r="A264" s="1">
        <v>99</v>
      </c>
      <c r="B264" s="1">
        <v>2</v>
      </c>
      <c r="C264" s="1" t="s">
        <v>44</v>
      </c>
      <c r="D264" s="1" t="s">
        <v>1367</v>
      </c>
      <c r="E264" s="1">
        <v>19</v>
      </c>
      <c r="F264" s="1">
        <v>31</v>
      </c>
      <c r="G264" s="1">
        <v>1</v>
      </c>
      <c r="H264" s="1">
        <v>5</v>
      </c>
      <c r="I264" s="1" t="s">
        <v>1366</v>
      </c>
      <c r="J264" s="1">
        <f t="shared" si="12"/>
        <v>12</v>
      </c>
      <c r="K264">
        <f t="shared" si="13"/>
        <v>31</v>
      </c>
      <c r="L264" s="5">
        <f t="shared" si="14"/>
        <v>38.70967741935484</v>
      </c>
    </row>
    <row r="265" spans="1:12">
      <c r="A265" s="1">
        <v>99</v>
      </c>
      <c r="B265" s="1">
        <v>2</v>
      </c>
      <c r="C265" s="1" t="s">
        <v>65</v>
      </c>
      <c r="D265" s="1" t="s">
        <v>1374</v>
      </c>
      <c r="E265" s="1">
        <v>11</v>
      </c>
      <c r="F265" s="1">
        <v>19</v>
      </c>
      <c r="G265" s="1">
        <v>1</v>
      </c>
      <c r="H265" s="1">
        <v>9</v>
      </c>
      <c r="I265" s="1" t="s">
        <v>1364</v>
      </c>
      <c r="J265" s="1">
        <f t="shared" si="12"/>
        <v>8</v>
      </c>
      <c r="K265">
        <f t="shared" si="13"/>
        <v>19</v>
      </c>
      <c r="L265" s="5">
        <f t="shared" si="14"/>
        <v>42.105263157894733</v>
      </c>
    </row>
    <row r="266" spans="1:12">
      <c r="A266" s="1">
        <v>99</v>
      </c>
      <c r="B266" s="1">
        <v>2</v>
      </c>
      <c r="C266" s="1" t="s">
        <v>54</v>
      </c>
      <c r="D266" s="1" t="s">
        <v>1371</v>
      </c>
      <c r="E266" s="1">
        <v>17</v>
      </c>
      <c r="F266" s="1">
        <v>29</v>
      </c>
      <c r="G266" s="1">
        <v>1</v>
      </c>
      <c r="H266" s="1">
        <v>45</v>
      </c>
      <c r="I266" s="1" t="s">
        <v>1364</v>
      </c>
      <c r="J266" s="1">
        <f t="shared" si="12"/>
        <v>12</v>
      </c>
      <c r="K266">
        <f t="shared" si="13"/>
        <v>29</v>
      </c>
      <c r="L266" s="5">
        <f t="shared" si="14"/>
        <v>41.379310344827587</v>
      </c>
    </row>
    <row r="267" spans="1:12">
      <c r="A267" s="1">
        <v>100</v>
      </c>
      <c r="B267" s="1">
        <v>18</v>
      </c>
      <c r="C267" s="1" t="s">
        <v>35</v>
      </c>
      <c r="D267" s="1" t="s">
        <v>1363</v>
      </c>
      <c r="E267" s="1">
        <v>14</v>
      </c>
      <c r="F267" s="1">
        <v>24</v>
      </c>
      <c r="G267" s="1">
        <v>3</v>
      </c>
      <c r="H267" s="1">
        <v>48</v>
      </c>
      <c r="I267" s="1" t="s">
        <v>1366</v>
      </c>
      <c r="J267" s="1">
        <f t="shared" si="12"/>
        <v>30</v>
      </c>
      <c r="K267">
        <f t="shared" si="13"/>
        <v>72</v>
      </c>
      <c r="L267" s="5">
        <f t="shared" si="14"/>
        <v>41.666666666666671</v>
      </c>
    </row>
    <row r="268" spans="1:12">
      <c r="A268" s="1">
        <v>100</v>
      </c>
      <c r="B268" s="1">
        <v>18</v>
      </c>
      <c r="C268" s="1" t="s">
        <v>77</v>
      </c>
      <c r="D268" s="1" t="s">
        <v>1377</v>
      </c>
      <c r="E268" s="1">
        <v>13</v>
      </c>
      <c r="F268" s="1">
        <v>22</v>
      </c>
      <c r="G268" s="1">
        <v>2</v>
      </c>
      <c r="H268" s="1">
        <v>33</v>
      </c>
      <c r="I268" s="1" t="s">
        <v>1364</v>
      </c>
      <c r="J268" s="1">
        <f t="shared" si="12"/>
        <v>18</v>
      </c>
      <c r="K268">
        <f t="shared" si="13"/>
        <v>44</v>
      </c>
      <c r="L268" s="5">
        <f t="shared" si="14"/>
        <v>40.909090909090914</v>
      </c>
    </row>
    <row r="269" spans="1:12">
      <c r="A269" s="1">
        <v>100</v>
      </c>
      <c r="B269" s="1">
        <v>18</v>
      </c>
      <c r="C269" s="1" t="s">
        <v>112</v>
      </c>
      <c r="D269" s="1" t="s">
        <v>1384</v>
      </c>
      <c r="E269" s="1">
        <v>15</v>
      </c>
      <c r="F269" s="1">
        <v>25</v>
      </c>
      <c r="G269" s="1">
        <v>2</v>
      </c>
      <c r="H269" s="1">
        <v>22</v>
      </c>
      <c r="I269" s="1" t="s">
        <v>1366</v>
      </c>
      <c r="J269" s="1">
        <f t="shared" si="12"/>
        <v>20</v>
      </c>
      <c r="K269">
        <f t="shared" si="13"/>
        <v>50</v>
      </c>
      <c r="L269" s="5">
        <f t="shared" si="14"/>
        <v>40</v>
      </c>
    </row>
    <row r="270" spans="1:12">
      <c r="A270" s="1">
        <v>101</v>
      </c>
      <c r="B270" s="1">
        <v>1</v>
      </c>
      <c r="C270" s="1" t="s">
        <v>44</v>
      </c>
      <c r="D270" s="1" t="s">
        <v>1367</v>
      </c>
      <c r="E270" s="1">
        <v>19</v>
      </c>
      <c r="F270" s="1">
        <v>31</v>
      </c>
      <c r="G270" s="1">
        <v>1</v>
      </c>
      <c r="H270" s="1">
        <v>24</v>
      </c>
      <c r="I270" s="1" t="s">
        <v>1366</v>
      </c>
      <c r="J270" s="1">
        <f t="shared" si="12"/>
        <v>12</v>
      </c>
      <c r="K270">
        <f t="shared" si="13"/>
        <v>31</v>
      </c>
      <c r="L270" s="5">
        <f t="shared" si="14"/>
        <v>38.70967741935484</v>
      </c>
    </row>
    <row r="271" spans="1:12">
      <c r="A271" s="1">
        <v>101</v>
      </c>
      <c r="B271" s="1">
        <v>1</v>
      </c>
      <c r="C271" s="1" t="s">
        <v>112</v>
      </c>
      <c r="D271" s="1" t="s">
        <v>1384</v>
      </c>
      <c r="E271" s="1">
        <v>15</v>
      </c>
      <c r="F271" s="1">
        <v>25</v>
      </c>
      <c r="G271" s="1">
        <v>2</v>
      </c>
      <c r="H271" s="1">
        <v>41</v>
      </c>
      <c r="I271" s="1" t="s">
        <v>1366</v>
      </c>
      <c r="J271" s="1">
        <f t="shared" si="12"/>
        <v>20</v>
      </c>
      <c r="K271">
        <f t="shared" si="13"/>
        <v>50</v>
      </c>
      <c r="L271" s="5">
        <f t="shared" si="14"/>
        <v>40</v>
      </c>
    </row>
    <row r="272" spans="1:12">
      <c r="A272" s="1">
        <v>101</v>
      </c>
      <c r="B272" s="1">
        <v>1</v>
      </c>
      <c r="C272" s="1" t="s">
        <v>77</v>
      </c>
      <c r="D272" s="1" t="s">
        <v>1377</v>
      </c>
      <c r="E272" s="1">
        <v>13</v>
      </c>
      <c r="F272" s="1">
        <v>22</v>
      </c>
      <c r="G272" s="1">
        <v>1</v>
      </c>
      <c r="H272" s="1">
        <v>35</v>
      </c>
      <c r="I272" s="1" t="s">
        <v>1366</v>
      </c>
      <c r="J272" s="1">
        <f t="shared" si="12"/>
        <v>9</v>
      </c>
      <c r="K272">
        <f t="shared" si="13"/>
        <v>22</v>
      </c>
      <c r="L272" s="5">
        <f t="shared" si="14"/>
        <v>40.909090909090914</v>
      </c>
    </row>
    <row r="273" spans="1:12">
      <c r="A273" s="1">
        <v>101</v>
      </c>
      <c r="B273" s="1">
        <v>1</v>
      </c>
      <c r="C273" s="1" t="s">
        <v>69</v>
      </c>
      <c r="D273" s="1" t="s">
        <v>1375</v>
      </c>
      <c r="E273" s="1">
        <v>21</v>
      </c>
      <c r="F273" s="1">
        <v>35</v>
      </c>
      <c r="G273" s="1">
        <v>1</v>
      </c>
      <c r="H273" s="1">
        <v>34</v>
      </c>
      <c r="I273" s="1" t="s">
        <v>1366</v>
      </c>
      <c r="J273" s="1">
        <f t="shared" si="12"/>
        <v>14</v>
      </c>
      <c r="K273">
        <f t="shared" si="13"/>
        <v>35</v>
      </c>
      <c r="L273" s="5">
        <f t="shared" si="14"/>
        <v>40</v>
      </c>
    </row>
    <row r="274" spans="1:12">
      <c r="A274" s="1">
        <v>102</v>
      </c>
      <c r="B274" s="1">
        <v>19</v>
      </c>
      <c r="C274" s="1" t="s">
        <v>60</v>
      </c>
      <c r="D274" s="1" t="s">
        <v>1373</v>
      </c>
      <c r="E274" s="1">
        <v>16</v>
      </c>
      <c r="F274" s="1">
        <v>28</v>
      </c>
      <c r="G274" s="1">
        <v>3</v>
      </c>
      <c r="H274" s="1">
        <v>17</v>
      </c>
      <c r="I274" s="1" t="s">
        <v>1366</v>
      </c>
      <c r="J274" s="1">
        <f t="shared" si="12"/>
        <v>36</v>
      </c>
      <c r="K274">
        <f t="shared" si="13"/>
        <v>84</v>
      </c>
      <c r="L274" s="5">
        <f t="shared" si="14"/>
        <v>42.857142857142854</v>
      </c>
    </row>
    <row r="275" spans="1:12">
      <c r="A275" s="1">
        <v>102</v>
      </c>
      <c r="B275" s="1">
        <v>19</v>
      </c>
      <c r="C275" s="1" t="s">
        <v>54</v>
      </c>
      <c r="D275" s="1" t="s">
        <v>1371</v>
      </c>
      <c r="E275" s="1">
        <v>17</v>
      </c>
      <c r="F275" s="1">
        <v>29</v>
      </c>
      <c r="G275" s="1">
        <v>3</v>
      </c>
      <c r="H275" s="1">
        <v>29</v>
      </c>
      <c r="I275" s="1" t="s">
        <v>1364</v>
      </c>
      <c r="J275" s="1">
        <f t="shared" si="12"/>
        <v>36</v>
      </c>
      <c r="K275">
        <f t="shared" si="13"/>
        <v>87</v>
      </c>
      <c r="L275" s="5">
        <f t="shared" si="14"/>
        <v>41.379310344827587</v>
      </c>
    </row>
    <row r="276" spans="1:12">
      <c r="A276" s="1">
        <v>103</v>
      </c>
      <c r="B276" s="1">
        <v>13</v>
      </c>
      <c r="C276" s="1" t="s">
        <v>97</v>
      </c>
      <c r="D276" s="1" t="s">
        <v>1381</v>
      </c>
      <c r="E276" s="1">
        <v>13</v>
      </c>
      <c r="F276" s="1">
        <v>21</v>
      </c>
      <c r="G276" s="1">
        <v>1</v>
      </c>
      <c r="H276" s="1">
        <v>57</v>
      </c>
      <c r="I276" s="1" t="s">
        <v>1366</v>
      </c>
      <c r="J276" s="1">
        <f t="shared" si="12"/>
        <v>8</v>
      </c>
      <c r="K276">
        <f t="shared" si="13"/>
        <v>21</v>
      </c>
      <c r="L276" s="5">
        <f t="shared" si="14"/>
        <v>38.095238095238095</v>
      </c>
    </row>
    <row r="277" spans="1:12">
      <c r="A277" s="1">
        <v>103</v>
      </c>
      <c r="B277" s="1">
        <v>13</v>
      </c>
      <c r="C277" s="1" t="s">
        <v>84</v>
      </c>
      <c r="D277" s="1" t="s">
        <v>1378</v>
      </c>
      <c r="E277" s="1">
        <v>20</v>
      </c>
      <c r="F277" s="1">
        <v>34</v>
      </c>
      <c r="G277" s="1">
        <v>1</v>
      </c>
      <c r="H277" s="1">
        <v>9</v>
      </c>
      <c r="I277" s="1" t="s">
        <v>1364</v>
      </c>
      <c r="J277" s="1">
        <f t="shared" si="12"/>
        <v>14</v>
      </c>
      <c r="K277">
        <f t="shared" si="13"/>
        <v>34</v>
      </c>
      <c r="L277" s="5">
        <f t="shared" si="14"/>
        <v>41.17647058823529</v>
      </c>
    </row>
    <row r="278" spans="1:12">
      <c r="A278" s="1">
        <v>103</v>
      </c>
      <c r="B278" s="1">
        <v>13</v>
      </c>
      <c r="C278" s="1" t="s">
        <v>103</v>
      </c>
      <c r="D278" s="1" t="s">
        <v>1382</v>
      </c>
      <c r="E278" s="1">
        <v>10</v>
      </c>
      <c r="F278" s="1">
        <v>18</v>
      </c>
      <c r="G278" s="1">
        <v>1</v>
      </c>
      <c r="H278" s="1">
        <v>33</v>
      </c>
      <c r="I278" s="1" t="s">
        <v>1366</v>
      </c>
      <c r="J278" s="1">
        <f t="shared" si="12"/>
        <v>8</v>
      </c>
      <c r="K278">
        <f t="shared" si="13"/>
        <v>18</v>
      </c>
      <c r="L278" s="5">
        <f t="shared" si="14"/>
        <v>44.444444444444443</v>
      </c>
    </row>
    <row r="279" spans="1:12">
      <c r="A279" s="1">
        <v>104</v>
      </c>
      <c r="B279" s="1">
        <v>14</v>
      </c>
      <c r="C279" s="1" t="s">
        <v>94</v>
      </c>
      <c r="D279" s="1" t="s">
        <v>1380</v>
      </c>
      <c r="E279" s="1">
        <v>14</v>
      </c>
      <c r="F279" s="1">
        <v>23</v>
      </c>
      <c r="G279" s="1">
        <v>2</v>
      </c>
      <c r="H279" s="1">
        <v>43</v>
      </c>
      <c r="I279" s="1" t="s">
        <v>1366</v>
      </c>
      <c r="J279" s="1">
        <f t="shared" si="12"/>
        <v>18</v>
      </c>
      <c r="K279">
        <f t="shared" si="13"/>
        <v>46</v>
      </c>
      <c r="L279" s="5">
        <f t="shared" si="14"/>
        <v>39.130434782608695</v>
      </c>
    </row>
    <row r="280" spans="1:12">
      <c r="A280" s="1">
        <v>104</v>
      </c>
      <c r="B280" s="1">
        <v>14</v>
      </c>
      <c r="C280" s="1" t="s">
        <v>44</v>
      </c>
      <c r="D280" s="1" t="s">
        <v>1367</v>
      </c>
      <c r="E280" s="1">
        <v>19</v>
      </c>
      <c r="F280" s="1">
        <v>31</v>
      </c>
      <c r="G280" s="1">
        <v>1</v>
      </c>
      <c r="H280" s="1">
        <v>12</v>
      </c>
      <c r="I280" s="1" t="s">
        <v>1364</v>
      </c>
      <c r="J280" s="1">
        <f t="shared" si="12"/>
        <v>12</v>
      </c>
      <c r="K280">
        <f t="shared" si="13"/>
        <v>31</v>
      </c>
      <c r="L280" s="5">
        <f t="shared" si="14"/>
        <v>38.70967741935484</v>
      </c>
    </row>
    <row r="281" spans="1:12">
      <c r="A281" s="1">
        <v>105</v>
      </c>
      <c r="B281" s="1">
        <v>14</v>
      </c>
      <c r="C281" s="1" t="s">
        <v>93</v>
      </c>
      <c r="D281" s="1" t="s">
        <v>1379</v>
      </c>
      <c r="E281" s="1">
        <v>12</v>
      </c>
      <c r="F281" s="1">
        <v>20</v>
      </c>
      <c r="G281" s="1">
        <v>3</v>
      </c>
      <c r="H281" s="1">
        <v>9</v>
      </c>
      <c r="I281" s="1" t="s">
        <v>1364</v>
      </c>
      <c r="J281" s="1">
        <f t="shared" si="12"/>
        <v>24</v>
      </c>
      <c r="K281">
        <f t="shared" si="13"/>
        <v>60</v>
      </c>
      <c r="L281" s="5">
        <f t="shared" si="14"/>
        <v>40</v>
      </c>
    </row>
    <row r="282" spans="1:12">
      <c r="A282" s="1">
        <v>105</v>
      </c>
      <c r="B282" s="1">
        <v>14</v>
      </c>
      <c r="C282" s="1" t="s">
        <v>45</v>
      </c>
      <c r="D282" s="1" t="s">
        <v>1368</v>
      </c>
      <c r="E282" s="1">
        <v>16</v>
      </c>
      <c r="F282" s="1">
        <v>27</v>
      </c>
      <c r="G282" s="1">
        <v>3</v>
      </c>
      <c r="H282" s="1">
        <v>34</v>
      </c>
      <c r="I282" s="1" t="s">
        <v>1364</v>
      </c>
      <c r="J282" s="1">
        <f t="shared" si="12"/>
        <v>33</v>
      </c>
      <c r="K282">
        <f t="shared" si="13"/>
        <v>81</v>
      </c>
      <c r="L282" s="5">
        <f t="shared" si="14"/>
        <v>40.74074074074074</v>
      </c>
    </row>
    <row r="283" spans="1:12">
      <c r="A283" s="1">
        <v>106</v>
      </c>
      <c r="B283" s="1">
        <v>15</v>
      </c>
      <c r="C283" s="1" t="s">
        <v>84</v>
      </c>
      <c r="D283" s="1" t="s">
        <v>1378</v>
      </c>
      <c r="E283" s="1">
        <v>20</v>
      </c>
      <c r="F283" s="1">
        <v>34</v>
      </c>
      <c r="G283" s="1">
        <v>2</v>
      </c>
      <c r="H283" s="1">
        <v>29</v>
      </c>
      <c r="I283" s="1" t="s">
        <v>1364</v>
      </c>
      <c r="J283" s="1">
        <f t="shared" si="12"/>
        <v>28</v>
      </c>
      <c r="K283">
        <f t="shared" si="13"/>
        <v>68</v>
      </c>
      <c r="L283" s="5">
        <f t="shared" si="14"/>
        <v>41.17647058823529</v>
      </c>
    </row>
    <row r="284" spans="1:12">
      <c r="A284" s="1">
        <v>107</v>
      </c>
      <c r="B284" s="1">
        <v>11</v>
      </c>
      <c r="C284" s="1" t="s">
        <v>74</v>
      </c>
      <c r="D284" s="1" t="s">
        <v>1376</v>
      </c>
      <c r="E284" s="1">
        <v>19</v>
      </c>
      <c r="F284" s="1">
        <v>32</v>
      </c>
      <c r="G284" s="1">
        <v>2</v>
      </c>
      <c r="H284" s="1">
        <v>48</v>
      </c>
      <c r="I284" s="1" t="s">
        <v>1364</v>
      </c>
      <c r="J284" s="1">
        <f t="shared" si="12"/>
        <v>26</v>
      </c>
      <c r="K284">
        <f t="shared" si="13"/>
        <v>64</v>
      </c>
      <c r="L284" s="5">
        <f t="shared" si="14"/>
        <v>40.625</v>
      </c>
    </row>
    <row r="285" spans="1:12">
      <c r="A285" s="1">
        <v>107</v>
      </c>
      <c r="B285" s="1">
        <v>11</v>
      </c>
      <c r="C285" s="1" t="s">
        <v>54</v>
      </c>
      <c r="D285" s="1" t="s">
        <v>1371</v>
      </c>
      <c r="E285" s="1">
        <v>17</v>
      </c>
      <c r="F285" s="1">
        <v>29</v>
      </c>
      <c r="G285" s="1">
        <v>3</v>
      </c>
      <c r="H285" s="1">
        <v>51</v>
      </c>
      <c r="I285" s="1" t="s">
        <v>1366</v>
      </c>
      <c r="J285" s="1">
        <f t="shared" si="12"/>
        <v>36</v>
      </c>
      <c r="K285">
        <f t="shared" si="13"/>
        <v>87</v>
      </c>
      <c r="L285" s="5">
        <f t="shared" si="14"/>
        <v>41.379310344827587</v>
      </c>
    </row>
    <row r="286" spans="1:12">
      <c r="A286" s="1">
        <v>107</v>
      </c>
      <c r="B286" s="1">
        <v>11</v>
      </c>
      <c r="C286" s="1" t="s">
        <v>84</v>
      </c>
      <c r="D286" s="1" t="s">
        <v>1378</v>
      </c>
      <c r="E286" s="1">
        <v>20</v>
      </c>
      <c r="F286" s="1">
        <v>34</v>
      </c>
      <c r="G286" s="1">
        <v>3</v>
      </c>
      <c r="H286" s="1">
        <v>42</v>
      </c>
      <c r="I286" s="1" t="s">
        <v>1366</v>
      </c>
      <c r="J286" s="1">
        <f t="shared" si="12"/>
        <v>42</v>
      </c>
      <c r="K286">
        <f t="shared" si="13"/>
        <v>102</v>
      </c>
      <c r="L286" s="5">
        <f t="shared" si="14"/>
        <v>41.17647058823529</v>
      </c>
    </row>
    <row r="287" spans="1:12">
      <c r="A287" s="1">
        <v>108</v>
      </c>
      <c r="B287" s="1">
        <v>3</v>
      </c>
      <c r="C287" s="1" t="s">
        <v>54</v>
      </c>
      <c r="D287" s="1" t="s">
        <v>1371</v>
      </c>
      <c r="E287" s="1">
        <v>17</v>
      </c>
      <c r="F287" s="1">
        <v>29</v>
      </c>
      <c r="G287" s="1">
        <v>2</v>
      </c>
      <c r="H287" s="1">
        <v>23</v>
      </c>
      <c r="I287" s="1" t="s">
        <v>1364</v>
      </c>
      <c r="J287" s="1">
        <f t="shared" si="12"/>
        <v>24</v>
      </c>
      <c r="K287">
        <f t="shared" si="13"/>
        <v>58</v>
      </c>
      <c r="L287" s="5">
        <f t="shared" si="14"/>
        <v>41.379310344827587</v>
      </c>
    </row>
    <row r="288" spans="1:12">
      <c r="A288" s="1">
        <v>108</v>
      </c>
      <c r="B288" s="1">
        <v>3</v>
      </c>
      <c r="C288" s="1" t="s">
        <v>103</v>
      </c>
      <c r="D288" s="1" t="s">
        <v>1382</v>
      </c>
      <c r="E288" s="1">
        <v>10</v>
      </c>
      <c r="F288" s="1">
        <v>18</v>
      </c>
      <c r="G288" s="1">
        <v>1</v>
      </c>
      <c r="H288" s="1">
        <v>10</v>
      </c>
      <c r="I288" s="1" t="s">
        <v>1366</v>
      </c>
      <c r="J288" s="1">
        <f t="shared" si="12"/>
        <v>8</v>
      </c>
      <c r="K288">
        <f t="shared" si="13"/>
        <v>18</v>
      </c>
      <c r="L288" s="5">
        <f t="shared" si="14"/>
        <v>44.444444444444443</v>
      </c>
    </row>
    <row r="289" spans="1:12">
      <c r="A289" s="1">
        <v>108</v>
      </c>
      <c r="B289" s="1">
        <v>3</v>
      </c>
      <c r="C289" s="1" t="s">
        <v>93</v>
      </c>
      <c r="D289" s="1" t="s">
        <v>1379</v>
      </c>
      <c r="E289" s="1">
        <v>12</v>
      </c>
      <c r="F289" s="1">
        <v>20</v>
      </c>
      <c r="G289" s="1">
        <v>1</v>
      </c>
      <c r="H289" s="1">
        <v>26</v>
      </c>
      <c r="I289" s="1" t="s">
        <v>1366</v>
      </c>
      <c r="J289" s="1">
        <f t="shared" si="12"/>
        <v>8</v>
      </c>
      <c r="K289">
        <f t="shared" si="13"/>
        <v>20</v>
      </c>
      <c r="L289" s="5">
        <f t="shared" si="14"/>
        <v>40</v>
      </c>
    </row>
    <row r="290" spans="1:12">
      <c r="A290" s="1">
        <v>108</v>
      </c>
      <c r="B290" s="1">
        <v>3</v>
      </c>
      <c r="C290" s="1" t="s">
        <v>60</v>
      </c>
      <c r="D290" s="1" t="s">
        <v>1373</v>
      </c>
      <c r="E290" s="1">
        <v>16</v>
      </c>
      <c r="F290" s="1">
        <v>28</v>
      </c>
      <c r="G290" s="1">
        <v>1</v>
      </c>
      <c r="H290" s="1">
        <v>56</v>
      </c>
      <c r="I290" s="1" t="s">
        <v>1364</v>
      </c>
      <c r="J290" s="1">
        <f t="shared" si="12"/>
        <v>12</v>
      </c>
      <c r="K290">
        <f t="shared" si="13"/>
        <v>28</v>
      </c>
      <c r="L290" s="5">
        <f t="shared" si="14"/>
        <v>42.857142857142854</v>
      </c>
    </row>
    <row r="291" spans="1:12">
      <c r="A291" s="1">
        <v>109</v>
      </c>
      <c r="B291" s="1">
        <v>10</v>
      </c>
      <c r="C291" s="1" t="s">
        <v>84</v>
      </c>
      <c r="D291" s="1" t="s">
        <v>1378</v>
      </c>
      <c r="E291" s="1">
        <v>20</v>
      </c>
      <c r="F291" s="1">
        <v>34</v>
      </c>
      <c r="G291" s="1">
        <v>3</v>
      </c>
      <c r="H291" s="1">
        <v>54</v>
      </c>
      <c r="I291" s="1" t="s">
        <v>1366</v>
      </c>
      <c r="J291" s="1">
        <f t="shared" si="12"/>
        <v>42</v>
      </c>
      <c r="K291">
        <f t="shared" si="13"/>
        <v>102</v>
      </c>
      <c r="L291" s="5">
        <f t="shared" si="14"/>
        <v>41.17647058823529</v>
      </c>
    </row>
    <row r="292" spans="1:12">
      <c r="A292" s="1">
        <v>109</v>
      </c>
      <c r="B292" s="1">
        <v>10</v>
      </c>
      <c r="C292" s="1" t="s">
        <v>94</v>
      </c>
      <c r="D292" s="1" t="s">
        <v>1380</v>
      </c>
      <c r="E292" s="1">
        <v>14</v>
      </c>
      <c r="F292" s="1">
        <v>23</v>
      </c>
      <c r="G292" s="1">
        <v>1</v>
      </c>
      <c r="H292" s="1">
        <v>26</v>
      </c>
      <c r="I292" s="1" t="s">
        <v>1366</v>
      </c>
      <c r="J292" s="1">
        <f t="shared" si="12"/>
        <v>9</v>
      </c>
      <c r="K292">
        <f t="shared" si="13"/>
        <v>23</v>
      </c>
      <c r="L292" s="5">
        <f t="shared" si="14"/>
        <v>39.130434782608695</v>
      </c>
    </row>
    <row r="293" spans="1:12">
      <c r="A293" s="1">
        <v>109</v>
      </c>
      <c r="B293" s="1">
        <v>10</v>
      </c>
      <c r="C293" s="1" t="s">
        <v>77</v>
      </c>
      <c r="D293" s="1" t="s">
        <v>1377</v>
      </c>
      <c r="E293" s="1">
        <v>13</v>
      </c>
      <c r="F293" s="1">
        <v>22</v>
      </c>
      <c r="G293" s="1">
        <v>2</v>
      </c>
      <c r="H293" s="1">
        <v>38</v>
      </c>
      <c r="I293" s="1" t="s">
        <v>1364</v>
      </c>
      <c r="J293" s="1">
        <f t="shared" si="12"/>
        <v>18</v>
      </c>
      <c r="K293">
        <f t="shared" si="13"/>
        <v>44</v>
      </c>
      <c r="L293" s="5">
        <f t="shared" si="14"/>
        <v>40.909090909090914</v>
      </c>
    </row>
    <row r="294" spans="1:12">
      <c r="A294" s="1">
        <v>110</v>
      </c>
      <c r="B294" s="1">
        <v>5</v>
      </c>
      <c r="C294" s="1" t="s">
        <v>54</v>
      </c>
      <c r="D294" s="1" t="s">
        <v>1371</v>
      </c>
      <c r="E294" s="1">
        <v>17</v>
      </c>
      <c r="F294" s="1">
        <v>29</v>
      </c>
      <c r="G294" s="1">
        <v>2</v>
      </c>
      <c r="H294" s="1">
        <v>38</v>
      </c>
      <c r="I294" s="1" t="s">
        <v>1364</v>
      </c>
      <c r="J294" s="1">
        <f t="shared" si="12"/>
        <v>24</v>
      </c>
      <c r="K294">
        <f t="shared" si="13"/>
        <v>58</v>
      </c>
      <c r="L294" s="5">
        <f t="shared" si="14"/>
        <v>41.379310344827587</v>
      </c>
    </row>
    <row r="295" spans="1:12">
      <c r="A295" s="1">
        <v>110</v>
      </c>
      <c r="B295" s="1">
        <v>5</v>
      </c>
      <c r="C295" s="1" t="s">
        <v>106</v>
      </c>
      <c r="D295" s="1" t="s">
        <v>1383</v>
      </c>
      <c r="E295" s="1">
        <v>15</v>
      </c>
      <c r="F295" s="1">
        <v>26</v>
      </c>
      <c r="G295" s="1">
        <v>3</v>
      </c>
      <c r="H295" s="1">
        <v>27</v>
      </c>
      <c r="I295" s="1" t="s">
        <v>1364</v>
      </c>
      <c r="J295" s="1">
        <f t="shared" si="12"/>
        <v>33</v>
      </c>
      <c r="K295">
        <f t="shared" si="13"/>
        <v>78</v>
      </c>
      <c r="L295" s="5">
        <f t="shared" si="14"/>
        <v>42.307692307692307</v>
      </c>
    </row>
    <row r="296" spans="1:12">
      <c r="A296" s="1">
        <v>110</v>
      </c>
      <c r="B296" s="1">
        <v>5</v>
      </c>
      <c r="C296" s="1" t="s">
        <v>45</v>
      </c>
      <c r="D296" s="1" t="s">
        <v>1368</v>
      </c>
      <c r="E296" s="1">
        <v>16</v>
      </c>
      <c r="F296" s="1">
        <v>27</v>
      </c>
      <c r="G296" s="1">
        <v>1</v>
      </c>
      <c r="H296" s="1">
        <v>56</v>
      </c>
      <c r="I296" s="1" t="s">
        <v>1366</v>
      </c>
      <c r="J296" s="1">
        <f t="shared" si="12"/>
        <v>11</v>
      </c>
      <c r="K296">
        <f t="shared" si="13"/>
        <v>27</v>
      </c>
      <c r="L296" s="5">
        <f t="shared" si="14"/>
        <v>40.74074074074074</v>
      </c>
    </row>
    <row r="297" spans="1:12">
      <c r="A297" s="1">
        <v>111</v>
      </c>
      <c r="B297" s="1">
        <v>3</v>
      </c>
      <c r="C297" s="1" t="s">
        <v>74</v>
      </c>
      <c r="D297" s="1" t="s">
        <v>1376</v>
      </c>
      <c r="E297" s="1">
        <v>19</v>
      </c>
      <c r="F297" s="1">
        <v>32</v>
      </c>
      <c r="G297" s="1">
        <v>1</v>
      </c>
      <c r="H297" s="1">
        <v>47</v>
      </c>
      <c r="I297" s="1" t="s">
        <v>1366</v>
      </c>
      <c r="J297" s="1">
        <f t="shared" si="12"/>
        <v>13</v>
      </c>
      <c r="K297">
        <f t="shared" si="13"/>
        <v>32</v>
      </c>
      <c r="L297" s="5">
        <f t="shared" si="14"/>
        <v>40.625</v>
      </c>
    </row>
    <row r="298" spans="1:12">
      <c r="A298" s="1">
        <v>111</v>
      </c>
      <c r="B298" s="1">
        <v>3</v>
      </c>
      <c r="C298" s="1" t="s">
        <v>77</v>
      </c>
      <c r="D298" s="1" t="s">
        <v>1377</v>
      </c>
      <c r="E298" s="1">
        <v>13</v>
      </c>
      <c r="F298" s="1">
        <v>22</v>
      </c>
      <c r="G298" s="1">
        <v>3</v>
      </c>
      <c r="H298" s="1">
        <v>5</v>
      </c>
      <c r="I298" s="1" t="s">
        <v>1364</v>
      </c>
      <c r="J298" s="1">
        <f t="shared" si="12"/>
        <v>27</v>
      </c>
      <c r="K298">
        <f t="shared" si="13"/>
        <v>66</v>
      </c>
      <c r="L298" s="5">
        <f t="shared" si="14"/>
        <v>40.909090909090914</v>
      </c>
    </row>
    <row r="299" spans="1:12">
      <c r="A299" s="1">
        <v>111</v>
      </c>
      <c r="B299" s="1">
        <v>3</v>
      </c>
      <c r="C299" s="1" t="s">
        <v>35</v>
      </c>
      <c r="D299" s="1" t="s">
        <v>1363</v>
      </c>
      <c r="E299" s="1">
        <v>14</v>
      </c>
      <c r="F299" s="1">
        <v>24</v>
      </c>
      <c r="G299" s="1">
        <v>2</v>
      </c>
      <c r="H299" s="1">
        <v>48</v>
      </c>
      <c r="I299" s="1" t="s">
        <v>1364</v>
      </c>
      <c r="J299" s="1">
        <f t="shared" si="12"/>
        <v>20</v>
      </c>
      <c r="K299">
        <f t="shared" si="13"/>
        <v>48</v>
      </c>
      <c r="L299" s="5">
        <f t="shared" si="14"/>
        <v>41.666666666666671</v>
      </c>
    </row>
    <row r="300" spans="1:12">
      <c r="A300" s="1">
        <v>111</v>
      </c>
      <c r="B300" s="1">
        <v>3</v>
      </c>
      <c r="C300" s="1" t="s">
        <v>54</v>
      </c>
      <c r="D300" s="1" t="s">
        <v>1371</v>
      </c>
      <c r="E300" s="1">
        <v>17</v>
      </c>
      <c r="F300" s="1">
        <v>29</v>
      </c>
      <c r="G300" s="1">
        <v>2</v>
      </c>
      <c r="H300" s="1">
        <v>37</v>
      </c>
      <c r="I300" s="1" t="s">
        <v>1366</v>
      </c>
      <c r="J300" s="1">
        <f t="shared" si="12"/>
        <v>24</v>
      </c>
      <c r="K300">
        <f t="shared" si="13"/>
        <v>58</v>
      </c>
      <c r="L300" s="5">
        <f t="shared" si="14"/>
        <v>41.379310344827587</v>
      </c>
    </row>
    <row r="301" spans="1:12">
      <c r="A301" s="1">
        <v>112</v>
      </c>
      <c r="B301" s="1">
        <v>6</v>
      </c>
      <c r="C301" s="1" t="s">
        <v>93</v>
      </c>
      <c r="D301" s="1" t="s">
        <v>1379</v>
      </c>
      <c r="E301" s="1">
        <v>12</v>
      </c>
      <c r="F301" s="1">
        <v>20</v>
      </c>
      <c r="G301" s="1">
        <v>1</v>
      </c>
      <c r="H301" s="1">
        <v>16</v>
      </c>
      <c r="I301" s="1" t="s">
        <v>1366</v>
      </c>
      <c r="J301" s="1">
        <f t="shared" si="12"/>
        <v>8</v>
      </c>
      <c r="K301">
        <f t="shared" si="13"/>
        <v>20</v>
      </c>
      <c r="L301" s="5">
        <f t="shared" si="14"/>
        <v>40</v>
      </c>
    </row>
    <row r="302" spans="1:12">
      <c r="A302" s="1">
        <v>113</v>
      </c>
      <c r="B302" s="1">
        <v>4</v>
      </c>
      <c r="C302" s="1" t="s">
        <v>84</v>
      </c>
      <c r="D302" s="1" t="s">
        <v>1378</v>
      </c>
      <c r="E302" s="1">
        <v>20</v>
      </c>
      <c r="F302" s="1">
        <v>34</v>
      </c>
      <c r="G302" s="1">
        <v>2</v>
      </c>
      <c r="H302" s="1">
        <v>51</v>
      </c>
      <c r="I302" s="1" t="s">
        <v>1364</v>
      </c>
      <c r="J302" s="1">
        <f t="shared" si="12"/>
        <v>28</v>
      </c>
      <c r="K302">
        <f t="shared" si="13"/>
        <v>68</v>
      </c>
      <c r="L302" s="5">
        <f t="shared" si="14"/>
        <v>41.17647058823529</v>
      </c>
    </row>
    <row r="303" spans="1:12">
      <c r="A303" s="1">
        <v>114</v>
      </c>
      <c r="B303" s="1">
        <v>7</v>
      </c>
      <c r="C303" s="1" t="s">
        <v>36</v>
      </c>
      <c r="D303" s="1" t="s">
        <v>1365</v>
      </c>
      <c r="E303" s="1">
        <v>18</v>
      </c>
      <c r="F303" s="1">
        <v>30</v>
      </c>
      <c r="G303" s="1">
        <v>3</v>
      </c>
      <c r="H303" s="1">
        <v>36</v>
      </c>
      <c r="I303" s="1" t="s">
        <v>1364</v>
      </c>
      <c r="J303" s="1">
        <f t="shared" si="12"/>
        <v>36</v>
      </c>
      <c r="K303">
        <f t="shared" si="13"/>
        <v>90</v>
      </c>
      <c r="L303" s="5">
        <f t="shared" si="14"/>
        <v>40</v>
      </c>
    </row>
    <row r="304" spans="1:12">
      <c r="A304" s="1">
        <v>114</v>
      </c>
      <c r="B304" s="1">
        <v>7</v>
      </c>
      <c r="C304" s="1" t="s">
        <v>54</v>
      </c>
      <c r="D304" s="1" t="s">
        <v>1371</v>
      </c>
      <c r="E304" s="1">
        <v>17</v>
      </c>
      <c r="F304" s="1">
        <v>29</v>
      </c>
      <c r="G304" s="1">
        <v>3</v>
      </c>
      <c r="H304" s="1">
        <v>22</v>
      </c>
      <c r="I304" s="1" t="s">
        <v>1364</v>
      </c>
      <c r="J304" s="1">
        <f t="shared" si="12"/>
        <v>36</v>
      </c>
      <c r="K304">
        <f t="shared" si="13"/>
        <v>87</v>
      </c>
      <c r="L304" s="5">
        <f t="shared" si="14"/>
        <v>41.379310344827587</v>
      </c>
    </row>
    <row r="305" spans="1:12">
      <c r="A305" s="1">
        <v>114</v>
      </c>
      <c r="B305" s="1">
        <v>7</v>
      </c>
      <c r="C305" s="1" t="s">
        <v>103</v>
      </c>
      <c r="D305" s="1" t="s">
        <v>1382</v>
      </c>
      <c r="E305" s="1">
        <v>10</v>
      </c>
      <c r="F305" s="1">
        <v>18</v>
      </c>
      <c r="G305" s="1">
        <v>3</v>
      </c>
      <c r="H305" s="1">
        <v>31</v>
      </c>
      <c r="I305" s="1" t="s">
        <v>1366</v>
      </c>
      <c r="J305" s="1">
        <f t="shared" si="12"/>
        <v>24</v>
      </c>
      <c r="K305">
        <f t="shared" si="13"/>
        <v>54</v>
      </c>
      <c r="L305" s="5">
        <f t="shared" si="14"/>
        <v>44.444444444444443</v>
      </c>
    </row>
    <row r="306" spans="1:12">
      <c r="A306" s="1">
        <v>114</v>
      </c>
      <c r="B306" s="1">
        <v>7</v>
      </c>
      <c r="C306" s="1" t="s">
        <v>77</v>
      </c>
      <c r="D306" s="1" t="s">
        <v>1377</v>
      </c>
      <c r="E306" s="1">
        <v>13</v>
      </c>
      <c r="F306" s="1">
        <v>22</v>
      </c>
      <c r="G306" s="1">
        <v>1</v>
      </c>
      <c r="H306" s="1">
        <v>42</v>
      </c>
      <c r="I306" s="1" t="s">
        <v>1366</v>
      </c>
      <c r="J306" s="1">
        <f t="shared" si="12"/>
        <v>9</v>
      </c>
      <c r="K306">
        <f t="shared" si="13"/>
        <v>22</v>
      </c>
      <c r="L306" s="5">
        <f t="shared" si="14"/>
        <v>40.909090909090914</v>
      </c>
    </row>
    <row r="307" spans="1:12">
      <c r="A307" s="1">
        <v>115</v>
      </c>
      <c r="B307" s="1">
        <v>12</v>
      </c>
      <c r="C307" s="1" t="s">
        <v>45</v>
      </c>
      <c r="D307" s="1" t="s">
        <v>1368</v>
      </c>
      <c r="E307" s="1">
        <v>16</v>
      </c>
      <c r="F307" s="1">
        <v>27</v>
      </c>
      <c r="G307" s="1">
        <v>3</v>
      </c>
      <c r="H307" s="1">
        <v>23</v>
      </c>
      <c r="I307" s="1" t="s">
        <v>1366</v>
      </c>
      <c r="J307" s="1">
        <f t="shared" si="12"/>
        <v>33</v>
      </c>
      <c r="K307">
        <f t="shared" si="13"/>
        <v>81</v>
      </c>
      <c r="L307" s="5">
        <f t="shared" si="14"/>
        <v>40.74074074074074</v>
      </c>
    </row>
    <row r="308" spans="1:12">
      <c r="A308" s="1">
        <v>115</v>
      </c>
      <c r="B308" s="1">
        <v>12</v>
      </c>
      <c r="C308" s="1" t="s">
        <v>36</v>
      </c>
      <c r="D308" s="1" t="s">
        <v>1365</v>
      </c>
      <c r="E308" s="1">
        <v>18</v>
      </c>
      <c r="F308" s="1">
        <v>30</v>
      </c>
      <c r="G308" s="1">
        <v>2</v>
      </c>
      <c r="H308" s="1">
        <v>32</v>
      </c>
      <c r="I308" s="1" t="s">
        <v>1366</v>
      </c>
      <c r="J308" s="1">
        <f t="shared" si="12"/>
        <v>24</v>
      </c>
      <c r="K308">
        <f t="shared" si="13"/>
        <v>60</v>
      </c>
      <c r="L308" s="5">
        <f t="shared" si="14"/>
        <v>40</v>
      </c>
    </row>
    <row r="309" spans="1:12">
      <c r="A309" s="1">
        <v>115</v>
      </c>
      <c r="B309" s="1">
        <v>12</v>
      </c>
      <c r="C309" s="1" t="s">
        <v>74</v>
      </c>
      <c r="D309" s="1" t="s">
        <v>1376</v>
      </c>
      <c r="E309" s="1">
        <v>19</v>
      </c>
      <c r="F309" s="1">
        <v>32</v>
      </c>
      <c r="G309" s="1">
        <v>3</v>
      </c>
      <c r="H309" s="1">
        <v>43</v>
      </c>
      <c r="I309" s="1" t="s">
        <v>1366</v>
      </c>
      <c r="J309" s="1">
        <f t="shared" si="12"/>
        <v>39</v>
      </c>
      <c r="K309">
        <f t="shared" si="13"/>
        <v>96</v>
      </c>
      <c r="L309" s="5">
        <f t="shared" si="14"/>
        <v>40.625</v>
      </c>
    </row>
    <row r="310" spans="1:12">
      <c r="A310" s="1">
        <v>116</v>
      </c>
      <c r="B310" s="1">
        <v>8</v>
      </c>
      <c r="C310" s="1" t="s">
        <v>74</v>
      </c>
      <c r="D310" s="1" t="s">
        <v>1376</v>
      </c>
      <c r="E310" s="1">
        <v>19</v>
      </c>
      <c r="F310" s="1">
        <v>32</v>
      </c>
      <c r="G310" s="1">
        <v>3</v>
      </c>
      <c r="H310" s="1">
        <v>54</v>
      </c>
      <c r="I310" s="1" t="s">
        <v>1366</v>
      </c>
      <c r="J310" s="1">
        <f t="shared" si="12"/>
        <v>39</v>
      </c>
      <c r="K310">
        <f t="shared" si="13"/>
        <v>96</v>
      </c>
      <c r="L310" s="5">
        <f t="shared" si="14"/>
        <v>40.625</v>
      </c>
    </row>
    <row r="311" spans="1:12">
      <c r="A311" s="1">
        <v>116</v>
      </c>
      <c r="B311" s="1">
        <v>8</v>
      </c>
      <c r="C311" s="1" t="s">
        <v>69</v>
      </c>
      <c r="D311" s="1" t="s">
        <v>1375</v>
      </c>
      <c r="E311" s="1">
        <v>21</v>
      </c>
      <c r="F311" s="1">
        <v>35</v>
      </c>
      <c r="G311" s="1">
        <v>1</v>
      </c>
      <c r="H311" s="1">
        <v>21</v>
      </c>
      <c r="I311" s="1" t="s">
        <v>1364</v>
      </c>
      <c r="J311" s="1">
        <f t="shared" si="12"/>
        <v>14</v>
      </c>
      <c r="K311">
        <f t="shared" si="13"/>
        <v>35</v>
      </c>
      <c r="L311" s="5">
        <f t="shared" si="14"/>
        <v>40</v>
      </c>
    </row>
    <row r="312" spans="1:12">
      <c r="A312" s="1">
        <v>116</v>
      </c>
      <c r="B312" s="1">
        <v>8</v>
      </c>
      <c r="C312" s="1" t="s">
        <v>53</v>
      </c>
      <c r="D312" s="1" t="s">
        <v>1370</v>
      </c>
      <c r="E312" s="1">
        <v>22</v>
      </c>
      <c r="F312" s="1">
        <v>36</v>
      </c>
      <c r="G312" s="1">
        <v>1</v>
      </c>
      <c r="H312" s="1">
        <v>26</v>
      </c>
      <c r="I312" s="1" t="s">
        <v>1366</v>
      </c>
      <c r="J312" s="1">
        <f t="shared" si="12"/>
        <v>14</v>
      </c>
      <c r="K312">
        <f t="shared" si="13"/>
        <v>36</v>
      </c>
      <c r="L312" s="5">
        <f t="shared" si="14"/>
        <v>38.888888888888893</v>
      </c>
    </row>
    <row r="313" spans="1:12">
      <c r="A313" s="1">
        <v>116</v>
      </c>
      <c r="B313" s="1">
        <v>8</v>
      </c>
      <c r="C313" s="1" t="s">
        <v>84</v>
      </c>
      <c r="D313" s="1" t="s">
        <v>1378</v>
      </c>
      <c r="E313" s="1">
        <v>20</v>
      </c>
      <c r="F313" s="1">
        <v>34</v>
      </c>
      <c r="G313" s="1">
        <v>3</v>
      </c>
      <c r="H313" s="1">
        <v>28</v>
      </c>
      <c r="I313" s="1" t="s">
        <v>1366</v>
      </c>
      <c r="J313" s="1">
        <f t="shared" si="12"/>
        <v>42</v>
      </c>
      <c r="K313">
        <f t="shared" si="13"/>
        <v>102</v>
      </c>
      <c r="L313" s="5">
        <f t="shared" si="14"/>
        <v>41.17647058823529</v>
      </c>
    </row>
    <row r="314" spans="1:12">
      <c r="A314" s="1">
        <v>117</v>
      </c>
      <c r="B314" s="1">
        <v>8</v>
      </c>
      <c r="C314" s="1" t="s">
        <v>69</v>
      </c>
      <c r="D314" s="1" t="s">
        <v>1375</v>
      </c>
      <c r="E314" s="1">
        <v>21</v>
      </c>
      <c r="F314" s="1">
        <v>35</v>
      </c>
      <c r="G314" s="1">
        <v>2</v>
      </c>
      <c r="H314" s="1">
        <v>8</v>
      </c>
      <c r="I314" s="1" t="s">
        <v>1366</v>
      </c>
      <c r="J314" s="1">
        <f t="shared" si="12"/>
        <v>28</v>
      </c>
      <c r="K314">
        <f t="shared" si="13"/>
        <v>70</v>
      </c>
      <c r="L314" s="5">
        <f t="shared" si="14"/>
        <v>40</v>
      </c>
    </row>
    <row r="315" spans="1:12">
      <c r="A315" s="1">
        <v>118</v>
      </c>
      <c r="B315" s="1">
        <v>13</v>
      </c>
      <c r="C315" s="1" t="s">
        <v>103</v>
      </c>
      <c r="D315" s="1" t="s">
        <v>1382</v>
      </c>
      <c r="E315" s="1">
        <v>10</v>
      </c>
      <c r="F315" s="1">
        <v>18</v>
      </c>
      <c r="G315" s="1">
        <v>3</v>
      </c>
      <c r="H315" s="1">
        <v>39</v>
      </c>
      <c r="I315" s="1" t="s">
        <v>1364</v>
      </c>
      <c r="J315" s="1">
        <f t="shared" si="12"/>
        <v>24</v>
      </c>
      <c r="K315">
        <f t="shared" si="13"/>
        <v>54</v>
      </c>
      <c r="L315" s="5">
        <f t="shared" si="14"/>
        <v>44.444444444444443</v>
      </c>
    </row>
    <row r="316" spans="1:12">
      <c r="A316" s="1">
        <v>118</v>
      </c>
      <c r="B316" s="1">
        <v>13</v>
      </c>
      <c r="C316" s="1" t="s">
        <v>94</v>
      </c>
      <c r="D316" s="1" t="s">
        <v>1380</v>
      </c>
      <c r="E316" s="1">
        <v>14</v>
      </c>
      <c r="F316" s="1">
        <v>23</v>
      </c>
      <c r="G316" s="1">
        <v>3</v>
      </c>
      <c r="H316" s="1">
        <v>22</v>
      </c>
      <c r="I316" s="1" t="s">
        <v>1366</v>
      </c>
      <c r="J316" s="1">
        <f t="shared" si="12"/>
        <v>27</v>
      </c>
      <c r="K316">
        <f t="shared" si="13"/>
        <v>69</v>
      </c>
      <c r="L316" s="5">
        <f t="shared" si="14"/>
        <v>39.130434782608695</v>
      </c>
    </row>
    <row r="317" spans="1:12">
      <c r="A317" s="1">
        <v>118</v>
      </c>
      <c r="B317" s="1">
        <v>13</v>
      </c>
      <c r="C317" s="1" t="s">
        <v>45</v>
      </c>
      <c r="D317" s="1" t="s">
        <v>1368</v>
      </c>
      <c r="E317" s="1">
        <v>16</v>
      </c>
      <c r="F317" s="1">
        <v>27</v>
      </c>
      <c r="G317" s="1">
        <v>2</v>
      </c>
      <c r="H317" s="1">
        <v>52</v>
      </c>
      <c r="I317" s="1" t="s">
        <v>1366</v>
      </c>
      <c r="J317" s="1">
        <f t="shared" si="12"/>
        <v>22</v>
      </c>
      <c r="K317">
        <f t="shared" si="13"/>
        <v>54</v>
      </c>
      <c r="L317" s="5">
        <f t="shared" si="14"/>
        <v>40.74074074074074</v>
      </c>
    </row>
    <row r="318" spans="1:12">
      <c r="A318" s="1">
        <v>118</v>
      </c>
      <c r="B318" s="1">
        <v>13</v>
      </c>
      <c r="C318" s="1" t="s">
        <v>74</v>
      </c>
      <c r="D318" s="1" t="s">
        <v>1376</v>
      </c>
      <c r="E318" s="1">
        <v>19</v>
      </c>
      <c r="F318" s="1">
        <v>32</v>
      </c>
      <c r="G318" s="1">
        <v>1</v>
      </c>
      <c r="H318" s="1">
        <v>23</v>
      </c>
      <c r="I318" s="1" t="s">
        <v>1366</v>
      </c>
      <c r="J318" s="1">
        <f t="shared" si="12"/>
        <v>13</v>
      </c>
      <c r="K318">
        <f t="shared" si="13"/>
        <v>32</v>
      </c>
      <c r="L318" s="5">
        <f t="shared" si="14"/>
        <v>40.625</v>
      </c>
    </row>
    <row r="319" spans="1:12">
      <c r="A319" s="1">
        <v>119</v>
      </c>
      <c r="B319" s="1">
        <v>17</v>
      </c>
      <c r="C319" s="1" t="s">
        <v>106</v>
      </c>
      <c r="D319" s="1" t="s">
        <v>1383</v>
      </c>
      <c r="E319" s="1">
        <v>15</v>
      </c>
      <c r="F319" s="1">
        <v>26</v>
      </c>
      <c r="G319" s="1">
        <v>1</v>
      </c>
      <c r="H319" s="1">
        <v>7</v>
      </c>
      <c r="I319" s="1" t="s">
        <v>1364</v>
      </c>
      <c r="J319" s="1">
        <f t="shared" si="12"/>
        <v>11</v>
      </c>
      <c r="K319">
        <f t="shared" si="13"/>
        <v>26</v>
      </c>
      <c r="L319" s="5">
        <f t="shared" si="14"/>
        <v>42.307692307692307</v>
      </c>
    </row>
    <row r="320" spans="1:12">
      <c r="A320" s="1">
        <v>119</v>
      </c>
      <c r="B320" s="1">
        <v>17</v>
      </c>
      <c r="C320" s="1" t="s">
        <v>53</v>
      </c>
      <c r="D320" s="1" t="s">
        <v>1370</v>
      </c>
      <c r="E320" s="1">
        <v>22</v>
      </c>
      <c r="F320" s="1">
        <v>36</v>
      </c>
      <c r="G320" s="1">
        <v>2</v>
      </c>
      <c r="H320" s="1">
        <v>13</v>
      </c>
      <c r="I320" s="1" t="s">
        <v>1366</v>
      </c>
      <c r="J320" s="1">
        <f t="shared" si="12"/>
        <v>28</v>
      </c>
      <c r="K320">
        <f t="shared" si="13"/>
        <v>72</v>
      </c>
      <c r="L320" s="5">
        <f t="shared" si="14"/>
        <v>38.888888888888893</v>
      </c>
    </row>
    <row r="321" spans="1:12">
      <c r="A321" s="1">
        <v>119</v>
      </c>
      <c r="B321" s="1">
        <v>17</v>
      </c>
      <c r="C321" s="1" t="s">
        <v>103</v>
      </c>
      <c r="D321" s="1" t="s">
        <v>1382</v>
      </c>
      <c r="E321" s="1">
        <v>10</v>
      </c>
      <c r="F321" s="1">
        <v>18</v>
      </c>
      <c r="G321" s="1">
        <v>2</v>
      </c>
      <c r="H321" s="1">
        <v>34</v>
      </c>
      <c r="I321" s="1" t="s">
        <v>1366</v>
      </c>
      <c r="J321" s="1">
        <f t="shared" si="12"/>
        <v>16</v>
      </c>
      <c r="K321">
        <f t="shared" si="13"/>
        <v>36</v>
      </c>
      <c r="L321" s="5">
        <f t="shared" si="14"/>
        <v>44.444444444444443</v>
      </c>
    </row>
    <row r="322" spans="1:12">
      <c r="A322" s="1">
        <v>120</v>
      </c>
      <c r="B322" s="1">
        <v>4</v>
      </c>
      <c r="C322" s="1" t="s">
        <v>44</v>
      </c>
      <c r="D322" s="1" t="s">
        <v>1367</v>
      </c>
      <c r="E322" s="1">
        <v>19</v>
      </c>
      <c r="F322" s="1">
        <v>31</v>
      </c>
      <c r="G322" s="1">
        <v>3</v>
      </c>
      <c r="H322" s="1">
        <v>56</v>
      </c>
      <c r="I322" s="1" t="s">
        <v>1366</v>
      </c>
      <c r="J322" s="1">
        <f t="shared" si="12"/>
        <v>36</v>
      </c>
      <c r="K322">
        <f t="shared" si="13"/>
        <v>93</v>
      </c>
      <c r="L322" s="5">
        <f t="shared" si="14"/>
        <v>38.70967741935484</v>
      </c>
    </row>
    <row r="323" spans="1:12">
      <c r="A323" s="1">
        <v>120</v>
      </c>
      <c r="B323" s="1">
        <v>4</v>
      </c>
      <c r="C323" s="1" t="s">
        <v>106</v>
      </c>
      <c r="D323" s="1" t="s">
        <v>1383</v>
      </c>
      <c r="E323" s="1">
        <v>15</v>
      </c>
      <c r="F323" s="1">
        <v>26</v>
      </c>
      <c r="G323" s="1">
        <v>2</v>
      </c>
      <c r="H323" s="1">
        <v>41</v>
      </c>
      <c r="I323" s="1" t="s">
        <v>1366</v>
      </c>
      <c r="J323" s="1">
        <f t="shared" ref="J323:J386" si="15">(F323-E323)*G323</f>
        <v>22</v>
      </c>
      <c r="K323">
        <f t="shared" ref="K323:K386" si="16">F323*G323</f>
        <v>52</v>
      </c>
      <c r="L323" s="5">
        <f t="shared" ref="L323:L386" si="17">(J323/K323)*100</f>
        <v>42.307692307692307</v>
      </c>
    </row>
    <row r="324" spans="1:12">
      <c r="A324" s="1">
        <v>121</v>
      </c>
      <c r="B324" s="1">
        <v>5</v>
      </c>
      <c r="C324" s="1" t="s">
        <v>106</v>
      </c>
      <c r="D324" s="1" t="s">
        <v>1383</v>
      </c>
      <c r="E324" s="1">
        <v>15</v>
      </c>
      <c r="F324" s="1">
        <v>26</v>
      </c>
      <c r="G324" s="1">
        <v>2</v>
      </c>
      <c r="H324" s="1">
        <v>38</v>
      </c>
      <c r="I324" s="1" t="s">
        <v>1364</v>
      </c>
      <c r="J324" s="1">
        <f t="shared" si="15"/>
        <v>22</v>
      </c>
      <c r="K324">
        <f t="shared" si="16"/>
        <v>52</v>
      </c>
      <c r="L324" s="5">
        <f t="shared" si="17"/>
        <v>42.307692307692307</v>
      </c>
    </row>
    <row r="325" spans="1:12">
      <c r="A325" s="1">
        <v>122</v>
      </c>
      <c r="B325" s="1">
        <v>6</v>
      </c>
      <c r="C325" s="1" t="s">
        <v>69</v>
      </c>
      <c r="D325" s="1" t="s">
        <v>1375</v>
      </c>
      <c r="E325" s="1">
        <v>21</v>
      </c>
      <c r="F325" s="1">
        <v>35</v>
      </c>
      <c r="G325" s="1">
        <v>3</v>
      </c>
      <c r="H325" s="1">
        <v>32</v>
      </c>
      <c r="I325" s="1" t="s">
        <v>1364</v>
      </c>
      <c r="J325" s="1">
        <f t="shared" si="15"/>
        <v>42</v>
      </c>
      <c r="K325">
        <f t="shared" si="16"/>
        <v>105</v>
      </c>
      <c r="L325" s="5">
        <f t="shared" si="17"/>
        <v>40</v>
      </c>
    </row>
    <row r="326" spans="1:12">
      <c r="A326" s="1">
        <v>123</v>
      </c>
      <c r="B326" s="1">
        <v>16</v>
      </c>
      <c r="C326" s="1" t="s">
        <v>35</v>
      </c>
      <c r="D326" s="1" t="s">
        <v>1363</v>
      </c>
      <c r="E326" s="1">
        <v>14</v>
      </c>
      <c r="F326" s="1">
        <v>24</v>
      </c>
      <c r="G326" s="1">
        <v>1</v>
      </c>
      <c r="H326" s="1">
        <v>33</v>
      </c>
      <c r="I326" s="1" t="s">
        <v>1366</v>
      </c>
      <c r="J326" s="1">
        <f t="shared" si="15"/>
        <v>10</v>
      </c>
      <c r="K326">
        <f t="shared" si="16"/>
        <v>24</v>
      </c>
      <c r="L326" s="5">
        <f t="shared" si="17"/>
        <v>41.666666666666671</v>
      </c>
    </row>
    <row r="327" spans="1:12">
      <c r="A327" s="1">
        <v>124</v>
      </c>
      <c r="B327" s="1">
        <v>16</v>
      </c>
      <c r="C327" s="1" t="s">
        <v>93</v>
      </c>
      <c r="D327" s="1" t="s">
        <v>1379</v>
      </c>
      <c r="E327" s="1">
        <v>12</v>
      </c>
      <c r="F327" s="1">
        <v>20</v>
      </c>
      <c r="G327" s="1">
        <v>2</v>
      </c>
      <c r="H327" s="1">
        <v>43</v>
      </c>
      <c r="I327" s="1" t="s">
        <v>1364</v>
      </c>
      <c r="J327" s="1">
        <f t="shared" si="15"/>
        <v>16</v>
      </c>
      <c r="K327">
        <f t="shared" si="16"/>
        <v>40</v>
      </c>
      <c r="L327" s="5">
        <f t="shared" si="17"/>
        <v>40</v>
      </c>
    </row>
    <row r="328" spans="1:12">
      <c r="A328" s="1">
        <v>124</v>
      </c>
      <c r="B328" s="1">
        <v>16</v>
      </c>
      <c r="C328" s="1" t="s">
        <v>112</v>
      </c>
      <c r="D328" s="1" t="s">
        <v>1384</v>
      </c>
      <c r="E328" s="1">
        <v>15</v>
      </c>
      <c r="F328" s="1">
        <v>25</v>
      </c>
      <c r="G328" s="1">
        <v>1</v>
      </c>
      <c r="H328" s="1">
        <v>27</v>
      </c>
      <c r="I328" s="1" t="s">
        <v>1366</v>
      </c>
      <c r="J328" s="1">
        <f t="shared" si="15"/>
        <v>10</v>
      </c>
      <c r="K328">
        <f t="shared" si="16"/>
        <v>25</v>
      </c>
      <c r="L328" s="5">
        <f t="shared" si="17"/>
        <v>40</v>
      </c>
    </row>
    <row r="329" spans="1:12">
      <c r="A329" s="1">
        <v>124</v>
      </c>
      <c r="B329" s="1">
        <v>16</v>
      </c>
      <c r="C329" s="1" t="s">
        <v>59</v>
      </c>
      <c r="D329" s="1" t="s">
        <v>1372</v>
      </c>
      <c r="E329" s="1">
        <v>20</v>
      </c>
      <c r="F329" s="1">
        <v>33</v>
      </c>
      <c r="G329" s="1">
        <v>3</v>
      </c>
      <c r="H329" s="1">
        <v>9</v>
      </c>
      <c r="I329" s="1" t="s">
        <v>1366</v>
      </c>
      <c r="J329" s="1">
        <f t="shared" si="15"/>
        <v>39</v>
      </c>
      <c r="K329">
        <f t="shared" si="16"/>
        <v>99</v>
      </c>
      <c r="L329" s="5">
        <f t="shared" si="17"/>
        <v>39.393939393939391</v>
      </c>
    </row>
    <row r="330" spans="1:12">
      <c r="A330" s="1">
        <v>124</v>
      </c>
      <c r="B330" s="1">
        <v>16</v>
      </c>
      <c r="C330" s="1" t="s">
        <v>54</v>
      </c>
      <c r="D330" s="1" t="s">
        <v>1371</v>
      </c>
      <c r="E330" s="1">
        <v>17</v>
      </c>
      <c r="F330" s="1">
        <v>29</v>
      </c>
      <c r="G330" s="1">
        <v>2</v>
      </c>
      <c r="H330" s="1">
        <v>59</v>
      </c>
      <c r="I330" s="1" t="s">
        <v>1366</v>
      </c>
      <c r="J330" s="1">
        <f t="shared" si="15"/>
        <v>24</v>
      </c>
      <c r="K330">
        <f t="shared" si="16"/>
        <v>58</v>
      </c>
      <c r="L330" s="5">
        <f t="shared" si="17"/>
        <v>41.379310344827587</v>
      </c>
    </row>
    <row r="331" spans="1:12">
      <c r="A331" s="1">
        <v>125</v>
      </c>
      <c r="B331" s="1">
        <v>14</v>
      </c>
      <c r="C331" s="1" t="s">
        <v>60</v>
      </c>
      <c r="D331" s="1" t="s">
        <v>1373</v>
      </c>
      <c r="E331" s="1">
        <v>16</v>
      </c>
      <c r="F331" s="1">
        <v>28</v>
      </c>
      <c r="G331" s="1">
        <v>2</v>
      </c>
      <c r="H331" s="1">
        <v>38</v>
      </c>
      <c r="I331" s="1" t="s">
        <v>1366</v>
      </c>
      <c r="J331" s="1">
        <f t="shared" si="15"/>
        <v>24</v>
      </c>
      <c r="K331">
        <f t="shared" si="16"/>
        <v>56</v>
      </c>
      <c r="L331" s="5">
        <f t="shared" si="17"/>
        <v>42.857142857142854</v>
      </c>
    </row>
    <row r="332" spans="1:12">
      <c r="A332" s="1">
        <v>125</v>
      </c>
      <c r="B332" s="1">
        <v>14</v>
      </c>
      <c r="C332" s="1" t="s">
        <v>84</v>
      </c>
      <c r="D332" s="1" t="s">
        <v>1378</v>
      </c>
      <c r="E332" s="1">
        <v>20</v>
      </c>
      <c r="F332" s="1">
        <v>34</v>
      </c>
      <c r="G332" s="1">
        <v>2</v>
      </c>
      <c r="H332" s="1">
        <v>15</v>
      </c>
      <c r="I332" s="1" t="s">
        <v>1364</v>
      </c>
      <c r="J332" s="1">
        <f t="shared" si="15"/>
        <v>28</v>
      </c>
      <c r="K332">
        <f t="shared" si="16"/>
        <v>68</v>
      </c>
      <c r="L332" s="5">
        <f t="shared" si="17"/>
        <v>41.17647058823529</v>
      </c>
    </row>
    <row r="333" spans="1:12">
      <c r="A333" s="1">
        <v>125</v>
      </c>
      <c r="B333" s="1">
        <v>14</v>
      </c>
      <c r="C333" s="1" t="s">
        <v>93</v>
      </c>
      <c r="D333" s="1" t="s">
        <v>1379</v>
      </c>
      <c r="E333" s="1">
        <v>12</v>
      </c>
      <c r="F333" s="1">
        <v>20</v>
      </c>
      <c r="G333" s="1">
        <v>3</v>
      </c>
      <c r="H333" s="1">
        <v>31</v>
      </c>
      <c r="I333" s="1" t="s">
        <v>1364</v>
      </c>
      <c r="J333" s="1">
        <f t="shared" si="15"/>
        <v>24</v>
      </c>
      <c r="K333">
        <f t="shared" si="16"/>
        <v>60</v>
      </c>
      <c r="L333" s="5">
        <f t="shared" si="17"/>
        <v>40</v>
      </c>
    </row>
    <row r="334" spans="1:12">
      <c r="A334" s="1">
        <v>126</v>
      </c>
      <c r="B334" s="1">
        <v>18</v>
      </c>
      <c r="C334" s="1" t="s">
        <v>60</v>
      </c>
      <c r="D334" s="1" t="s">
        <v>1373</v>
      </c>
      <c r="E334" s="1">
        <v>16</v>
      </c>
      <c r="F334" s="1">
        <v>28</v>
      </c>
      <c r="G334" s="1">
        <v>1</v>
      </c>
      <c r="H334" s="1">
        <v>19</v>
      </c>
      <c r="I334" s="1" t="s">
        <v>1366</v>
      </c>
      <c r="J334" s="1">
        <f t="shared" si="15"/>
        <v>12</v>
      </c>
      <c r="K334">
        <f t="shared" si="16"/>
        <v>28</v>
      </c>
      <c r="L334" s="5">
        <f t="shared" si="17"/>
        <v>42.857142857142854</v>
      </c>
    </row>
    <row r="335" spans="1:12">
      <c r="A335" s="1">
        <v>126</v>
      </c>
      <c r="B335" s="1">
        <v>18</v>
      </c>
      <c r="C335" s="1" t="s">
        <v>69</v>
      </c>
      <c r="D335" s="1" t="s">
        <v>1375</v>
      </c>
      <c r="E335" s="1">
        <v>21</v>
      </c>
      <c r="F335" s="1">
        <v>35</v>
      </c>
      <c r="G335" s="1">
        <v>1</v>
      </c>
      <c r="H335" s="1">
        <v>40</v>
      </c>
      <c r="I335" s="1" t="s">
        <v>1366</v>
      </c>
      <c r="J335" s="1">
        <f t="shared" si="15"/>
        <v>14</v>
      </c>
      <c r="K335">
        <f t="shared" si="16"/>
        <v>35</v>
      </c>
      <c r="L335" s="5">
        <f t="shared" si="17"/>
        <v>40</v>
      </c>
    </row>
    <row r="336" spans="1:12">
      <c r="A336" s="1">
        <v>126</v>
      </c>
      <c r="B336" s="1">
        <v>18</v>
      </c>
      <c r="C336" s="1" t="s">
        <v>35</v>
      </c>
      <c r="D336" s="1" t="s">
        <v>1363</v>
      </c>
      <c r="E336" s="1">
        <v>14</v>
      </c>
      <c r="F336" s="1">
        <v>24</v>
      </c>
      <c r="G336" s="1">
        <v>3</v>
      </c>
      <c r="H336" s="1">
        <v>27</v>
      </c>
      <c r="I336" s="1" t="s">
        <v>1364</v>
      </c>
      <c r="J336" s="1">
        <f t="shared" si="15"/>
        <v>30</v>
      </c>
      <c r="K336">
        <f t="shared" si="16"/>
        <v>72</v>
      </c>
      <c r="L336" s="5">
        <f t="shared" si="17"/>
        <v>41.666666666666671</v>
      </c>
    </row>
    <row r="337" spans="1:12">
      <c r="A337" s="1">
        <v>126</v>
      </c>
      <c r="B337" s="1">
        <v>18</v>
      </c>
      <c r="C337" s="1" t="s">
        <v>36</v>
      </c>
      <c r="D337" s="1" t="s">
        <v>1365</v>
      </c>
      <c r="E337" s="1">
        <v>18</v>
      </c>
      <c r="F337" s="1">
        <v>30</v>
      </c>
      <c r="G337" s="1">
        <v>1</v>
      </c>
      <c r="H337" s="1">
        <v>53</v>
      </c>
      <c r="I337" s="1" t="s">
        <v>1364</v>
      </c>
      <c r="J337" s="1">
        <f t="shared" si="15"/>
        <v>12</v>
      </c>
      <c r="K337">
        <f t="shared" si="16"/>
        <v>30</v>
      </c>
      <c r="L337" s="5">
        <f t="shared" si="17"/>
        <v>40</v>
      </c>
    </row>
    <row r="338" spans="1:12">
      <c r="A338" s="1">
        <v>127</v>
      </c>
      <c r="B338" s="1">
        <v>6</v>
      </c>
      <c r="C338" s="1" t="s">
        <v>53</v>
      </c>
      <c r="D338" s="1" t="s">
        <v>1370</v>
      </c>
      <c r="E338" s="1">
        <v>22</v>
      </c>
      <c r="F338" s="1">
        <v>36</v>
      </c>
      <c r="G338" s="1">
        <v>2</v>
      </c>
      <c r="H338" s="1">
        <v>30</v>
      </c>
      <c r="I338" s="1" t="s">
        <v>1366</v>
      </c>
      <c r="J338" s="1">
        <f t="shared" si="15"/>
        <v>28</v>
      </c>
      <c r="K338">
        <f t="shared" si="16"/>
        <v>72</v>
      </c>
      <c r="L338" s="5">
        <f t="shared" si="17"/>
        <v>38.888888888888893</v>
      </c>
    </row>
    <row r="339" spans="1:12">
      <c r="A339" s="1">
        <v>128</v>
      </c>
      <c r="B339" s="1">
        <v>2</v>
      </c>
      <c r="C339" s="1" t="s">
        <v>112</v>
      </c>
      <c r="D339" s="1" t="s">
        <v>1384</v>
      </c>
      <c r="E339" s="1">
        <v>15</v>
      </c>
      <c r="F339" s="1">
        <v>25</v>
      </c>
      <c r="G339" s="1">
        <v>3</v>
      </c>
      <c r="H339" s="1">
        <v>53</v>
      </c>
      <c r="I339" s="1" t="s">
        <v>1364</v>
      </c>
      <c r="J339" s="1">
        <f t="shared" si="15"/>
        <v>30</v>
      </c>
      <c r="K339">
        <f t="shared" si="16"/>
        <v>75</v>
      </c>
      <c r="L339" s="5">
        <f t="shared" si="17"/>
        <v>40</v>
      </c>
    </row>
    <row r="340" spans="1:12">
      <c r="A340" s="1">
        <v>128</v>
      </c>
      <c r="B340" s="1">
        <v>2</v>
      </c>
      <c r="C340" s="1" t="s">
        <v>103</v>
      </c>
      <c r="D340" s="1" t="s">
        <v>1382</v>
      </c>
      <c r="E340" s="1">
        <v>10</v>
      </c>
      <c r="F340" s="1">
        <v>18</v>
      </c>
      <c r="G340" s="1">
        <v>3</v>
      </c>
      <c r="H340" s="1">
        <v>50</v>
      </c>
      <c r="I340" s="1" t="s">
        <v>1366</v>
      </c>
      <c r="J340" s="1">
        <f t="shared" si="15"/>
        <v>24</v>
      </c>
      <c r="K340">
        <f t="shared" si="16"/>
        <v>54</v>
      </c>
      <c r="L340" s="5">
        <f t="shared" si="17"/>
        <v>44.444444444444443</v>
      </c>
    </row>
    <row r="341" spans="1:12">
      <c r="A341" s="1">
        <v>128</v>
      </c>
      <c r="B341" s="1">
        <v>2</v>
      </c>
      <c r="C341" s="1" t="s">
        <v>35</v>
      </c>
      <c r="D341" s="1" t="s">
        <v>1363</v>
      </c>
      <c r="E341" s="1">
        <v>14</v>
      </c>
      <c r="F341" s="1">
        <v>24</v>
      </c>
      <c r="G341" s="1">
        <v>2</v>
      </c>
      <c r="H341" s="1">
        <v>35</v>
      </c>
      <c r="I341" s="1" t="s">
        <v>1366</v>
      </c>
      <c r="J341" s="1">
        <f t="shared" si="15"/>
        <v>20</v>
      </c>
      <c r="K341">
        <f t="shared" si="16"/>
        <v>48</v>
      </c>
      <c r="L341" s="5">
        <f t="shared" si="17"/>
        <v>41.666666666666671</v>
      </c>
    </row>
    <row r="342" spans="1:12">
      <c r="A342" s="1">
        <v>128</v>
      </c>
      <c r="B342" s="1">
        <v>2</v>
      </c>
      <c r="C342" s="1" t="s">
        <v>44</v>
      </c>
      <c r="D342" s="1" t="s">
        <v>1367</v>
      </c>
      <c r="E342" s="1">
        <v>19</v>
      </c>
      <c r="F342" s="1">
        <v>31</v>
      </c>
      <c r="G342" s="1">
        <v>2</v>
      </c>
      <c r="H342" s="1">
        <v>34</v>
      </c>
      <c r="I342" s="1" t="s">
        <v>1366</v>
      </c>
      <c r="J342" s="1">
        <f t="shared" si="15"/>
        <v>24</v>
      </c>
      <c r="K342">
        <f t="shared" si="16"/>
        <v>62</v>
      </c>
      <c r="L342" s="5">
        <f t="shared" si="17"/>
        <v>38.70967741935484</v>
      </c>
    </row>
    <row r="343" spans="1:12">
      <c r="A343" s="1">
        <v>129</v>
      </c>
      <c r="B343" s="1">
        <v>16</v>
      </c>
      <c r="C343" s="1" t="s">
        <v>65</v>
      </c>
      <c r="D343" s="1" t="s">
        <v>1374</v>
      </c>
      <c r="E343" s="1">
        <v>11</v>
      </c>
      <c r="F343" s="1">
        <v>19</v>
      </c>
      <c r="G343" s="1">
        <v>3</v>
      </c>
      <c r="H343" s="1">
        <v>6</v>
      </c>
      <c r="I343" s="1" t="s">
        <v>1366</v>
      </c>
      <c r="J343" s="1">
        <f t="shared" si="15"/>
        <v>24</v>
      </c>
      <c r="K343">
        <f t="shared" si="16"/>
        <v>57</v>
      </c>
      <c r="L343" s="5">
        <f t="shared" si="17"/>
        <v>42.105263157894733</v>
      </c>
    </row>
    <row r="344" spans="1:12">
      <c r="A344" s="1">
        <v>129</v>
      </c>
      <c r="B344" s="1">
        <v>16</v>
      </c>
      <c r="C344" s="1" t="s">
        <v>93</v>
      </c>
      <c r="D344" s="1" t="s">
        <v>1379</v>
      </c>
      <c r="E344" s="1">
        <v>12</v>
      </c>
      <c r="F344" s="1">
        <v>20</v>
      </c>
      <c r="G344" s="1">
        <v>1</v>
      </c>
      <c r="H344" s="1">
        <v>24</v>
      </c>
      <c r="I344" s="1" t="s">
        <v>1364</v>
      </c>
      <c r="J344" s="1">
        <f t="shared" si="15"/>
        <v>8</v>
      </c>
      <c r="K344">
        <f t="shared" si="16"/>
        <v>20</v>
      </c>
      <c r="L344" s="5">
        <f t="shared" si="17"/>
        <v>40</v>
      </c>
    </row>
    <row r="345" spans="1:12">
      <c r="A345" s="1">
        <v>129</v>
      </c>
      <c r="B345" s="1">
        <v>16</v>
      </c>
      <c r="C345" s="1" t="s">
        <v>54</v>
      </c>
      <c r="D345" s="1" t="s">
        <v>1371</v>
      </c>
      <c r="E345" s="1">
        <v>17</v>
      </c>
      <c r="F345" s="1">
        <v>29</v>
      </c>
      <c r="G345" s="1">
        <v>1</v>
      </c>
      <c r="H345" s="1">
        <v>50</v>
      </c>
      <c r="I345" s="1" t="s">
        <v>1364</v>
      </c>
      <c r="J345" s="1">
        <f t="shared" si="15"/>
        <v>12</v>
      </c>
      <c r="K345">
        <f t="shared" si="16"/>
        <v>29</v>
      </c>
      <c r="L345" s="5">
        <f t="shared" si="17"/>
        <v>41.379310344827587</v>
      </c>
    </row>
    <row r="346" spans="1:12">
      <c r="A346" s="1">
        <v>130</v>
      </c>
      <c r="B346" s="1">
        <v>10</v>
      </c>
      <c r="C346" s="1" t="s">
        <v>69</v>
      </c>
      <c r="D346" s="1" t="s">
        <v>1375</v>
      </c>
      <c r="E346" s="1">
        <v>21</v>
      </c>
      <c r="F346" s="1">
        <v>35</v>
      </c>
      <c r="G346" s="1">
        <v>1</v>
      </c>
      <c r="H346" s="1">
        <v>25</v>
      </c>
      <c r="I346" s="1" t="s">
        <v>1366</v>
      </c>
      <c r="J346" s="1">
        <f t="shared" si="15"/>
        <v>14</v>
      </c>
      <c r="K346">
        <f t="shared" si="16"/>
        <v>35</v>
      </c>
      <c r="L346" s="5">
        <f t="shared" si="17"/>
        <v>40</v>
      </c>
    </row>
    <row r="347" spans="1:12">
      <c r="A347" s="1">
        <v>131</v>
      </c>
      <c r="B347" s="1">
        <v>7</v>
      </c>
      <c r="C347" s="1" t="s">
        <v>52</v>
      </c>
      <c r="D347" s="1" t="s">
        <v>1369</v>
      </c>
      <c r="E347" s="1">
        <v>25</v>
      </c>
      <c r="F347" s="1">
        <v>40</v>
      </c>
      <c r="G347" s="1">
        <v>1</v>
      </c>
      <c r="H347" s="1">
        <v>43</v>
      </c>
      <c r="I347" s="1" t="s">
        <v>1366</v>
      </c>
      <c r="J347" s="1">
        <f t="shared" si="15"/>
        <v>15</v>
      </c>
      <c r="K347">
        <f t="shared" si="16"/>
        <v>40</v>
      </c>
      <c r="L347" s="5">
        <f t="shared" si="17"/>
        <v>37.5</v>
      </c>
    </row>
    <row r="348" spans="1:12">
      <c r="A348" s="1">
        <v>131</v>
      </c>
      <c r="B348" s="1">
        <v>7</v>
      </c>
      <c r="C348" s="1" t="s">
        <v>103</v>
      </c>
      <c r="D348" s="1" t="s">
        <v>1382</v>
      </c>
      <c r="E348" s="1">
        <v>10</v>
      </c>
      <c r="F348" s="1">
        <v>18</v>
      </c>
      <c r="G348" s="1">
        <v>3</v>
      </c>
      <c r="H348" s="1">
        <v>20</v>
      </c>
      <c r="I348" s="1" t="s">
        <v>1364</v>
      </c>
      <c r="J348" s="1">
        <f t="shared" si="15"/>
        <v>24</v>
      </c>
      <c r="K348">
        <f t="shared" si="16"/>
        <v>54</v>
      </c>
      <c r="L348" s="5">
        <f t="shared" si="17"/>
        <v>44.444444444444443</v>
      </c>
    </row>
    <row r="349" spans="1:12">
      <c r="A349" s="1">
        <v>131</v>
      </c>
      <c r="B349" s="1">
        <v>7</v>
      </c>
      <c r="C349" s="1" t="s">
        <v>97</v>
      </c>
      <c r="D349" s="1" t="s">
        <v>1381</v>
      </c>
      <c r="E349" s="1">
        <v>13</v>
      </c>
      <c r="F349" s="1">
        <v>21</v>
      </c>
      <c r="G349" s="1">
        <v>3</v>
      </c>
      <c r="H349" s="1">
        <v>57</v>
      </c>
      <c r="I349" s="1" t="s">
        <v>1366</v>
      </c>
      <c r="J349" s="1">
        <f t="shared" si="15"/>
        <v>24</v>
      </c>
      <c r="K349">
        <f t="shared" si="16"/>
        <v>63</v>
      </c>
      <c r="L349" s="5">
        <f t="shared" si="17"/>
        <v>38.095238095238095</v>
      </c>
    </row>
    <row r="350" spans="1:12">
      <c r="A350" s="1">
        <v>132</v>
      </c>
      <c r="B350" s="1">
        <v>9</v>
      </c>
      <c r="C350" s="1" t="s">
        <v>94</v>
      </c>
      <c r="D350" s="1" t="s">
        <v>1380</v>
      </c>
      <c r="E350" s="1">
        <v>14</v>
      </c>
      <c r="F350" s="1">
        <v>23</v>
      </c>
      <c r="G350" s="1">
        <v>1</v>
      </c>
      <c r="H350" s="1">
        <v>6</v>
      </c>
      <c r="I350" s="1" t="s">
        <v>1366</v>
      </c>
      <c r="J350" s="1">
        <f t="shared" si="15"/>
        <v>9</v>
      </c>
      <c r="K350">
        <f t="shared" si="16"/>
        <v>23</v>
      </c>
      <c r="L350" s="5">
        <f t="shared" si="17"/>
        <v>39.130434782608695</v>
      </c>
    </row>
    <row r="351" spans="1:12">
      <c r="A351" s="1">
        <v>132</v>
      </c>
      <c r="B351" s="1">
        <v>9</v>
      </c>
      <c r="C351" s="1" t="s">
        <v>53</v>
      </c>
      <c r="D351" s="1" t="s">
        <v>1370</v>
      </c>
      <c r="E351" s="1">
        <v>22</v>
      </c>
      <c r="F351" s="1">
        <v>36</v>
      </c>
      <c r="G351" s="1">
        <v>1</v>
      </c>
      <c r="H351" s="1">
        <v>18</v>
      </c>
      <c r="I351" s="1" t="s">
        <v>1364</v>
      </c>
      <c r="J351" s="1">
        <f t="shared" si="15"/>
        <v>14</v>
      </c>
      <c r="K351">
        <f t="shared" si="16"/>
        <v>36</v>
      </c>
      <c r="L351" s="5">
        <f t="shared" si="17"/>
        <v>38.888888888888893</v>
      </c>
    </row>
    <row r="352" spans="1:12">
      <c r="A352" s="1">
        <v>132</v>
      </c>
      <c r="B352" s="1">
        <v>9</v>
      </c>
      <c r="C352" s="1" t="s">
        <v>97</v>
      </c>
      <c r="D352" s="1" t="s">
        <v>1381</v>
      </c>
      <c r="E352" s="1">
        <v>13</v>
      </c>
      <c r="F352" s="1">
        <v>21</v>
      </c>
      <c r="G352" s="1">
        <v>2</v>
      </c>
      <c r="H352" s="1">
        <v>53</v>
      </c>
      <c r="I352" s="1" t="s">
        <v>1364</v>
      </c>
      <c r="J352" s="1">
        <f t="shared" si="15"/>
        <v>16</v>
      </c>
      <c r="K352">
        <f t="shared" si="16"/>
        <v>42</v>
      </c>
      <c r="L352" s="5">
        <f t="shared" si="17"/>
        <v>38.095238095238095</v>
      </c>
    </row>
    <row r="353" spans="1:12">
      <c r="A353" s="1">
        <v>132</v>
      </c>
      <c r="B353" s="1">
        <v>9</v>
      </c>
      <c r="C353" s="1" t="s">
        <v>69</v>
      </c>
      <c r="D353" s="1" t="s">
        <v>1375</v>
      </c>
      <c r="E353" s="1">
        <v>21</v>
      </c>
      <c r="F353" s="1">
        <v>35</v>
      </c>
      <c r="G353" s="1">
        <v>3</v>
      </c>
      <c r="H353" s="1">
        <v>25</v>
      </c>
      <c r="I353" s="1" t="s">
        <v>1366</v>
      </c>
      <c r="J353" s="1">
        <f t="shared" si="15"/>
        <v>42</v>
      </c>
      <c r="K353">
        <f t="shared" si="16"/>
        <v>105</v>
      </c>
      <c r="L353" s="5">
        <f t="shared" si="17"/>
        <v>40</v>
      </c>
    </row>
    <row r="354" spans="1:12">
      <c r="A354" s="1">
        <v>133</v>
      </c>
      <c r="B354" s="1">
        <v>20</v>
      </c>
      <c r="C354" s="1" t="s">
        <v>74</v>
      </c>
      <c r="D354" s="1" t="s">
        <v>1376</v>
      </c>
      <c r="E354" s="1">
        <v>19</v>
      </c>
      <c r="F354" s="1">
        <v>32</v>
      </c>
      <c r="G354" s="1">
        <v>1</v>
      </c>
      <c r="H354" s="1">
        <v>5</v>
      </c>
      <c r="I354" s="1" t="s">
        <v>1364</v>
      </c>
      <c r="J354" s="1">
        <f t="shared" si="15"/>
        <v>13</v>
      </c>
      <c r="K354">
        <f t="shared" si="16"/>
        <v>32</v>
      </c>
      <c r="L354" s="5">
        <f t="shared" si="17"/>
        <v>40.625</v>
      </c>
    </row>
    <row r="355" spans="1:12">
      <c r="A355" s="1">
        <v>133</v>
      </c>
      <c r="B355" s="1">
        <v>20</v>
      </c>
      <c r="C355" s="1" t="s">
        <v>84</v>
      </c>
      <c r="D355" s="1" t="s">
        <v>1378</v>
      </c>
      <c r="E355" s="1">
        <v>20</v>
      </c>
      <c r="F355" s="1">
        <v>34</v>
      </c>
      <c r="G355" s="1">
        <v>1</v>
      </c>
      <c r="H355" s="1">
        <v>45</v>
      </c>
      <c r="I355" s="1" t="s">
        <v>1366</v>
      </c>
      <c r="J355" s="1">
        <f t="shared" si="15"/>
        <v>14</v>
      </c>
      <c r="K355">
        <f t="shared" si="16"/>
        <v>34</v>
      </c>
      <c r="L355" s="5">
        <f t="shared" si="17"/>
        <v>41.17647058823529</v>
      </c>
    </row>
    <row r="356" spans="1:12">
      <c r="A356" s="1">
        <v>133</v>
      </c>
      <c r="B356" s="1">
        <v>20</v>
      </c>
      <c r="C356" s="1" t="s">
        <v>44</v>
      </c>
      <c r="D356" s="1" t="s">
        <v>1367</v>
      </c>
      <c r="E356" s="1">
        <v>19</v>
      </c>
      <c r="F356" s="1">
        <v>31</v>
      </c>
      <c r="G356" s="1">
        <v>2</v>
      </c>
      <c r="H356" s="1">
        <v>46</v>
      </c>
      <c r="I356" s="1" t="s">
        <v>1364</v>
      </c>
      <c r="J356" s="1">
        <f t="shared" si="15"/>
        <v>24</v>
      </c>
      <c r="K356">
        <f t="shared" si="16"/>
        <v>62</v>
      </c>
      <c r="L356" s="5">
        <f t="shared" si="17"/>
        <v>38.70967741935484</v>
      </c>
    </row>
    <row r="357" spans="1:12">
      <c r="A357" s="1">
        <v>133</v>
      </c>
      <c r="B357" s="1">
        <v>20</v>
      </c>
      <c r="C357" s="1" t="s">
        <v>103</v>
      </c>
      <c r="D357" s="1" t="s">
        <v>1382</v>
      </c>
      <c r="E357" s="1">
        <v>10</v>
      </c>
      <c r="F357" s="1">
        <v>18</v>
      </c>
      <c r="G357" s="1">
        <v>3</v>
      </c>
      <c r="H357" s="1">
        <v>11</v>
      </c>
      <c r="I357" s="1" t="s">
        <v>1364</v>
      </c>
      <c r="J357" s="1">
        <f t="shared" si="15"/>
        <v>24</v>
      </c>
      <c r="K357">
        <f t="shared" si="16"/>
        <v>54</v>
      </c>
      <c r="L357" s="5">
        <f t="shared" si="17"/>
        <v>44.444444444444443</v>
      </c>
    </row>
    <row r="358" spans="1:12">
      <c r="A358" s="1">
        <v>134</v>
      </c>
      <c r="B358" s="1">
        <v>3</v>
      </c>
      <c r="C358" s="1" t="s">
        <v>35</v>
      </c>
      <c r="D358" s="1" t="s">
        <v>1363</v>
      </c>
      <c r="E358" s="1">
        <v>14</v>
      </c>
      <c r="F358" s="1">
        <v>24</v>
      </c>
      <c r="G358" s="1">
        <v>1</v>
      </c>
      <c r="H358" s="1">
        <v>19</v>
      </c>
      <c r="I358" s="1" t="s">
        <v>1364</v>
      </c>
      <c r="J358" s="1">
        <f t="shared" si="15"/>
        <v>10</v>
      </c>
      <c r="K358">
        <f t="shared" si="16"/>
        <v>24</v>
      </c>
      <c r="L358" s="5">
        <f t="shared" si="17"/>
        <v>41.666666666666671</v>
      </c>
    </row>
    <row r="359" spans="1:12">
      <c r="A359" s="1">
        <v>134</v>
      </c>
      <c r="B359" s="1">
        <v>3</v>
      </c>
      <c r="C359" s="1" t="s">
        <v>74</v>
      </c>
      <c r="D359" s="1" t="s">
        <v>1376</v>
      </c>
      <c r="E359" s="1">
        <v>19</v>
      </c>
      <c r="F359" s="1">
        <v>32</v>
      </c>
      <c r="G359" s="1">
        <v>3</v>
      </c>
      <c r="H359" s="1">
        <v>29</v>
      </c>
      <c r="I359" s="1" t="s">
        <v>1364</v>
      </c>
      <c r="J359" s="1">
        <f t="shared" si="15"/>
        <v>39</v>
      </c>
      <c r="K359">
        <f t="shared" si="16"/>
        <v>96</v>
      </c>
      <c r="L359" s="5">
        <f t="shared" si="17"/>
        <v>40.625</v>
      </c>
    </row>
    <row r="360" spans="1:12">
      <c r="A360" s="1">
        <v>135</v>
      </c>
      <c r="B360" s="1">
        <v>11</v>
      </c>
      <c r="C360" s="1" t="s">
        <v>44</v>
      </c>
      <c r="D360" s="1" t="s">
        <v>1367</v>
      </c>
      <c r="E360" s="1">
        <v>19</v>
      </c>
      <c r="F360" s="1">
        <v>31</v>
      </c>
      <c r="G360" s="1">
        <v>3</v>
      </c>
      <c r="H360" s="1">
        <v>17</v>
      </c>
      <c r="I360" s="1" t="s">
        <v>1364</v>
      </c>
      <c r="J360" s="1">
        <f t="shared" si="15"/>
        <v>36</v>
      </c>
      <c r="K360">
        <f t="shared" si="16"/>
        <v>93</v>
      </c>
      <c r="L360" s="5">
        <f t="shared" si="17"/>
        <v>38.70967741935484</v>
      </c>
    </row>
    <row r="361" spans="1:12">
      <c r="A361" s="1">
        <v>135</v>
      </c>
      <c r="B361" s="1">
        <v>11</v>
      </c>
      <c r="C361" s="1" t="s">
        <v>52</v>
      </c>
      <c r="D361" s="1" t="s">
        <v>1369</v>
      </c>
      <c r="E361" s="1">
        <v>25</v>
      </c>
      <c r="F361" s="1">
        <v>40</v>
      </c>
      <c r="G361" s="1">
        <v>2</v>
      </c>
      <c r="H361" s="1">
        <v>42</v>
      </c>
      <c r="I361" s="1" t="s">
        <v>1364</v>
      </c>
      <c r="J361" s="1">
        <f t="shared" si="15"/>
        <v>30</v>
      </c>
      <c r="K361">
        <f t="shared" si="16"/>
        <v>80</v>
      </c>
      <c r="L361" s="5">
        <f t="shared" si="17"/>
        <v>37.5</v>
      </c>
    </row>
    <row r="362" spans="1:12">
      <c r="A362" s="1">
        <v>135</v>
      </c>
      <c r="B362" s="1">
        <v>11</v>
      </c>
      <c r="C362" s="1" t="s">
        <v>54</v>
      </c>
      <c r="D362" s="1" t="s">
        <v>1371</v>
      </c>
      <c r="E362" s="1">
        <v>17</v>
      </c>
      <c r="F362" s="1">
        <v>29</v>
      </c>
      <c r="G362" s="1">
        <v>3</v>
      </c>
      <c r="H362" s="1">
        <v>29</v>
      </c>
      <c r="I362" s="1" t="s">
        <v>1366</v>
      </c>
      <c r="J362" s="1">
        <f t="shared" si="15"/>
        <v>36</v>
      </c>
      <c r="K362">
        <f t="shared" si="16"/>
        <v>87</v>
      </c>
      <c r="L362" s="5">
        <f t="shared" si="17"/>
        <v>41.379310344827587</v>
      </c>
    </row>
    <row r="363" spans="1:12">
      <c r="A363" s="1">
        <v>136</v>
      </c>
      <c r="B363" s="1">
        <v>6</v>
      </c>
      <c r="C363" s="1" t="s">
        <v>52</v>
      </c>
      <c r="D363" s="1" t="s">
        <v>1369</v>
      </c>
      <c r="E363" s="1">
        <v>25</v>
      </c>
      <c r="F363" s="1">
        <v>40</v>
      </c>
      <c r="G363" s="1">
        <v>2</v>
      </c>
      <c r="H363" s="1">
        <v>13</v>
      </c>
      <c r="I363" s="1" t="s">
        <v>1366</v>
      </c>
      <c r="J363" s="1">
        <f t="shared" si="15"/>
        <v>30</v>
      </c>
      <c r="K363">
        <f t="shared" si="16"/>
        <v>80</v>
      </c>
      <c r="L363" s="5">
        <f t="shared" si="17"/>
        <v>37.5</v>
      </c>
    </row>
    <row r="364" spans="1:12">
      <c r="A364" s="1">
        <v>137</v>
      </c>
      <c r="B364" s="1">
        <v>13</v>
      </c>
      <c r="C364" s="1" t="s">
        <v>97</v>
      </c>
      <c r="D364" s="1" t="s">
        <v>1381</v>
      </c>
      <c r="E364" s="1">
        <v>13</v>
      </c>
      <c r="F364" s="1">
        <v>21</v>
      </c>
      <c r="G364" s="1">
        <v>3</v>
      </c>
      <c r="H364" s="1">
        <v>41</v>
      </c>
      <c r="I364" s="1" t="s">
        <v>1366</v>
      </c>
      <c r="J364" s="1">
        <f t="shared" si="15"/>
        <v>24</v>
      </c>
      <c r="K364">
        <f t="shared" si="16"/>
        <v>63</v>
      </c>
      <c r="L364" s="5">
        <f t="shared" si="17"/>
        <v>38.095238095238095</v>
      </c>
    </row>
    <row r="365" spans="1:12">
      <c r="A365" s="1">
        <v>138</v>
      </c>
      <c r="B365" s="1">
        <v>6</v>
      </c>
      <c r="C365" s="1" t="s">
        <v>44</v>
      </c>
      <c r="D365" s="1" t="s">
        <v>1367</v>
      </c>
      <c r="E365" s="1">
        <v>19</v>
      </c>
      <c r="F365" s="1">
        <v>31</v>
      </c>
      <c r="G365" s="1">
        <v>2</v>
      </c>
      <c r="H365" s="1">
        <v>40</v>
      </c>
      <c r="I365" s="1" t="s">
        <v>1364</v>
      </c>
      <c r="J365" s="1">
        <f t="shared" si="15"/>
        <v>24</v>
      </c>
      <c r="K365">
        <f t="shared" si="16"/>
        <v>62</v>
      </c>
      <c r="L365" s="5">
        <f t="shared" si="17"/>
        <v>38.70967741935484</v>
      </c>
    </row>
    <row r="366" spans="1:12">
      <c r="A366" s="1">
        <v>138</v>
      </c>
      <c r="B366" s="1">
        <v>6</v>
      </c>
      <c r="C366" s="1" t="s">
        <v>65</v>
      </c>
      <c r="D366" s="1" t="s">
        <v>1374</v>
      </c>
      <c r="E366" s="1">
        <v>11</v>
      </c>
      <c r="F366" s="1">
        <v>19</v>
      </c>
      <c r="G366" s="1">
        <v>2</v>
      </c>
      <c r="H366" s="1">
        <v>6</v>
      </c>
      <c r="I366" s="1" t="s">
        <v>1364</v>
      </c>
      <c r="J366" s="1">
        <f t="shared" si="15"/>
        <v>16</v>
      </c>
      <c r="K366">
        <f t="shared" si="16"/>
        <v>38</v>
      </c>
      <c r="L366" s="5">
        <f t="shared" si="17"/>
        <v>42.105263157894733</v>
      </c>
    </row>
    <row r="367" spans="1:12">
      <c r="A367" s="1">
        <v>138</v>
      </c>
      <c r="B367" s="1">
        <v>6</v>
      </c>
      <c r="C367" s="1" t="s">
        <v>106</v>
      </c>
      <c r="D367" s="1" t="s">
        <v>1383</v>
      </c>
      <c r="E367" s="1">
        <v>15</v>
      </c>
      <c r="F367" s="1">
        <v>26</v>
      </c>
      <c r="G367" s="1">
        <v>3</v>
      </c>
      <c r="H367" s="1">
        <v>7</v>
      </c>
      <c r="I367" s="1" t="s">
        <v>1366</v>
      </c>
      <c r="J367" s="1">
        <f t="shared" si="15"/>
        <v>33</v>
      </c>
      <c r="K367">
        <f t="shared" si="16"/>
        <v>78</v>
      </c>
      <c r="L367" s="5">
        <f t="shared" si="17"/>
        <v>42.307692307692307</v>
      </c>
    </row>
    <row r="368" spans="1:12">
      <c r="A368" s="1">
        <v>138</v>
      </c>
      <c r="B368" s="1">
        <v>6</v>
      </c>
      <c r="C368" s="1" t="s">
        <v>36</v>
      </c>
      <c r="D368" s="1" t="s">
        <v>1365</v>
      </c>
      <c r="E368" s="1">
        <v>18</v>
      </c>
      <c r="F368" s="1">
        <v>30</v>
      </c>
      <c r="G368" s="1">
        <v>2</v>
      </c>
      <c r="H368" s="1">
        <v>44</v>
      </c>
      <c r="I368" s="1" t="s">
        <v>1366</v>
      </c>
      <c r="J368" s="1">
        <f t="shared" si="15"/>
        <v>24</v>
      </c>
      <c r="K368">
        <f t="shared" si="16"/>
        <v>60</v>
      </c>
      <c r="L368" s="5">
        <f t="shared" si="17"/>
        <v>40</v>
      </c>
    </row>
    <row r="369" spans="1:12">
      <c r="A369" s="1">
        <v>139</v>
      </c>
      <c r="B369" s="1">
        <v>16</v>
      </c>
      <c r="C369" s="1" t="s">
        <v>69</v>
      </c>
      <c r="D369" s="1" t="s">
        <v>1375</v>
      </c>
      <c r="E369" s="1">
        <v>21</v>
      </c>
      <c r="F369" s="1">
        <v>35</v>
      </c>
      <c r="G369" s="1">
        <v>1</v>
      </c>
      <c r="H369" s="1">
        <v>26</v>
      </c>
      <c r="I369" s="1" t="s">
        <v>1364</v>
      </c>
      <c r="J369" s="1">
        <f t="shared" si="15"/>
        <v>14</v>
      </c>
      <c r="K369">
        <f t="shared" si="16"/>
        <v>35</v>
      </c>
      <c r="L369" s="5">
        <f t="shared" si="17"/>
        <v>40</v>
      </c>
    </row>
    <row r="370" spans="1:12">
      <c r="A370" s="1">
        <v>140</v>
      </c>
      <c r="B370" s="1">
        <v>11</v>
      </c>
      <c r="C370" s="1" t="s">
        <v>112</v>
      </c>
      <c r="D370" s="1" t="s">
        <v>1384</v>
      </c>
      <c r="E370" s="1">
        <v>15</v>
      </c>
      <c r="F370" s="1">
        <v>25</v>
      </c>
      <c r="G370" s="1">
        <v>2</v>
      </c>
      <c r="H370" s="1">
        <v>35</v>
      </c>
      <c r="I370" s="1" t="s">
        <v>1364</v>
      </c>
      <c r="J370" s="1">
        <f t="shared" si="15"/>
        <v>20</v>
      </c>
      <c r="K370">
        <f t="shared" si="16"/>
        <v>50</v>
      </c>
      <c r="L370" s="5">
        <f t="shared" si="17"/>
        <v>40</v>
      </c>
    </row>
    <row r="371" spans="1:12">
      <c r="A371" s="1">
        <v>140</v>
      </c>
      <c r="B371" s="1">
        <v>11</v>
      </c>
      <c r="C371" s="1" t="s">
        <v>69</v>
      </c>
      <c r="D371" s="1" t="s">
        <v>1375</v>
      </c>
      <c r="E371" s="1">
        <v>21</v>
      </c>
      <c r="F371" s="1">
        <v>35</v>
      </c>
      <c r="G371" s="1">
        <v>3</v>
      </c>
      <c r="H371" s="1">
        <v>35</v>
      </c>
      <c r="I371" s="1" t="s">
        <v>1366</v>
      </c>
      <c r="J371" s="1">
        <f t="shared" si="15"/>
        <v>42</v>
      </c>
      <c r="K371">
        <f t="shared" si="16"/>
        <v>105</v>
      </c>
      <c r="L371" s="5">
        <f t="shared" si="17"/>
        <v>40</v>
      </c>
    </row>
    <row r="372" spans="1:12">
      <c r="A372" s="1">
        <v>140</v>
      </c>
      <c r="B372" s="1">
        <v>11</v>
      </c>
      <c r="C372" s="1" t="s">
        <v>103</v>
      </c>
      <c r="D372" s="1" t="s">
        <v>1382</v>
      </c>
      <c r="E372" s="1">
        <v>10</v>
      </c>
      <c r="F372" s="1">
        <v>18</v>
      </c>
      <c r="G372" s="1">
        <v>2</v>
      </c>
      <c r="H372" s="1">
        <v>48</v>
      </c>
      <c r="I372" s="1" t="s">
        <v>1366</v>
      </c>
      <c r="J372" s="1">
        <f t="shared" si="15"/>
        <v>16</v>
      </c>
      <c r="K372">
        <f t="shared" si="16"/>
        <v>36</v>
      </c>
      <c r="L372" s="5">
        <f t="shared" si="17"/>
        <v>44.444444444444443</v>
      </c>
    </row>
    <row r="373" spans="1:12">
      <c r="A373" s="1">
        <v>141</v>
      </c>
      <c r="B373" s="1">
        <v>4</v>
      </c>
      <c r="C373" s="1" t="s">
        <v>97</v>
      </c>
      <c r="D373" s="1" t="s">
        <v>1381</v>
      </c>
      <c r="E373" s="1">
        <v>13</v>
      </c>
      <c r="F373" s="1">
        <v>21</v>
      </c>
      <c r="G373" s="1">
        <v>1</v>
      </c>
      <c r="H373" s="1">
        <v>28</v>
      </c>
      <c r="I373" s="1" t="s">
        <v>1366</v>
      </c>
      <c r="J373" s="1">
        <f t="shared" si="15"/>
        <v>8</v>
      </c>
      <c r="K373">
        <f t="shared" si="16"/>
        <v>21</v>
      </c>
      <c r="L373" s="5">
        <f t="shared" si="17"/>
        <v>38.095238095238095</v>
      </c>
    </row>
    <row r="374" spans="1:12">
      <c r="A374" s="1">
        <v>142</v>
      </c>
      <c r="B374" s="1">
        <v>14</v>
      </c>
      <c r="C374" s="1" t="s">
        <v>35</v>
      </c>
      <c r="D374" s="1" t="s">
        <v>1363</v>
      </c>
      <c r="E374" s="1">
        <v>14</v>
      </c>
      <c r="F374" s="1">
        <v>24</v>
      </c>
      <c r="G374" s="1">
        <v>3</v>
      </c>
      <c r="H374" s="1">
        <v>37</v>
      </c>
      <c r="I374" s="1" t="s">
        <v>1364</v>
      </c>
      <c r="J374" s="1">
        <f t="shared" si="15"/>
        <v>30</v>
      </c>
      <c r="K374">
        <f t="shared" si="16"/>
        <v>72</v>
      </c>
      <c r="L374" s="5">
        <f t="shared" si="17"/>
        <v>41.666666666666671</v>
      </c>
    </row>
    <row r="375" spans="1:12">
      <c r="A375" s="1">
        <v>142</v>
      </c>
      <c r="B375" s="1">
        <v>14</v>
      </c>
      <c r="C375" s="1" t="s">
        <v>94</v>
      </c>
      <c r="D375" s="1" t="s">
        <v>1380</v>
      </c>
      <c r="E375" s="1">
        <v>14</v>
      </c>
      <c r="F375" s="1">
        <v>23</v>
      </c>
      <c r="G375" s="1">
        <v>3</v>
      </c>
      <c r="H375" s="1">
        <v>11</v>
      </c>
      <c r="I375" s="1" t="s">
        <v>1366</v>
      </c>
      <c r="J375" s="1">
        <f t="shared" si="15"/>
        <v>27</v>
      </c>
      <c r="K375">
        <f t="shared" si="16"/>
        <v>69</v>
      </c>
      <c r="L375" s="5">
        <f t="shared" si="17"/>
        <v>39.130434782608695</v>
      </c>
    </row>
    <row r="376" spans="1:12">
      <c r="A376" s="1">
        <v>142</v>
      </c>
      <c r="B376" s="1">
        <v>14</v>
      </c>
      <c r="C376" s="1" t="s">
        <v>52</v>
      </c>
      <c r="D376" s="1" t="s">
        <v>1369</v>
      </c>
      <c r="E376" s="1">
        <v>25</v>
      </c>
      <c r="F376" s="1">
        <v>40</v>
      </c>
      <c r="G376" s="1">
        <v>1</v>
      </c>
      <c r="H376" s="1">
        <v>22</v>
      </c>
      <c r="I376" s="1" t="s">
        <v>1364</v>
      </c>
      <c r="J376" s="1">
        <f t="shared" si="15"/>
        <v>15</v>
      </c>
      <c r="K376">
        <f t="shared" si="16"/>
        <v>40</v>
      </c>
      <c r="L376" s="5">
        <f t="shared" si="17"/>
        <v>37.5</v>
      </c>
    </row>
    <row r="377" spans="1:12">
      <c r="A377" s="1">
        <v>143</v>
      </c>
      <c r="B377" s="1">
        <v>9</v>
      </c>
      <c r="C377" s="1" t="s">
        <v>112</v>
      </c>
      <c r="D377" s="1" t="s">
        <v>1384</v>
      </c>
      <c r="E377" s="1">
        <v>15</v>
      </c>
      <c r="F377" s="1">
        <v>25</v>
      </c>
      <c r="G377" s="1">
        <v>2</v>
      </c>
      <c r="H377" s="1">
        <v>16</v>
      </c>
      <c r="I377" s="1" t="s">
        <v>1366</v>
      </c>
      <c r="J377" s="1">
        <f t="shared" si="15"/>
        <v>20</v>
      </c>
      <c r="K377">
        <f t="shared" si="16"/>
        <v>50</v>
      </c>
      <c r="L377" s="5">
        <f t="shared" si="17"/>
        <v>40</v>
      </c>
    </row>
    <row r="378" spans="1:12">
      <c r="A378" s="1">
        <v>144</v>
      </c>
      <c r="B378" s="1">
        <v>18</v>
      </c>
      <c r="C378" s="1" t="s">
        <v>53</v>
      </c>
      <c r="D378" s="1" t="s">
        <v>1370</v>
      </c>
      <c r="E378" s="1">
        <v>22</v>
      </c>
      <c r="F378" s="1">
        <v>36</v>
      </c>
      <c r="G378" s="1">
        <v>1</v>
      </c>
      <c r="H378" s="1">
        <v>27</v>
      </c>
      <c r="I378" s="1" t="s">
        <v>1366</v>
      </c>
      <c r="J378" s="1">
        <f t="shared" si="15"/>
        <v>14</v>
      </c>
      <c r="K378">
        <f t="shared" si="16"/>
        <v>36</v>
      </c>
      <c r="L378" s="5">
        <f t="shared" si="17"/>
        <v>38.888888888888893</v>
      </c>
    </row>
    <row r="379" spans="1:12">
      <c r="A379" s="1">
        <v>144</v>
      </c>
      <c r="B379" s="1">
        <v>18</v>
      </c>
      <c r="C379" s="1" t="s">
        <v>65</v>
      </c>
      <c r="D379" s="1" t="s">
        <v>1374</v>
      </c>
      <c r="E379" s="1">
        <v>11</v>
      </c>
      <c r="F379" s="1">
        <v>19</v>
      </c>
      <c r="G379" s="1">
        <v>3</v>
      </c>
      <c r="H379" s="1">
        <v>51</v>
      </c>
      <c r="I379" s="1" t="s">
        <v>1364</v>
      </c>
      <c r="J379" s="1">
        <f t="shared" si="15"/>
        <v>24</v>
      </c>
      <c r="K379">
        <f t="shared" si="16"/>
        <v>57</v>
      </c>
      <c r="L379" s="5">
        <f t="shared" si="17"/>
        <v>42.105263157894733</v>
      </c>
    </row>
    <row r="380" spans="1:12">
      <c r="A380" s="1">
        <v>144</v>
      </c>
      <c r="B380" s="1">
        <v>18</v>
      </c>
      <c r="C380" s="1" t="s">
        <v>54</v>
      </c>
      <c r="D380" s="1" t="s">
        <v>1371</v>
      </c>
      <c r="E380" s="1">
        <v>17</v>
      </c>
      <c r="F380" s="1">
        <v>29</v>
      </c>
      <c r="G380" s="1">
        <v>2</v>
      </c>
      <c r="H380" s="1">
        <v>38</v>
      </c>
      <c r="I380" s="1" t="s">
        <v>1364</v>
      </c>
      <c r="J380" s="1">
        <f t="shared" si="15"/>
        <v>24</v>
      </c>
      <c r="K380">
        <f t="shared" si="16"/>
        <v>58</v>
      </c>
      <c r="L380" s="5">
        <f t="shared" si="17"/>
        <v>41.379310344827587</v>
      </c>
    </row>
    <row r="381" spans="1:12">
      <c r="A381" s="1">
        <v>144</v>
      </c>
      <c r="B381" s="1">
        <v>18</v>
      </c>
      <c r="C381" s="1" t="s">
        <v>84</v>
      </c>
      <c r="D381" s="1" t="s">
        <v>1378</v>
      </c>
      <c r="E381" s="1">
        <v>20</v>
      </c>
      <c r="F381" s="1">
        <v>34</v>
      </c>
      <c r="G381" s="1">
        <v>1</v>
      </c>
      <c r="H381" s="1">
        <v>34</v>
      </c>
      <c r="I381" s="1" t="s">
        <v>1366</v>
      </c>
      <c r="J381" s="1">
        <f t="shared" si="15"/>
        <v>14</v>
      </c>
      <c r="K381">
        <f t="shared" si="16"/>
        <v>34</v>
      </c>
      <c r="L381" s="5">
        <f t="shared" si="17"/>
        <v>41.17647058823529</v>
      </c>
    </row>
    <row r="382" spans="1:12">
      <c r="A382" s="1">
        <v>145</v>
      </c>
      <c r="B382" s="1">
        <v>2</v>
      </c>
      <c r="C382" s="1" t="s">
        <v>77</v>
      </c>
      <c r="D382" s="1" t="s">
        <v>1377</v>
      </c>
      <c r="E382" s="1">
        <v>13</v>
      </c>
      <c r="F382" s="1">
        <v>22</v>
      </c>
      <c r="G382" s="1">
        <v>3</v>
      </c>
      <c r="H382" s="1">
        <v>59</v>
      </c>
      <c r="I382" s="1" t="s">
        <v>1364</v>
      </c>
      <c r="J382" s="1">
        <f t="shared" si="15"/>
        <v>27</v>
      </c>
      <c r="K382">
        <f t="shared" si="16"/>
        <v>66</v>
      </c>
      <c r="L382" s="5">
        <f t="shared" si="17"/>
        <v>40.909090909090914</v>
      </c>
    </row>
    <row r="383" spans="1:12">
      <c r="A383" s="1">
        <v>145</v>
      </c>
      <c r="B383" s="1">
        <v>2</v>
      </c>
      <c r="C383" s="1" t="s">
        <v>36</v>
      </c>
      <c r="D383" s="1" t="s">
        <v>1365</v>
      </c>
      <c r="E383" s="1">
        <v>18</v>
      </c>
      <c r="F383" s="1">
        <v>30</v>
      </c>
      <c r="G383" s="1">
        <v>2</v>
      </c>
      <c r="H383" s="1">
        <v>47</v>
      </c>
      <c r="I383" s="1" t="s">
        <v>1366</v>
      </c>
      <c r="J383" s="1">
        <f t="shared" si="15"/>
        <v>24</v>
      </c>
      <c r="K383">
        <f t="shared" si="16"/>
        <v>60</v>
      </c>
      <c r="L383" s="5">
        <f t="shared" si="17"/>
        <v>40</v>
      </c>
    </row>
    <row r="384" spans="1:12">
      <c r="A384" s="1">
        <v>146</v>
      </c>
      <c r="B384" s="1">
        <v>8</v>
      </c>
      <c r="C384" s="1" t="s">
        <v>44</v>
      </c>
      <c r="D384" s="1" t="s">
        <v>1367</v>
      </c>
      <c r="E384" s="1">
        <v>19</v>
      </c>
      <c r="F384" s="1">
        <v>31</v>
      </c>
      <c r="G384" s="1">
        <v>2</v>
      </c>
      <c r="H384" s="1">
        <v>47</v>
      </c>
      <c r="I384" s="1" t="s">
        <v>1366</v>
      </c>
      <c r="J384" s="1">
        <f t="shared" si="15"/>
        <v>24</v>
      </c>
      <c r="K384">
        <f t="shared" si="16"/>
        <v>62</v>
      </c>
      <c r="L384" s="5">
        <f t="shared" si="17"/>
        <v>38.70967741935484</v>
      </c>
    </row>
    <row r="385" spans="1:12">
      <c r="A385" s="1">
        <v>147</v>
      </c>
      <c r="B385" s="1">
        <v>5</v>
      </c>
      <c r="C385" s="1" t="s">
        <v>52</v>
      </c>
      <c r="D385" s="1" t="s">
        <v>1369</v>
      </c>
      <c r="E385" s="1">
        <v>25</v>
      </c>
      <c r="F385" s="1">
        <v>40</v>
      </c>
      <c r="G385" s="1">
        <v>1</v>
      </c>
      <c r="H385" s="1">
        <v>13</v>
      </c>
      <c r="I385" s="1" t="s">
        <v>1366</v>
      </c>
      <c r="J385" s="1">
        <f t="shared" si="15"/>
        <v>15</v>
      </c>
      <c r="K385">
        <f t="shared" si="16"/>
        <v>40</v>
      </c>
      <c r="L385" s="5">
        <f t="shared" si="17"/>
        <v>37.5</v>
      </c>
    </row>
    <row r="386" spans="1:12">
      <c r="A386" s="1">
        <v>147</v>
      </c>
      <c r="B386" s="1">
        <v>5</v>
      </c>
      <c r="C386" s="1" t="s">
        <v>77</v>
      </c>
      <c r="D386" s="1" t="s">
        <v>1377</v>
      </c>
      <c r="E386" s="1">
        <v>13</v>
      </c>
      <c r="F386" s="1">
        <v>22</v>
      </c>
      <c r="G386" s="1">
        <v>2</v>
      </c>
      <c r="H386" s="1">
        <v>20</v>
      </c>
      <c r="I386" s="1" t="s">
        <v>1364</v>
      </c>
      <c r="J386" s="1">
        <f t="shared" si="15"/>
        <v>18</v>
      </c>
      <c r="K386">
        <f t="shared" si="16"/>
        <v>44</v>
      </c>
      <c r="L386" s="5">
        <f t="shared" si="17"/>
        <v>40.909090909090914</v>
      </c>
    </row>
    <row r="387" spans="1:12">
      <c r="A387" s="1">
        <v>148</v>
      </c>
      <c r="B387" s="1">
        <v>10</v>
      </c>
      <c r="C387" s="1" t="s">
        <v>54</v>
      </c>
      <c r="D387" s="1" t="s">
        <v>1371</v>
      </c>
      <c r="E387" s="1">
        <v>17</v>
      </c>
      <c r="F387" s="1">
        <v>29</v>
      </c>
      <c r="G387" s="1">
        <v>2</v>
      </c>
      <c r="H387" s="1">
        <v>31</v>
      </c>
      <c r="I387" s="1" t="s">
        <v>1364</v>
      </c>
      <c r="J387" s="1">
        <f t="shared" ref="J387:J450" si="18">(F387-E387)*G387</f>
        <v>24</v>
      </c>
      <c r="K387">
        <f t="shared" ref="K387:K450" si="19">F387*G387</f>
        <v>58</v>
      </c>
      <c r="L387" s="5">
        <f t="shared" ref="L387:L450" si="20">(J387/K387)*100</f>
        <v>41.379310344827587</v>
      </c>
    </row>
    <row r="388" spans="1:12">
      <c r="A388" s="1">
        <v>148</v>
      </c>
      <c r="B388" s="1">
        <v>10</v>
      </c>
      <c r="C388" s="1" t="s">
        <v>84</v>
      </c>
      <c r="D388" s="1" t="s">
        <v>1378</v>
      </c>
      <c r="E388" s="1">
        <v>20</v>
      </c>
      <c r="F388" s="1">
        <v>34</v>
      </c>
      <c r="G388" s="1">
        <v>2</v>
      </c>
      <c r="H388" s="1">
        <v>57</v>
      </c>
      <c r="I388" s="1" t="s">
        <v>1364</v>
      </c>
      <c r="J388" s="1">
        <f t="shared" si="18"/>
        <v>28</v>
      </c>
      <c r="K388">
        <f t="shared" si="19"/>
        <v>68</v>
      </c>
      <c r="L388" s="5">
        <f t="shared" si="20"/>
        <v>41.17647058823529</v>
      </c>
    </row>
    <row r="389" spans="1:12">
      <c r="A389" s="1">
        <v>148</v>
      </c>
      <c r="B389" s="1">
        <v>10</v>
      </c>
      <c r="C389" s="1" t="s">
        <v>93</v>
      </c>
      <c r="D389" s="1" t="s">
        <v>1379</v>
      </c>
      <c r="E389" s="1">
        <v>12</v>
      </c>
      <c r="F389" s="1">
        <v>20</v>
      </c>
      <c r="G389" s="1">
        <v>3</v>
      </c>
      <c r="H389" s="1">
        <v>46</v>
      </c>
      <c r="I389" s="1" t="s">
        <v>1364</v>
      </c>
      <c r="J389" s="1">
        <f t="shared" si="18"/>
        <v>24</v>
      </c>
      <c r="K389">
        <f t="shared" si="19"/>
        <v>60</v>
      </c>
      <c r="L389" s="5">
        <f t="shared" si="20"/>
        <v>40</v>
      </c>
    </row>
    <row r="390" spans="1:12">
      <c r="A390" s="1">
        <v>148</v>
      </c>
      <c r="B390" s="1">
        <v>10</v>
      </c>
      <c r="C390" s="1" t="s">
        <v>106</v>
      </c>
      <c r="D390" s="1" t="s">
        <v>1383</v>
      </c>
      <c r="E390" s="1">
        <v>15</v>
      </c>
      <c r="F390" s="1">
        <v>26</v>
      </c>
      <c r="G390" s="1">
        <v>1</v>
      </c>
      <c r="H390" s="1">
        <v>25</v>
      </c>
      <c r="I390" s="1" t="s">
        <v>1364</v>
      </c>
      <c r="J390" s="1">
        <f t="shared" si="18"/>
        <v>11</v>
      </c>
      <c r="K390">
        <f t="shared" si="19"/>
        <v>26</v>
      </c>
      <c r="L390" s="5">
        <f t="shared" si="20"/>
        <v>42.307692307692307</v>
      </c>
    </row>
    <row r="391" spans="1:12">
      <c r="A391" s="1">
        <v>149</v>
      </c>
      <c r="B391" s="1">
        <v>18</v>
      </c>
      <c r="C391" s="1" t="s">
        <v>84</v>
      </c>
      <c r="D391" s="1" t="s">
        <v>1378</v>
      </c>
      <c r="E391" s="1">
        <v>20</v>
      </c>
      <c r="F391" s="1">
        <v>34</v>
      </c>
      <c r="G391" s="1">
        <v>3</v>
      </c>
      <c r="H391" s="1">
        <v>28</v>
      </c>
      <c r="I391" s="1" t="s">
        <v>1366</v>
      </c>
      <c r="J391" s="1">
        <f t="shared" si="18"/>
        <v>42</v>
      </c>
      <c r="K391">
        <f t="shared" si="19"/>
        <v>102</v>
      </c>
      <c r="L391" s="5">
        <f t="shared" si="20"/>
        <v>41.17647058823529</v>
      </c>
    </row>
    <row r="392" spans="1:12">
      <c r="A392" s="1">
        <v>149</v>
      </c>
      <c r="B392" s="1">
        <v>18</v>
      </c>
      <c r="C392" s="1" t="s">
        <v>36</v>
      </c>
      <c r="D392" s="1" t="s">
        <v>1365</v>
      </c>
      <c r="E392" s="1">
        <v>18</v>
      </c>
      <c r="F392" s="1">
        <v>30</v>
      </c>
      <c r="G392" s="1">
        <v>1</v>
      </c>
      <c r="H392" s="1">
        <v>38</v>
      </c>
      <c r="I392" s="1" t="s">
        <v>1366</v>
      </c>
      <c r="J392" s="1">
        <f t="shared" si="18"/>
        <v>12</v>
      </c>
      <c r="K392">
        <f t="shared" si="19"/>
        <v>30</v>
      </c>
      <c r="L392" s="5">
        <f t="shared" si="20"/>
        <v>40</v>
      </c>
    </row>
    <row r="393" spans="1:12">
      <c r="A393" s="1">
        <v>149</v>
      </c>
      <c r="B393" s="1">
        <v>18</v>
      </c>
      <c r="C393" s="1" t="s">
        <v>103</v>
      </c>
      <c r="D393" s="1" t="s">
        <v>1382</v>
      </c>
      <c r="E393" s="1">
        <v>10</v>
      </c>
      <c r="F393" s="1">
        <v>18</v>
      </c>
      <c r="G393" s="1">
        <v>2</v>
      </c>
      <c r="H393" s="1">
        <v>25</v>
      </c>
      <c r="I393" s="1" t="s">
        <v>1364</v>
      </c>
      <c r="J393" s="1">
        <f t="shared" si="18"/>
        <v>16</v>
      </c>
      <c r="K393">
        <f t="shared" si="19"/>
        <v>36</v>
      </c>
      <c r="L393" s="5">
        <f t="shared" si="20"/>
        <v>44.444444444444443</v>
      </c>
    </row>
    <row r="394" spans="1:12">
      <c r="A394" s="1">
        <v>149</v>
      </c>
      <c r="B394" s="1">
        <v>18</v>
      </c>
      <c r="C394" s="1" t="s">
        <v>54</v>
      </c>
      <c r="D394" s="1" t="s">
        <v>1371</v>
      </c>
      <c r="E394" s="1">
        <v>17</v>
      </c>
      <c r="F394" s="1">
        <v>29</v>
      </c>
      <c r="G394" s="1">
        <v>2</v>
      </c>
      <c r="H394" s="1">
        <v>48</v>
      </c>
      <c r="I394" s="1" t="s">
        <v>1366</v>
      </c>
      <c r="J394" s="1">
        <f t="shared" si="18"/>
        <v>24</v>
      </c>
      <c r="K394">
        <f t="shared" si="19"/>
        <v>58</v>
      </c>
      <c r="L394" s="5">
        <f t="shared" si="20"/>
        <v>41.379310344827587</v>
      </c>
    </row>
    <row r="395" spans="1:12">
      <c r="A395" s="1">
        <v>150</v>
      </c>
      <c r="B395" s="1">
        <v>18</v>
      </c>
      <c r="C395" s="1" t="s">
        <v>77</v>
      </c>
      <c r="D395" s="1" t="s">
        <v>1377</v>
      </c>
      <c r="E395" s="1">
        <v>13</v>
      </c>
      <c r="F395" s="1">
        <v>22</v>
      </c>
      <c r="G395" s="1">
        <v>2</v>
      </c>
      <c r="H395" s="1">
        <v>19</v>
      </c>
      <c r="I395" s="1" t="s">
        <v>1364</v>
      </c>
      <c r="J395" s="1">
        <f t="shared" si="18"/>
        <v>18</v>
      </c>
      <c r="K395">
        <f t="shared" si="19"/>
        <v>44</v>
      </c>
      <c r="L395" s="5">
        <f t="shared" si="20"/>
        <v>40.909090909090914</v>
      </c>
    </row>
    <row r="396" spans="1:12">
      <c r="A396" s="1">
        <v>150</v>
      </c>
      <c r="B396" s="1">
        <v>18</v>
      </c>
      <c r="C396" s="1" t="s">
        <v>59</v>
      </c>
      <c r="D396" s="1" t="s">
        <v>1372</v>
      </c>
      <c r="E396" s="1">
        <v>20</v>
      </c>
      <c r="F396" s="1">
        <v>33</v>
      </c>
      <c r="G396" s="1">
        <v>2</v>
      </c>
      <c r="H396" s="1">
        <v>57</v>
      </c>
      <c r="I396" s="1" t="s">
        <v>1366</v>
      </c>
      <c r="J396" s="1">
        <f t="shared" si="18"/>
        <v>26</v>
      </c>
      <c r="K396">
        <f t="shared" si="19"/>
        <v>66</v>
      </c>
      <c r="L396" s="5">
        <f t="shared" si="20"/>
        <v>39.393939393939391</v>
      </c>
    </row>
    <row r="397" spans="1:12">
      <c r="A397" s="1">
        <v>150</v>
      </c>
      <c r="B397" s="1">
        <v>18</v>
      </c>
      <c r="C397" s="1" t="s">
        <v>93</v>
      </c>
      <c r="D397" s="1" t="s">
        <v>1379</v>
      </c>
      <c r="E397" s="1">
        <v>12</v>
      </c>
      <c r="F397" s="1">
        <v>20</v>
      </c>
      <c r="G397" s="1">
        <v>2</v>
      </c>
      <c r="H397" s="1">
        <v>30</v>
      </c>
      <c r="I397" s="1" t="s">
        <v>1366</v>
      </c>
      <c r="J397" s="1">
        <f t="shared" si="18"/>
        <v>16</v>
      </c>
      <c r="K397">
        <f t="shared" si="19"/>
        <v>40</v>
      </c>
      <c r="L397" s="5">
        <f t="shared" si="20"/>
        <v>40</v>
      </c>
    </row>
    <row r="398" spans="1:12">
      <c r="A398" s="1">
        <v>151</v>
      </c>
      <c r="B398" s="1">
        <v>6</v>
      </c>
      <c r="C398" s="1" t="s">
        <v>94</v>
      </c>
      <c r="D398" s="1" t="s">
        <v>1380</v>
      </c>
      <c r="E398" s="1">
        <v>14</v>
      </c>
      <c r="F398" s="1">
        <v>23</v>
      </c>
      <c r="G398" s="1">
        <v>3</v>
      </c>
      <c r="H398" s="1">
        <v>13</v>
      </c>
      <c r="I398" s="1" t="s">
        <v>1364</v>
      </c>
      <c r="J398" s="1">
        <f t="shared" si="18"/>
        <v>27</v>
      </c>
      <c r="K398">
        <f t="shared" si="19"/>
        <v>69</v>
      </c>
      <c r="L398" s="5">
        <f t="shared" si="20"/>
        <v>39.130434782608695</v>
      </c>
    </row>
    <row r="399" spans="1:12">
      <c r="A399" s="1">
        <v>151</v>
      </c>
      <c r="B399" s="1">
        <v>6</v>
      </c>
      <c r="C399" s="1" t="s">
        <v>97</v>
      </c>
      <c r="D399" s="1" t="s">
        <v>1381</v>
      </c>
      <c r="E399" s="1">
        <v>13</v>
      </c>
      <c r="F399" s="1">
        <v>21</v>
      </c>
      <c r="G399" s="1">
        <v>3</v>
      </c>
      <c r="H399" s="1">
        <v>6</v>
      </c>
      <c r="I399" s="1" t="s">
        <v>1364</v>
      </c>
      <c r="J399" s="1">
        <f t="shared" si="18"/>
        <v>24</v>
      </c>
      <c r="K399">
        <f t="shared" si="19"/>
        <v>63</v>
      </c>
      <c r="L399" s="5">
        <f t="shared" si="20"/>
        <v>38.095238095238095</v>
      </c>
    </row>
    <row r="400" spans="1:12">
      <c r="A400" s="1">
        <v>152</v>
      </c>
      <c r="B400" s="1">
        <v>5</v>
      </c>
      <c r="C400" s="1" t="s">
        <v>60</v>
      </c>
      <c r="D400" s="1" t="s">
        <v>1373</v>
      </c>
      <c r="E400" s="1">
        <v>16</v>
      </c>
      <c r="F400" s="1">
        <v>28</v>
      </c>
      <c r="G400" s="1">
        <v>2</v>
      </c>
      <c r="H400" s="1">
        <v>12</v>
      </c>
      <c r="I400" s="1" t="s">
        <v>1364</v>
      </c>
      <c r="J400" s="1">
        <f t="shared" si="18"/>
        <v>24</v>
      </c>
      <c r="K400">
        <f t="shared" si="19"/>
        <v>56</v>
      </c>
      <c r="L400" s="5">
        <f t="shared" si="20"/>
        <v>42.857142857142854</v>
      </c>
    </row>
    <row r="401" spans="1:12">
      <c r="A401" s="1">
        <v>153</v>
      </c>
      <c r="B401" s="1">
        <v>10</v>
      </c>
      <c r="C401" s="1" t="s">
        <v>59</v>
      </c>
      <c r="D401" s="1" t="s">
        <v>1372</v>
      </c>
      <c r="E401" s="1">
        <v>20</v>
      </c>
      <c r="F401" s="1">
        <v>33</v>
      </c>
      <c r="G401" s="1">
        <v>3</v>
      </c>
      <c r="H401" s="1">
        <v>10</v>
      </c>
      <c r="I401" s="1" t="s">
        <v>1366</v>
      </c>
      <c r="J401" s="1">
        <f t="shared" si="18"/>
        <v>39</v>
      </c>
      <c r="K401">
        <f t="shared" si="19"/>
        <v>99</v>
      </c>
      <c r="L401" s="5">
        <f t="shared" si="20"/>
        <v>39.393939393939391</v>
      </c>
    </row>
    <row r="402" spans="1:12">
      <c r="A402" s="1">
        <v>153</v>
      </c>
      <c r="B402" s="1">
        <v>10</v>
      </c>
      <c r="C402" s="1" t="s">
        <v>35</v>
      </c>
      <c r="D402" s="1" t="s">
        <v>1363</v>
      </c>
      <c r="E402" s="1">
        <v>14</v>
      </c>
      <c r="F402" s="1">
        <v>24</v>
      </c>
      <c r="G402" s="1">
        <v>1</v>
      </c>
      <c r="H402" s="1">
        <v>53</v>
      </c>
      <c r="I402" s="1" t="s">
        <v>1366</v>
      </c>
      <c r="J402" s="1">
        <f t="shared" si="18"/>
        <v>10</v>
      </c>
      <c r="K402">
        <f t="shared" si="19"/>
        <v>24</v>
      </c>
      <c r="L402" s="5">
        <f t="shared" si="20"/>
        <v>41.666666666666671</v>
      </c>
    </row>
    <row r="403" spans="1:12">
      <c r="A403" s="1">
        <v>153</v>
      </c>
      <c r="B403" s="1">
        <v>10</v>
      </c>
      <c r="C403" s="1" t="s">
        <v>52</v>
      </c>
      <c r="D403" s="1" t="s">
        <v>1369</v>
      </c>
      <c r="E403" s="1">
        <v>25</v>
      </c>
      <c r="F403" s="1">
        <v>40</v>
      </c>
      <c r="G403" s="1">
        <v>2</v>
      </c>
      <c r="H403" s="1">
        <v>26</v>
      </c>
      <c r="I403" s="1" t="s">
        <v>1364</v>
      </c>
      <c r="J403" s="1">
        <f t="shared" si="18"/>
        <v>30</v>
      </c>
      <c r="K403">
        <f t="shared" si="19"/>
        <v>80</v>
      </c>
      <c r="L403" s="5">
        <f t="shared" si="20"/>
        <v>37.5</v>
      </c>
    </row>
    <row r="404" spans="1:12">
      <c r="A404" s="1">
        <v>154</v>
      </c>
      <c r="B404" s="1">
        <v>11</v>
      </c>
      <c r="C404" s="1" t="s">
        <v>53</v>
      </c>
      <c r="D404" s="1" t="s">
        <v>1370</v>
      </c>
      <c r="E404" s="1">
        <v>22</v>
      </c>
      <c r="F404" s="1">
        <v>36</v>
      </c>
      <c r="G404" s="1">
        <v>3</v>
      </c>
      <c r="H404" s="1">
        <v>52</v>
      </c>
      <c r="I404" s="1" t="s">
        <v>1364</v>
      </c>
      <c r="J404" s="1">
        <f t="shared" si="18"/>
        <v>42</v>
      </c>
      <c r="K404">
        <f t="shared" si="19"/>
        <v>108</v>
      </c>
      <c r="L404" s="5">
        <f t="shared" si="20"/>
        <v>38.888888888888893</v>
      </c>
    </row>
    <row r="405" spans="1:12">
      <c r="A405" s="1">
        <v>154</v>
      </c>
      <c r="B405" s="1">
        <v>11</v>
      </c>
      <c r="C405" s="1" t="s">
        <v>103</v>
      </c>
      <c r="D405" s="1" t="s">
        <v>1382</v>
      </c>
      <c r="E405" s="1">
        <v>10</v>
      </c>
      <c r="F405" s="1">
        <v>18</v>
      </c>
      <c r="G405" s="1">
        <v>2</v>
      </c>
      <c r="H405" s="1">
        <v>30</v>
      </c>
      <c r="I405" s="1" t="s">
        <v>1364</v>
      </c>
      <c r="J405" s="1">
        <f t="shared" si="18"/>
        <v>16</v>
      </c>
      <c r="K405">
        <f t="shared" si="19"/>
        <v>36</v>
      </c>
      <c r="L405" s="5">
        <f t="shared" si="20"/>
        <v>44.444444444444443</v>
      </c>
    </row>
    <row r="406" spans="1:12">
      <c r="A406" s="1">
        <v>155</v>
      </c>
      <c r="B406" s="1">
        <v>7</v>
      </c>
      <c r="C406" s="1" t="s">
        <v>45</v>
      </c>
      <c r="D406" s="1" t="s">
        <v>1368</v>
      </c>
      <c r="E406" s="1">
        <v>16</v>
      </c>
      <c r="F406" s="1">
        <v>27</v>
      </c>
      <c r="G406" s="1">
        <v>2</v>
      </c>
      <c r="H406" s="1">
        <v>24</v>
      </c>
      <c r="I406" s="1" t="s">
        <v>1366</v>
      </c>
      <c r="J406" s="1">
        <f t="shared" si="18"/>
        <v>22</v>
      </c>
      <c r="K406">
        <f t="shared" si="19"/>
        <v>54</v>
      </c>
      <c r="L406" s="5">
        <f t="shared" si="20"/>
        <v>40.74074074074074</v>
      </c>
    </row>
    <row r="407" spans="1:12">
      <c r="A407" s="1">
        <v>155</v>
      </c>
      <c r="B407" s="1">
        <v>7</v>
      </c>
      <c r="C407" s="1" t="s">
        <v>44</v>
      </c>
      <c r="D407" s="1" t="s">
        <v>1367</v>
      </c>
      <c r="E407" s="1">
        <v>19</v>
      </c>
      <c r="F407" s="1">
        <v>31</v>
      </c>
      <c r="G407" s="1">
        <v>2</v>
      </c>
      <c r="H407" s="1">
        <v>43</v>
      </c>
      <c r="I407" s="1" t="s">
        <v>1364</v>
      </c>
      <c r="J407" s="1">
        <f t="shared" si="18"/>
        <v>24</v>
      </c>
      <c r="K407">
        <f t="shared" si="19"/>
        <v>62</v>
      </c>
      <c r="L407" s="5">
        <f t="shared" si="20"/>
        <v>38.70967741935484</v>
      </c>
    </row>
    <row r="408" spans="1:12">
      <c r="A408" s="1">
        <v>155</v>
      </c>
      <c r="B408" s="1">
        <v>7</v>
      </c>
      <c r="C408" s="1" t="s">
        <v>93</v>
      </c>
      <c r="D408" s="1" t="s">
        <v>1379</v>
      </c>
      <c r="E408" s="1">
        <v>12</v>
      </c>
      <c r="F408" s="1">
        <v>20</v>
      </c>
      <c r="G408" s="1">
        <v>1</v>
      </c>
      <c r="H408" s="1">
        <v>33</v>
      </c>
      <c r="I408" s="1" t="s">
        <v>1366</v>
      </c>
      <c r="J408" s="1">
        <f t="shared" si="18"/>
        <v>8</v>
      </c>
      <c r="K408">
        <f t="shared" si="19"/>
        <v>20</v>
      </c>
      <c r="L408" s="5">
        <f t="shared" si="20"/>
        <v>40</v>
      </c>
    </row>
    <row r="409" spans="1:12">
      <c r="A409" s="1">
        <v>156</v>
      </c>
      <c r="B409" s="1">
        <v>6</v>
      </c>
      <c r="C409" s="1" t="s">
        <v>60</v>
      </c>
      <c r="D409" s="1" t="s">
        <v>1373</v>
      </c>
      <c r="E409" s="1">
        <v>16</v>
      </c>
      <c r="F409" s="1">
        <v>28</v>
      </c>
      <c r="G409" s="1">
        <v>2</v>
      </c>
      <c r="H409" s="1">
        <v>6</v>
      </c>
      <c r="I409" s="1" t="s">
        <v>1364</v>
      </c>
      <c r="J409" s="1">
        <f t="shared" si="18"/>
        <v>24</v>
      </c>
      <c r="K409">
        <f t="shared" si="19"/>
        <v>56</v>
      </c>
      <c r="L409" s="5">
        <f t="shared" si="20"/>
        <v>42.857142857142854</v>
      </c>
    </row>
    <row r="410" spans="1:12">
      <c r="A410" s="1">
        <v>157</v>
      </c>
      <c r="B410" s="1">
        <v>13</v>
      </c>
      <c r="C410" s="1" t="s">
        <v>112</v>
      </c>
      <c r="D410" s="1" t="s">
        <v>1384</v>
      </c>
      <c r="E410" s="1">
        <v>15</v>
      </c>
      <c r="F410" s="1">
        <v>25</v>
      </c>
      <c r="G410" s="1">
        <v>3</v>
      </c>
      <c r="H410" s="1">
        <v>48</v>
      </c>
      <c r="I410" s="1" t="s">
        <v>1366</v>
      </c>
      <c r="J410" s="1">
        <f t="shared" si="18"/>
        <v>30</v>
      </c>
      <c r="K410">
        <f t="shared" si="19"/>
        <v>75</v>
      </c>
      <c r="L410" s="5">
        <f t="shared" si="20"/>
        <v>40</v>
      </c>
    </row>
    <row r="411" spans="1:12">
      <c r="A411" s="1">
        <v>157</v>
      </c>
      <c r="B411" s="1">
        <v>13</v>
      </c>
      <c r="C411" s="1" t="s">
        <v>60</v>
      </c>
      <c r="D411" s="1" t="s">
        <v>1373</v>
      </c>
      <c r="E411" s="1">
        <v>16</v>
      </c>
      <c r="F411" s="1">
        <v>28</v>
      </c>
      <c r="G411" s="1">
        <v>1</v>
      </c>
      <c r="H411" s="1">
        <v>54</v>
      </c>
      <c r="I411" s="1" t="s">
        <v>1366</v>
      </c>
      <c r="J411" s="1">
        <f t="shared" si="18"/>
        <v>12</v>
      </c>
      <c r="K411">
        <f t="shared" si="19"/>
        <v>28</v>
      </c>
      <c r="L411" s="5">
        <f t="shared" si="20"/>
        <v>42.857142857142854</v>
      </c>
    </row>
    <row r="412" spans="1:12">
      <c r="A412" s="1">
        <v>157</v>
      </c>
      <c r="B412" s="1">
        <v>13</v>
      </c>
      <c r="C412" s="1" t="s">
        <v>36</v>
      </c>
      <c r="D412" s="1" t="s">
        <v>1365</v>
      </c>
      <c r="E412" s="1">
        <v>18</v>
      </c>
      <c r="F412" s="1">
        <v>30</v>
      </c>
      <c r="G412" s="1">
        <v>2</v>
      </c>
      <c r="H412" s="1">
        <v>27</v>
      </c>
      <c r="I412" s="1" t="s">
        <v>1364</v>
      </c>
      <c r="J412" s="1">
        <f t="shared" si="18"/>
        <v>24</v>
      </c>
      <c r="K412">
        <f t="shared" si="19"/>
        <v>60</v>
      </c>
      <c r="L412" s="5">
        <f t="shared" si="20"/>
        <v>40</v>
      </c>
    </row>
    <row r="413" spans="1:12">
      <c r="A413" s="1">
        <v>157</v>
      </c>
      <c r="B413" s="1">
        <v>13</v>
      </c>
      <c r="C413" s="1" t="s">
        <v>53</v>
      </c>
      <c r="D413" s="1" t="s">
        <v>1370</v>
      </c>
      <c r="E413" s="1">
        <v>22</v>
      </c>
      <c r="F413" s="1">
        <v>36</v>
      </c>
      <c r="G413" s="1">
        <v>3</v>
      </c>
      <c r="H413" s="1">
        <v>21</v>
      </c>
      <c r="I413" s="1" t="s">
        <v>1364</v>
      </c>
      <c r="J413" s="1">
        <f t="shared" si="18"/>
        <v>42</v>
      </c>
      <c r="K413">
        <f t="shared" si="19"/>
        <v>108</v>
      </c>
      <c r="L413" s="5">
        <f t="shared" si="20"/>
        <v>38.888888888888893</v>
      </c>
    </row>
    <row r="414" spans="1:12">
      <c r="A414" s="1">
        <v>158</v>
      </c>
      <c r="B414" s="1">
        <v>5</v>
      </c>
      <c r="C414" s="1" t="s">
        <v>65</v>
      </c>
      <c r="D414" s="1" t="s">
        <v>1374</v>
      </c>
      <c r="E414" s="1">
        <v>11</v>
      </c>
      <c r="F414" s="1">
        <v>19</v>
      </c>
      <c r="G414" s="1">
        <v>1</v>
      </c>
      <c r="H414" s="1">
        <v>57</v>
      </c>
      <c r="I414" s="1" t="s">
        <v>1364</v>
      </c>
      <c r="J414" s="1">
        <f t="shared" si="18"/>
        <v>8</v>
      </c>
      <c r="K414">
        <f t="shared" si="19"/>
        <v>19</v>
      </c>
      <c r="L414" s="5">
        <f t="shared" si="20"/>
        <v>42.105263157894733</v>
      </c>
    </row>
    <row r="415" spans="1:12">
      <c r="A415" s="1">
        <v>158</v>
      </c>
      <c r="B415" s="1">
        <v>5</v>
      </c>
      <c r="C415" s="1" t="s">
        <v>106</v>
      </c>
      <c r="D415" s="1" t="s">
        <v>1383</v>
      </c>
      <c r="E415" s="1">
        <v>15</v>
      </c>
      <c r="F415" s="1">
        <v>26</v>
      </c>
      <c r="G415" s="1">
        <v>3</v>
      </c>
      <c r="H415" s="1">
        <v>55</v>
      </c>
      <c r="I415" s="1" t="s">
        <v>1364</v>
      </c>
      <c r="J415" s="1">
        <f t="shared" si="18"/>
        <v>33</v>
      </c>
      <c r="K415">
        <f t="shared" si="19"/>
        <v>78</v>
      </c>
      <c r="L415" s="5">
        <f t="shared" si="20"/>
        <v>42.307692307692307</v>
      </c>
    </row>
    <row r="416" spans="1:12">
      <c r="A416" s="1">
        <v>158</v>
      </c>
      <c r="B416" s="1">
        <v>5</v>
      </c>
      <c r="C416" s="1" t="s">
        <v>53</v>
      </c>
      <c r="D416" s="1" t="s">
        <v>1370</v>
      </c>
      <c r="E416" s="1">
        <v>22</v>
      </c>
      <c r="F416" s="1">
        <v>36</v>
      </c>
      <c r="G416" s="1">
        <v>3</v>
      </c>
      <c r="H416" s="1">
        <v>7</v>
      </c>
      <c r="I416" s="1" t="s">
        <v>1364</v>
      </c>
      <c r="J416" s="1">
        <f t="shared" si="18"/>
        <v>42</v>
      </c>
      <c r="K416">
        <f t="shared" si="19"/>
        <v>108</v>
      </c>
      <c r="L416" s="5">
        <f t="shared" si="20"/>
        <v>38.888888888888893</v>
      </c>
    </row>
    <row r="417" spans="1:12">
      <c r="A417" s="1">
        <v>158</v>
      </c>
      <c r="B417" s="1">
        <v>5</v>
      </c>
      <c r="C417" s="1" t="s">
        <v>69</v>
      </c>
      <c r="D417" s="1" t="s">
        <v>1375</v>
      </c>
      <c r="E417" s="1">
        <v>21</v>
      </c>
      <c r="F417" s="1">
        <v>35</v>
      </c>
      <c r="G417" s="1">
        <v>3</v>
      </c>
      <c r="H417" s="1">
        <v>16</v>
      </c>
      <c r="I417" s="1" t="s">
        <v>1366</v>
      </c>
      <c r="J417" s="1">
        <f t="shared" si="18"/>
        <v>42</v>
      </c>
      <c r="K417">
        <f t="shared" si="19"/>
        <v>105</v>
      </c>
      <c r="L417" s="5">
        <f t="shared" si="20"/>
        <v>40</v>
      </c>
    </row>
    <row r="418" spans="1:12">
      <c r="A418" s="1">
        <v>159</v>
      </c>
      <c r="B418" s="1">
        <v>16</v>
      </c>
      <c r="C418" s="1" t="s">
        <v>54</v>
      </c>
      <c r="D418" s="1" t="s">
        <v>1371</v>
      </c>
      <c r="E418" s="1">
        <v>17</v>
      </c>
      <c r="F418" s="1">
        <v>29</v>
      </c>
      <c r="G418" s="1">
        <v>3</v>
      </c>
      <c r="H418" s="1">
        <v>23</v>
      </c>
      <c r="I418" s="1" t="s">
        <v>1366</v>
      </c>
      <c r="J418" s="1">
        <f t="shared" si="18"/>
        <v>36</v>
      </c>
      <c r="K418">
        <f t="shared" si="19"/>
        <v>87</v>
      </c>
      <c r="L418" s="5">
        <f t="shared" si="20"/>
        <v>41.379310344827587</v>
      </c>
    </row>
    <row r="419" spans="1:12">
      <c r="A419" s="1">
        <v>159</v>
      </c>
      <c r="B419" s="1">
        <v>16</v>
      </c>
      <c r="C419" s="1" t="s">
        <v>44</v>
      </c>
      <c r="D419" s="1" t="s">
        <v>1367</v>
      </c>
      <c r="E419" s="1">
        <v>19</v>
      </c>
      <c r="F419" s="1">
        <v>31</v>
      </c>
      <c r="G419" s="1">
        <v>1</v>
      </c>
      <c r="H419" s="1">
        <v>5</v>
      </c>
      <c r="I419" s="1" t="s">
        <v>1364</v>
      </c>
      <c r="J419" s="1">
        <f t="shared" si="18"/>
        <v>12</v>
      </c>
      <c r="K419">
        <f t="shared" si="19"/>
        <v>31</v>
      </c>
      <c r="L419" s="5">
        <f t="shared" si="20"/>
        <v>38.70967741935484</v>
      </c>
    </row>
    <row r="420" spans="1:12">
      <c r="A420" s="1">
        <v>159</v>
      </c>
      <c r="B420" s="1">
        <v>16</v>
      </c>
      <c r="C420" s="1" t="s">
        <v>103</v>
      </c>
      <c r="D420" s="1" t="s">
        <v>1382</v>
      </c>
      <c r="E420" s="1">
        <v>10</v>
      </c>
      <c r="F420" s="1">
        <v>18</v>
      </c>
      <c r="G420" s="1">
        <v>2</v>
      </c>
      <c r="H420" s="1">
        <v>6</v>
      </c>
      <c r="I420" s="1" t="s">
        <v>1364</v>
      </c>
      <c r="J420" s="1">
        <f t="shared" si="18"/>
        <v>16</v>
      </c>
      <c r="K420">
        <f t="shared" si="19"/>
        <v>36</v>
      </c>
      <c r="L420" s="5">
        <f t="shared" si="20"/>
        <v>44.444444444444443</v>
      </c>
    </row>
    <row r="421" spans="1:12">
      <c r="A421" s="1">
        <v>159</v>
      </c>
      <c r="B421" s="1">
        <v>16</v>
      </c>
      <c r="C421" s="1" t="s">
        <v>59</v>
      </c>
      <c r="D421" s="1" t="s">
        <v>1372</v>
      </c>
      <c r="E421" s="1">
        <v>20</v>
      </c>
      <c r="F421" s="1">
        <v>33</v>
      </c>
      <c r="G421" s="1">
        <v>3</v>
      </c>
      <c r="H421" s="1">
        <v>40</v>
      </c>
      <c r="I421" s="1" t="s">
        <v>1364</v>
      </c>
      <c r="J421" s="1">
        <f t="shared" si="18"/>
        <v>39</v>
      </c>
      <c r="K421">
        <f t="shared" si="19"/>
        <v>99</v>
      </c>
      <c r="L421" s="5">
        <f t="shared" si="20"/>
        <v>39.393939393939391</v>
      </c>
    </row>
    <row r="422" spans="1:12">
      <c r="A422" s="1">
        <v>160</v>
      </c>
      <c r="B422" s="1">
        <v>19</v>
      </c>
      <c r="C422" s="1" t="s">
        <v>53</v>
      </c>
      <c r="D422" s="1" t="s">
        <v>1370</v>
      </c>
      <c r="E422" s="1">
        <v>22</v>
      </c>
      <c r="F422" s="1">
        <v>36</v>
      </c>
      <c r="G422" s="1">
        <v>3</v>
      </c>
      <c r="H422" s="1">
        <v>20</v>
      </c>
      <c r="I422" s="1" t="s">
        <v>1364</v>
      </c>
      <c r="J422" s="1">
        <f t="shared" si="18"/>
        <v>42</v>
      </c>
      <c r="K422">
        <f t="shared" si="19"/>
        <v>108</v>
      </c>
      <c r="L422" s="5">
        <f t="shared" si="20"/>
        <v>38.888888888888893</v>
      </c>
    </row>
    <row r="423" spans="1:12">
      <c r="A423" s="1">
        <v>160</v>
      </c>
      <c r="B423" s="1">
        <v>19</v>
      </c>
      <c r="C423" s="1" t="s">
        <v>35</v>
      </c>
      <c r="D423" s="1" t="s">
        <v>1363</v>
      </c>
      <c r="E423" s="1">
        <v>14</v>
      </c>
      <c r="F423" s="1">
        <v>24</v>
      </c>
      <c r="G423" s="1">
        <v>2</v>
      </c>
      <c r="H423" s="1">
        <v>47</v>
      </c>
      <c r="I423" s="1" t="s">
        <v>1364</v>
      </c>
      <c r="J423" s="1">
        <f t="shared" si="18"/>
        <v>20</v>
      </c>
      <c r="K423">
        <f t="shared" si="19"/>
        <v>48</v>
      </c>
      <c r="L423" s="5">
        <f t="shared" si="20"/>
        <v>41.666666666666671</v>
      </c>
    </row>
    <row r="424" spans="1:12">
      <c r="A424" s="1">
        <v>161</v>
      </c>
      <c r="B424" s="1">
        <v>13</v>
      </c>
      <c r="C424" s="1" t="s">
        <v>60</v>
      </c>
      <c r="D424" s="1" t="s">
        <v>1373</v>
      </c>
      <c r="E424" s="1">
        <v>16</v>
      </c>
      <c r="F424" s="1">
        <v>28</v>
      </c>
      <c r="G424" s="1">
        <v>3</v>
      </c>
      <c r="H424" s="1">
        <v>57</v>
      </c>
      <c r="I424" s="1" t="s">
        <v>1364</v>
      </c>
      <c r="J424" s="1">
        <f t="shared" si="18"/>
        <v>36</v>
      </c>
      <c r="K424">
        <f t="shared" si="19"/>
        <v>84</v>
      </c>
      <c r="L424" s="5">
        <f t="shared" si="20"/>
        <v>42.857142857142854</v>
      </c>
    </row>
    <row r="425" spans="1:12">
      <c r="A425" s="1">
        <v>162</v>
      </c>
      <c r="B425" s="1">
        <v>14</v>
      </c>
      <c r="C425" s="1" t="s">
        <v>35</v>
      </c>
      <c r="D425" s="1" t="s">
        <v>1363</v>
      </c>
      <c r="E425" s="1">
        <v>14</v>
      </c>
      <c r="F425" s="1">
        <v>24</v>
      </c>
      <c r="G425" s="1">
        <v>3</v>
      </c>
      <c r="H425" s="1">
        <v>25</v>
      </c>
      <c r="I425" s="1" t="s">
        <v>1364</v>
      </c>
      <c r="J425" s="1">
        <f t="shared" si="18"/>
        <v>30</v>
      </c>
      <c r="K425">
        <f t="shared" si="19"/>
        <v>72</v>
      </c>
      <c r="L425" s="5">
        <f t="shared" si="20"/>
        <v>41.666666666666671</v>
      </c>
    </row>
    <row r="426" spans="1:12">
      <c r="A426" s="1">
        <v>163</v>
      </c>
      <c r="B426" s="1">
        <v>6</v>
      </c>
      <c r="C426" s="1" t="s">
        <v>44</v>
      </c>
      <c r="D426" s="1" t="s">
        <v>1367</v>
      </c>
      <c r="E426" s="1">
        <v>19</v>
      </c>
      <c r="F426" s="1">
        <v>31</v>
      </c>
      <c r="G426" s="1">
        <v>3</v>
      </c>
      <c r="H426" s="1">
        <v>8</v>
      </c>
      <c r="I426" s="1" t="s">
        <v>1366</v>
      </c>
      <c r="J426" s="1">
        <f t="shared" si="18"/>
        <v>36</v>
      </c>
      <c r="K426">
        <f t="shared" si="19"/>
        <v>93</v>
      </c>
      <c r="L426" s="5">
        <f t="shared" si="20"/>
        <v>38.70967741935484</v>
      </c>
    </row>
    <row r="427" spans="1:12">
      <c r="A427" s="1">
        <v>163</v>
      </c>
      <c r="B427" s="1">
        <v>6</v>
      </c>
      <c r="C427" s="1" t="s">
        <v>36</v>
      </c>
      <c r="D427" s="1" t="s">
        <v>1365</v>
      </c>
      <c r="E427" s="1">
        <v>18</v>
      </c>
      <c r="F427" s="1">
        <v>30</v>
      </c>
      <c r="G427" s="1">
        <v>3</v>
      </c>
      <c r="H427" s="1">
        <v>16</v>
      </c>
      <c r="I427" s="1" t="s">
        <v>1366</v>
      </c>
      <c r="J427" s="1">
        <f t="shared" si="18"/>
        <v>36</v>
      </c>
      <c r="K427">
        <f t="shared" si="19"/>
        <v>90</v>
      </c>
      <c r="L427" s="5">
        <f t="shared" si="20"/>
        <v>40</v>
      </c>
    </row>
    <row r="428" spans="1:12">
      <c r="A428" s="1">
        <v>163</v>
      </c>
      <c r="B428" s="1">
        <v>6</v>
      </c>
      <c r="C428" s="1" t="s">
        <v>59</v>
      </c>
      <c r="D428" s="1" t="s">
        <v>1372</v>
      </c>
      <c r="E428" s="1">
        <v>20</v>
      </c>
      <c r="F428" s="1">
        <v>33</v>
      </c>
      <c r="G428" s="1">
        <v>2</v>
      </c>
      <c r="H428" s="1">
        <v>40</v>
      </c>
      <c r="I428" s="1" t="s">
        <v>1366</v>
      </c>
      <c r="J428" s="1">
        <f t="shared" si="18"/>
        <v>26</v>
      </c>
      <c r="K428">
        <f t="shared" si="19"/>
        <v>66</v>
      </c>
      <c r="L428" s="5">
        <f t="shared" si="20"/>
        <v>39.393939393939391</v>
      </c>
    </row>
    <row r="429" spans="1:12">
      <c r="A429" s="1">
        <v>163</v>
      </c>
      <c r="B429" s="1">
        <v>6</v>
      </c>
      <c r="C429" s="1" t="s">
        <v>77</v>
      </c>
      <c r="D429" s="1" t="s">
        <v>1377</v>
      </c>
      <c r="E429" s="1">
        <v>13</v>
      </c>
      <c r="F429" s="1">
        <v>22</v>
      </c>
      <c r="G429" s="1">
        <v>1</v>
      </c>
      <c r="H429" s="1">
        <v>7</v>
      </c>
      <c r="I429" s="1" t="s">
        <v>1364</v>
      </c>
      <c r="J429" s="1">
        <f t="shared" si="18"/>
        <v>9</v>
      </c>
      <c r="K429">
        <f t="shared" si="19"/>
        <v>22</v>
      </c>
      <c r="L429" s="5">
        <f t="shared" si="20"/>
        <v>40.909090909090914</v>
      </c>
    </row>
    <row r="430" spans="1:12">
      <c r="A430" s="1">
        <v>164</v>
      </c>
      <c r="B430" s="1">
        <v>8</v>
      </c>
      <c r="C430" s="1" t="s">
        <v>77</v>
      </c>
      <c r="D430" s="1" t="s">
        <v>1377</v>
      </c>
      <c r="E430" s="1">
        <v>13</v>
      </c>
      <c r="F430" s="1">
        <v>22</v>
      </c>
      <c r="G430" s="1">
        <v>1</v>
      </c>
      <c r="H430" s="1">
        <v>43</v>
      </c>
      <c r="I430" s="1" t="s">
        <v>1366</v>
      </c>
      <c r="J430" s="1">
        <f t="shared" si="18"/>
        <v>9</v>
      </c>
      <c r="K430">
        <f t="shared" si="19"/>
        <v>22</v>
      </c>
      <c r="L430" s="5">
        <f t="shared" si="20"/>
        <v>40.909090909090914</v>
      </c>
    </row>
    <row r="431" spans="1:12">
      <c r="A431" s="1">
        <v>164</v>
      </c>
      <c r="B431" s="1">
        <v>8</v>
      </c>
      <c r="C431" s="1" t="s">
        <v>53</v>
      </c>
      <c r="D431" s="1" t="s">
        <v>1370</v>
      </c>
      <c r="E431" s="1">
        <v>22</v>
      </c>
      <c r="F431" s="1">
        <v>36</v>
      </c>
      <c r="G431" s="1">
        <v>1</v>
      </c>
      <c r="H431" s="1">
        <v>7</v>
      </c>
      <c r="I431" s="1" t="s">
        <v>1364</v>
      </c>
      <c r="J431" s="1">
        <f t="shared" si="18"/>
        <v>14</v>
      </c>
      <c r="K431">
        <f t="shared" si="19"/>
        <v>36</v>
      </c>
      <c r="L431" s="5">
        <f t="shared" si="20"/>
        <v>38.888888888888893</v>
      </c>
    </row>
    <row r="432" spans="1:12">
      <c r="A432" s="1">
        <v>164</v>
      </c>
      <c r="B432" s="1">
        <v>8</v>
      </c>
      <c r="C432" s="1" t="s">
        <v>74</v>
      </c>
      <c r="D432" s="1" t="s">
        <v>1376</v>
      </c>
      <c r="E432" s="1">
        <v>19</v>
      </c>
      <c r="F432" s="1">
        <v>32</v>
      </c>
      <c r="G432" s="1">
        <v>2</v>
      </c>
      <c r="H432" s="1">
        <v>20</v>
      </c>
      <c r="I432" s="1" t="s">
        <v>1364</v>
      </c>
      <c r="J432" s="1">
        <f t="shared" si="18"/>
        <v>26</v>
      </c>
      <c r="K432">
        <f t="shared" si="19"/>
        <v>64</v>
      </c>
      <c r="L432" s="5">
        <f t="shared" si="20"/>
        <v>40.625</v>
      </c>
    </row>
    <row r="433" spans="1:12">
      <c r="A433" s="1">
        <v>164</v>
      </c>
      <c r="B433" s="1">
        <v>8</v>
      </c>
      <c r="C433" s="1" t="s">
        <v>35</v>
      </c>
      <c r="D433" s="1" t="s">
        <v>1363</v>
      </c>
      <c r="E433" s="1">
        <v>14</v>
      </c>
      <c r="F433" s="1">
        <v>24</v>
      </c>
      <c r="G433" s="1">
        <v>2</v>
      </c>
      <c r="H433" s="1">
        <v>35</v>
      </c>
      <c r="I433" s="1" t="s">
        <v>1364</v>
      </c>
      <c r="J433" s="1">
        <f t="shared" si="18"/>
        <v>20</v>
      </c>
      <c r="K433">
        <f t="shared" si="19"/>
        <v>48</v>
      </c>
      <c r="L433" s="5">
        <f t="shared" si="20"/>
        <v>41.666666666666671</v>
      </c>
    </row>
    <row r="434" spans="1:12">
      <c r="A434" s="1">
        <v>165</v>
      </c>
      <c r="B434" s="1">
        <v>10</v>
      </c>
      <c r="C434" s="1" t="s">
        <v>35</v>
      </c>
      <c r="D434" s="1" t="s">
        <v>1363</v>
      </c>
      <c r="E434" s="1">
        <v>14</v>
      </c>
      <c r="F434" s="1">
        <v>24</v>
      </c>
      <c r="G434" s="1">
        <v>2</v>
      </c>
      <c r="H434" s="1">
        <v>15</v>
      </c>
      <c r="I434" s="1" t="s">
        <v>1366</v>
      </c>
      <c r="J434" s="1">
        <f t="shared" si="18"/>
        <v>20</v>
      </c>
      <c r="K434">
        <f t="shared" si="19"/>
        <v>48</v>
      </c>
      <c r="L434" s="5">
        <f t="shared" si="20"/>
        <v>41.666666666666671</v>
      </c>
    </row>
    <row r="435" spans="1:12">
      <c r="A435" s="1">
        <v>165</v>
      </c>
      <c r="B435" s="1">
        <v>10</v>
      </c>
      <c r="C435" s="1" t="s">
        <v>97</v>
      </c>
      <c r="D435" s="1" t="s">
        <v>1381</v>
      </c>
      <c r="E435" s="1">
        <v>13</v>
      </c>
      <c r="F435" s="1">
        <v>21</v>
      </c>
      <c r="G435" s="1">
        <v>2</v>
      </c>
      <c r="H435" s="1">
        <v>41</v>
      </c>
      <c r="I435" s="1" t="s">
        <v>1364</v>
      </c>
      <c r="J435" s="1">
        <f t="shared" si="18"/>
        <v>16</v>
      </c>
      <c r="K435">
        <f t="shared" si="19"/>
        <v>42</v>
      </c>
      <c r="L435" s="5">
        <f t="shared" si="20"/>
        <v>38.095238095238095</v>
      </c>
    </row>
    <row r="436" spans="1:12">
      <c r="A436" s="1">
        <v>166</v>
      </c>
      <c r="B436" s="1">
        <v>12</v>
      </c>
      <c r="C436" s="1" t="s">
        <v>94</v>
      </c>
      <c r="D436" s="1" t="s">
        <v>1380</v>
      </c>
      <c r="E436" s="1">
        <v>14</v>
      </c>
      <c r="F436" s="1">
        <v>23</v>
      </c>
      <c r="G436" s="1">
        <v>2</v>
      </c>
      <c r="H436" s="1">
        <v>22</v>
      </c>
      <c r="I436" s="1" t="s">
        <v>1366</v>
      </c>
      <c r="J436" s="1">
        <f t="shared" si="18"/>
        <v>18</v>
      </c>
      <c r="K436">
        <f t="shared" si="19"/>
        <v>46</v>
      </c>
      <c r="L436" s="5">
        <f t="shared" si="20"/>
        <v>39.130434782608695</v>
      </c>
    </row>
    <row r="437" spans="1:12">
      <c r="A437" s="1">
        <v>167</v>
      </c>
      <c r="B437" s="1">
        <v>5</v>
      </c>
      <c r="C437" s="1" t="s">
        <v>65</v>
      </c>
      <c r="D437" s="1" t="s">
        <v>1374</v>
      </c>
      <c r="E437" s="1">
        <v>11</v>
      </c>
      <c r="F437" s="1">
        <v>19</v>
      </c>
      <c r="G437" s="1">
        <v>1</v>
      </c>
      <c r="H437" s="1">
        <v>29</v>
      </c>
      <c r="I437" s="1" t="s">
        <v>1364</v>
      </c>
      <c r="J437" s="1">
        <f t="shared" si="18"/>
        <v>8</v>
      </c>
      <c r="K437">
        <f t="shared" si="19"/>
        <v>19</v>
      </c>
      <c r="L437" s="5">
        <f t="shared" si="20"/>
        <v>42.105263157894733</v>
      </c>
    </row>
    <row r="438" spans="1:12">
      <c r="A438" s="1">
        <v>167</v>
      </c>
      <c r="B438" s="1">
        <v>5</v>
      </c>
      <c r="C438" s="1" t="s">
        <v>84</v>
      </c>
      <c r="D438" s="1" t="s">
        <v>1378</v>
      </c>
      <c r="E438" s="1">
        <v>20</v>
      </c>
      <c r="F438" s="1">
        <v>34</v>
      </c>
      <c r="G438" s="1">
        <v>3</v>
      </c>
      <c r="H438" s="1">
        <v>11</v>
      </c>
      <c r="I438" s="1" t="s">
        <v>1364</v>
      </c>
      <c r="J438" s="1">
        <f t="shared" si="18"/>
        <v>42</v>
      </c>
      <c r="K438">
        <f t="shared" si="19"/>
        <v>102</v>
      </c>
      <c r="L438" s="5">
        <f t="shared" si="20"/>
        <v>41.17647058823529</v>
      </c>
    </row>
    <row r="439" spans="1:12">
      <c r="A439" s="1">
        <v>167</v>
      </c>
      <c r="B439" s="1">
        <v>5</v>
      </c>
      <c r="C439" s="1" t="s">
        <v>44</v>
      </c>
      <c r="D439" s="1" t="s">
        <v>1367</v>
      </c>
      <c r="E439" s="1">
        <v>19</v>
      </c>
      <c r="F439" s="1">
        <v>31</v>
      </c>
      <c r="G439" s="1">
        <v>1</v>
      </c>
      <c r="H439" s="1">
        <v>36</v>
      </c>
      <c r="I439" s="1" t="s">
        <v>1366</v>
      </c>
      <c r="J439" s="1">
        <f t="shared" si="18"/>
        <v>12</v>
      </c>
      <c r="K439">
        <f t="shared" si="19"/>
        <v>31</v>
      </c>
      <c r="L439" s="5">
        <f t="shared" si="20"/>
        <v>38.70967741935484</v>
      </c>
    </row>
    <row r="440" spans="1:12">
      <c r="A440" s="1">
        <v>168</v>
      </c>
      <c r="B440" s="1">
        <v>17</v>
      </c>
      <c r="C440" s="1" t="s">
        <v>77</v>
      </c>
      <c r="D440" s="1" t="s">
        <v>1377</v>
      </c>
      <c r="E440" s="1">
        <v>13</v>
      </c>
      <c r="F440" s="1">
        <v>22</v>
      </c>
      <c r="G440" s="1">
        <v>2</v>
      </c>
      <c r="H440" s="1">
        <v>7</v>
      </c>
      <c r="I440" s="1" t="s">
        <v>1366</v>
      </c>
      <c r="J440" s="1">
        <f t="shared" si="18"/>
        <v>18</v>
      </c>
      <c r="K440">
        <f t="shared" si="19"/>
        <v>44</v>
      </c>
      <c r="L440" s="5">
        <f t="shared" si="20"/>
        <v>40.909090909090914</v>
      </c>
    </row>
    <row r="441" spans="1:12">
      <c r="A441" s="1">
        <v>169</v>
      </c>
      <c r="B441" s="1">
        <v>19</v>
      </c>
      <c r="C441" s="1" t="s">
        <v>97</v>
      </c>
      <c r="D441" s="1" t="s">
        <v>1381</v>
      </c>
      <c r="E441" s="1">
        <v>13</v>
      </c>
      <c r="F441" s="1">
        <v>21</v>
      </c>
      <c r="G441" s="1">
        <v>2</v>
      </c>
      <c r="H441" s="1">
        <v>44</v>
      </c>
      <c r="I441" s="1" t="s">
        <v>1366</v>
      </c>
      <c r="J441" s="1">
        <f t="shared" si="18"/>
        <v>16</v>
      </c>
      <c r="K441">
        <f t="shared" si="19"/>
        <v>42</v>
      </c>
      <c r="L441" s="5">
        <f t="shared" si="20"/>
        <v>38.095238095238095</v>
      </c>
    </row>
    <row r="442" spans="1:12">
      <c r="A442" s="1">
        <v>169</v>
      </c>
      <c r="B442" s="1">
        <v>19</v>
      </c>
      <c r="C442" s="1" t="s">
        <v>84</v>
      </c>
      <c r="D442" s="1" t="s">
        <v>1378</v>
      </c>
      <c r="E442" s="1">
        <v>20</v>
      </c>
      <c r="F442" s="1">
        <v>34</v>
      </c>
      <c r="G442" s="1">
        <v>2</v>
      </c>
      <c r="H442" s="1">
        <v>59</v>
      </c>
      <c r="I442" s="1" t="s">
        <v>1366</v>
      </c>
      <c r="J442" s="1">
        <f t="shared" si="18"/>
        <v>28</v>
      </c>
      <c r="K442">
        <f t="shared" si="19"/>
        <v>68</v>
      </c>
      <c r="L442" s="5">
        <f t="shared" si="20"/>
        <v>41.17647058823529</v>
      </c>
    </row>
    <row r="443" spans="1:12">
      <c r="A443" s="1">
        <v>169</v>
      </c>
      <c r="B443" s="1">
        <v>19</v>
      </c>
      <c r="C443" s="1" t="s">
        <v>77</v>
      </c>
      <c r="D443" s="1" t="s">
        <v>1377</v>
      </c>
      <c r="E443" s="1">
        <v>13</v>
      </c>
      <c r="F443" s="1">
        <v>22</v>
      </c>
      <c r="G443" s="1">
        <v>2</v>
      </c>
      <c r="H443" s="1">
        <v>7</v>
      </c>
      <c r="I443" s="1" t="s">
        <v>1364</v>
      </c>
      <c r="J443" s="1">
        <f t="shared" si="18"/>
        <v>18</v>
      </c>
      <c r="K443">
        <f t="shared" si="19"/>
        <v>44</v>
      </c>
      <c r="L443" s="5">
        <f t="shared" si="20"/>
        <v>40.909090909090914</v>
      </c>
    </row>
    <row r="444" spans="1:12">
      <c r="A444" s="1">
        <v>170</v>
      </c>
      <c r="B444" s="1">
        <v>12</v>
      </c>
      <c r="C444" s="1" t="s">
        <v>93</v>
      </c>
      <c r="D444" s="1" t="s">
        <v>1379</v>
      </c>
      <c r="E444" s="1">
        <v>12</v>
      </c>
      <c r="F444" s="1">
        <v>20</v>
      </c>
      <c r="G444" s="1">
        <v>3</v>
      </c>
      <c r="H444" s="1">
        <v>16</v>
      </c>
      <c r="I444" s="1" t="s">
        <v>1364</v>
      </c>
      <c r="J444" s="1">
        <f t="shared" si="18"/>
        <v>24</v>
      </c>
      <c r="K444">
        <f t="shared" si="19"/>
        <v>60</v>
      </c>
      <c r="L444" s="5">
        <f t="shared" si="20"/>
        <v>40</v>
      </c>
    </row>
    <row r="445" spans="1:12">
      <c r="A445" s="1">
        <v>170</v>
      </c>
      <c r="B445" s="1">
        <v>12</v>
      </c>
      <c r="C445" s="1" t="s">
        <v>54</v>
      </c>
      <c r="D445" s="1" t="s">
        <v>1371</v>
      </c>
      <c r="E445" s="1">
        <v>17</v>
      </c>
      <c r="F445" s="1">
        <v>29</v>
      </c>
      <c r="G445" s="1">
        <v>3</v>
      </c>
      <c r="H445" s="1">
        <v>16</v>
      </c>
      <c r="I445" s="1" t="s">
        <v>1364</v>
      </c>
      <c r="J445" s="1">
        <f t="shared" si="18"/>
        <v>36</v>
      </c>
      <c r="K445">
        <f t="shared" si="19"/>
        <v>87</v>
      </c>
      <c r="L445" s="5">
        <f t="shared" si="20"/>
        <v>41.379310344827587</v>
      </c>
    </row>
    <row r="446" spans="1:12">
      <c r="A446" s="1">
        <v>170</v>
      </c>
      <c r="B446" s="1">
        <v>12</v>
      </c>
      <c r="C446" s="1" t="s">
        <v>53</v>
      </c>
      <c r="D446" s="1" t="s">
        <v>1370</v>
      </c>
      <c r="E446" s="1">
        <v>22</v>
      </c>
      <c r="F446" s="1">
        <v>36</v>
      </c>
      <c r="G446" s="1">
        <v>1</v>
      </c>
      <c r="H446" s="1">
        <v>33</v>
      </c>
      <c r="I446" s="1" t="s">
        <v>1366</v>
      </c>
      <c r="J446" s="1">
        <f t="shared" si="18"/>
        <v>14</v>
      </c>
      <c r="K446">
        <f t="shared" si="19"/>
        <v>36</v>
      </c>
      <c r="L446" s="5">
        <f t="shared" si="20"/>
        <v>38.888888888888893</v>
      </c>
    </row>
    <row r="447" spans="1:12">
      <c r="A447" s="1">
        <v>170</v>
      </c>
      <c r="B447" s="1">
        <v>12</v>
      </c>
      <c r="C447" s="1" t="s">
        <v>36</v>
      </c>
      <c r="D447" s="1" t="s">
        <v>1365</v>
      </c>
      <c r="E447" s="1">
        <v>18</v>
      </c>
      <c r="F447" s="1">
        <v>30</v>
      </c>
      <c r="G447" s="1">
        <v>2</v>
      </c>
      <c r="H447" s="1">
        <v>8</v>
      </c>
      <c r="I447" s="1" t="s">
        <v>1366</v>
      </c>
      <c r="J447" s="1">
        <f t="shared" si="18"/>
        <v>24</v>
      </c>
      <c r="K447">
        <f t="shared" si="19"/>
        <v>60</v>
      </c>
      <c r="L447" s="5">
        <f t="shared" si="20"/>
        <v>40</v>
      </c>
    </row>
    <row r="448" spans="1:12">
      <c r="A448" s="1">
        <v>171</v>
      </c>
      <c r="B448" s="1">
        <v>16</v>
      </c>
      <c r="C448" s="1" t="s">
        <v>106</v>
      </c>
      <c r="D448" s="1" t="s">
        <v>1383</v>
      </c>
      <c r="E448" s="1">
        <v>15</v>
      </c>
      <c r="F448" s="1">
        <v>26</v>
      </c>
      <c r="G448" s="1">
        <v>2</v>
      </c>
      <c r="H448" s="1">
        <v>29</v>
      </c>
      <c r="I448" s="1" t="s">
        <v>1364</v>
      </c>
      <c r="J448" s="1">
        <f t="shared" si="18"/>
        <v>22</v>
      </c>
      <c r="K448">
        <f t="shared" si="19"/>
        <v>52</v>
      </c>
      <c r="L448" s="5">
        <f t="shared" si="20"/>
        <v>42.307692307692307</v>
      </c>
    </row>
    <row r="449" spans="1:12">
      <c r="A449" s="1">
        <v>171</v>
      </c>
      <c r="B449" s="1">
        <v>16</v>
      </c>
      <c r="C449" s="1" t="s">
        <v>54</v>
      </c>
      <c r="D449" s="1" t="s">
        <v>1371</v>
      </c>
      <c r="E449" s="1">
        <v>17</v>
      </c>
      <c r="F449" s="1">
        <v>29</v>
      </c>
      <c r="G449" s="1">
        <v>3</v>
      </c>
      <c r="H449" s="1">
        <v>22</v>
      </c>
      <c r="I449" s="1" t="s">
        <v>1366</v>
      </c>
      <c r="J449" s="1">
        <f t="shared" si="18"/>
        <v>36</v>
      </c>
      <c r="K449">
        <f t="shared" si="19"/>
        <v>87</v>
      </c>
      <c r="L449" s="5">
        <f t="shared" si="20"/>
        <v>41.379310344827587</v>
      </c>
    </row>
    <row r="450" spans="1:12">
      <c r="A450" s="1">
        <v>172</v>
      </c>
      <c r="B450" s="1">
        <v>12</v>
      </c>
      <c r="C450" s="1" t="s">
        <v>84</v>
      </c>
      <c r="D450" s="1" t="s">
        <v>1378</v>
      </c>
      <c r="E450" s="1">
        <v>20</v>
      </c>
      <c r="F450" s="1">
        <v>34</v>
      </c>
      <c r="G450" s="1">
        <v>2</v>
      </c>
      <c r="H450" s="1">
        <v>27</v>
      </c>
      <c r="I450" s="1" t="s">
        <v>1366</v>
      </c>
      <c r="J450" s="1">
        <f t="shared" si="18"/>
        <v>28</v>
      </c>
      <c r="K450">
        <f t="shared" si="19"/>
        <v>68</v>
      </c>
      <c r="L450" s="5">
        <f t="shared" si="20"/>
        <v>41.17647058823529</v>
      </c>
    </row>
    <row r="451" spans="1:12">
      <c r="A451" s="1">
        <v>173</v>
      </c>
      <c r="B451" s="1">
        <v>11</v>
      </c>
      <c r="C451" s="1" t="s">
        <v>45</v>
      </c>
      <c r="D451" s="1" t="s">
        <v>1368</v>
      </c>
      <c r="E451" s="1">
        <v>16</v>
      </c>
      <c r="F451" s="1">
        <v>27</v>
      </c>
      <c r="G451" s="1">
        <v>3</v>
      </c>
      <c r="H451" s="1">
        <v>15</v>
      </c>
      <c r="I451" s="1" t="s">
        <v>1366</v>
      </c>
      <c r="J451" s="1">
        <f t="shared" ref="J451:J514" si="21">(F451-E451)*G451</f>
        <v>33</v>
      </c>
      <c r="K451">
        <f t="shared" ref="K451:K514" si="22">F451*G451</f>
        <v>81</v>
      </c>
      <c r="L451" s="5">
        <f t="shared" ref="L451:L514" si="23">(J451/K451)*100</f>
        <v>40.74074074074074</v>
      </c>
    </row>
    <row r="452" spans="1:12">
      <c r="A452" s="1">
        <v>173</v>
      </c>
      <c r="B452" s="1">
        <v>11</v>
      </c>
      <c r="C452" s="1" t="s">
        <v>74</v>
      </c>
      <c r="D452" s="1" t="s">
        <v>1376</v>
      </c>
      <c r="E452" s="1">
        <v>19</v>
      </c>
      <c r="F452" s="1">
        <v>32</v>
      </c>
      <c r="G452" s="1">
        <v>3</v>
      </c>
      <c r="H452" s="1">
        <v>52</v>
      </c>
      <c r="I452" s="1" t="s">
        <v>1366</v>
      </c>
      <c r="J452" s="1">
        <f t="shared" si="21"/>
        <v>39</v>
      </c>
      <c r="K452">
        <f t="shared" si="22"/>
        <v>96</v>
      </c>
      <c r="L452" s="5">
        <f t="shared" si="23"/>
        <v>40.625</v>
      </c>
    </row>
    <row r="453" spans="1:12">
      <c r="A453" s="1">
        <v>174</v>
      </c>
      <c r="B453" s="1">
        <v>10</v>
      </c>
      <c r="C453" s="1" t="s">
        <v>36</v>
      </c>
      <c r="D453" s="1" t="s">
        <v>1365</v>
      </c>
      <c r="E453" s="1">
        <v>18</v>
      </c>
      <c r="F453" s="1">
        <v>30</v>
      </c>
      <c r="G453" s="1">
        <v>2</v>
      </c>
      <c r="H453" s="1">
        <v>12</v>
      </c>
      <c r="I453" s="1" t="s">
        <v>1366</v>
      </c>
      <c r="J453" s="1">
        <f t="shared" si="21"/>
        <v>24</v>
      </c>
      <c r="K453">
        <f t="shared" si="22"/>
        <v>60</v>
      </c>
      <c r="L453" s="5">
        <f t="shared" si="23"/>
        <v>40</v>
      </c>
    </row>
    <row r="454" spans="1:12">
      <c r="A454" s="1">
        <v>175</v>
      </c>
      <c r="B454" s="1">
        <v>14</v>
      </c>
      <c r="C454" s="1" t="s">
        <v>74</v>
      </c>
      <c r="D454" s="1" t="s">
        <v>1376</v>
      </c>
      <c r="E454" s="1">
        <v>19</v>
      </c>
      <c r="F454" s="1">
        <v>32</v>
      </c>
      <c r="G454" s="1">
        <v>3</v>
      </c>
      <c r="H454" s="1">
        <v>9</v>
      </c>
      <c r="I454" s="1" t="s">
        <v>1366</v>
      </c>
      <c r="J454" s="1">
        <f t="shared" si="21"/>
        <v>39</v>
      </c>
      <c r="K454">
        <f t="shared" si="22"/>
        <v>96</v>
      </c>
      <c r="L454" s="5">
        <f t="shared" si="23"/>
        <v>40.625</v>
      </c>
    </row>
    <row r="455" spans="1:12">
      <c r="A455" s="1">
        <v>175</v>
      </c>
      <c r="B455" s="1">
        <v>14</v>
      </c>
      <c r="C455" s="1" t="s">
        <v>35</v>
      </c>
      <c r="D455" s="1" t="s">
        <v>1363</v>
      </c>
      <c r="E455" s="1">
        <v>14</v>
      </c>
      <c r="F455" s="1">
        <v>24</v>
      </c>
      <c r="G455" s="1">
        <v>2</v>
      </c>
      <c r="H455" s="1">
        <v>38</v>
      </c>
      <c r="I455" s="1" t="s">
        <v>1364</v>
      </c>
      <c r="J455" s="1">
        <f t="shared" si="21"/>
        <v>20</v>
      </c>
      <c r="K455">
        <f t="shared" si="22"/>
        <v>48</v>
      </c>
      <c r="L455" s="5">
        <f t="shared" si="23"/>
        <v>41.666666666666671</v>
      </c>
    </row>
    <row r="456" spans="1:12">
      <c r="A456" s="1">
        <v>176</v>
      </c>
      <c r="B456" s="1">
        <v>20</v>
      </c>
      <c r="C456" s="1" t="s">
        <v>97</v>
      </c>
      <c r="D456" s="1" t="s">
        <v>1381</v>
      </c>
      <c r="E456" s="1">
        <v>13</v>
      </c>
      <c r="F456" s="1">
        <v>21</v>
      </c>
      <c r="G456" s="1">
        <v>3</v>
      </c>
      <c r="H456" s="1">
        <v>48</v>
      </c>
      <c r="I456" s="1" t="s">
        <v>1366</v>
      </c>
      <c r="J456" s="1">
        <f t="shared" si="21"/>
        <v>24</v>
      </c>
      <c r="K456">
        <f t="shared" si="22"/>
        <v>63</v>
      </c>
      <c r="L456" s="5">
        <f t="shared" si="23"/>
        <v>38.095238095238095</v>
      </c>
    </row>
    <row r="457" spans="1:12">
      <c r="A457" s="1">
        <v>177</v>
      </c>
      <c r="B457" s="1">
        <v>4</v>
      </c>
      <c r="C457" s="1" t="s">
        <v>35</v>
      </c>
      <c r="D457" s="1" t="s">
        <v>1363</v>
      </c>
      <c r="E457" s="1">
        <v>14</v>
      </c>
      <c r="F457" s="1">
        <v>24</v>
      </c>
      <c r="G457" s="1">
        <v>2</v>
      </c>
      <c r="H457" s="1">
        <v>10</v>
      </c>
      <c r="I457" s="1" t="s">
        <v>1366</v>
      </c>
      <c r="J457" s="1">
        <f t="shared" si="21"/>
        <v>20</v>
      </c>
      <c r="K457">
        <f t="shared" si="22"/>
        <v>48</v>
      </c>
      <c r="L457" s="5">
        <f t="shared" si="23"/>
        <v>41.666666666666671</v>
      </c>
    </row>
    <row r="458" spans="1:12">
      <c r="A458" s="1">
        <v>177</v>
      </c>
      <c r="B458" s="1">
        <v>4</v>
      </c>
      <c r="C458" s="1" t="s">
        <v>106</v>
      </c>
      <c r="D458" s="1" t="s">
        <v>1383</v>
      </c>
      <c r="E458" s="1">
        <v>15</v>
      </c>
      <c r="F458" s="1">
        <v>26</v>
      </c>
      <c r="G458" s="1">
        <v>1</v>
      </c>
      <c r="H458" s="1">
        <v>40</v>
      </c>
      <c r="I458" s="1" t="s">
        <v>1364</v>
      </c>
      <c r="J458" s="1">
        <f t="shared" si="21"/>
        <v>11</v>
      </c>
      <c r="K458">
        <f t="shared" si="22"/>
        <v>26</v>
      </c>
      <c r="L458" s="5">
        <f t="shared" si="23"/>
        <v>42.307692307692307</v>
      </c>
    </row>
    <row r="459" spans="1:12">
      <c r="A459" s="1">
        <v>177</v>
      </c>
      <c r="B459" s="1">
        <v>4</v>
      </c>
      <c r="C459" s="1" t="s">
        <v>97</v>
      </c>
      <c r="D459" s="1" t="s">
        <v>1381</v>
      </c>
      <c r="E459" s="1">
        <v>13</v>
      </c>
      <c r="F459" s="1">
        <v>21</v>
      </c>
      <c r="G459" s="1">
        <v>2</v>
      </c>
      <c r="H459" s="1">
        <v>45</v>
      </c>
      <c r="I459" s="1" t="s">
        <v>1366</v>
      </c>
      <c r="J459" s="1">
        <f t="shared" si="21"/>
        <v>16</v>
      </c>
      <c r="K459">
        <f t="shared" si="22"/>
        <v>42</v>
      </c>
      <c r="L459" s="5">
        <f t="shared" si="23"/>
        <v>38.095238095238095</v>
      </c>
    </row>
    <row r="460" spans="1:12">
      <c r="A460" s="1">
        <v>177</v>
      </c>
      <c r="B460" s="1">
        <v>4</v>
      </c>
      <c r="C460" s="1" t="s">
        <v>65</v>
      </c>
      <c r="D460" s="1" t="s">
        <v>1374</v>
      </c>
      <c r="E460" s="1">
        <v>11</v>
      </c>
      <c r="F460" s="1">
        <v>19</v>
      </c>
      <c r="G460" s="1">
        <v>3</v>
      </c>
      <c r="H460" s="1">
        <v>47</v>
      </c>
      <c r="I460" s="1" t="s">
        <v>1364</v>
      </c>
      <c r="J460" s="1">
        <f t="shared" si="21"/>
        <v>24</v>
      </c>
      <c r="K460">
        <f t="shared" si="22"/>
        <v>57</v>
      </c>
      <c r="L460" s="5">
        <f t="shared" si="23"/>
        <v>42.105263157894733</v>
      </c>
    </row>
    <row r="461" spans="1:12">
      <c r="A461" s="1">
        <v>178</v>
      </c>
      <c r="B461" s="1">
        <v>11</v>
      </c>
      <c r="C461" s="1" t="s">
        <v>36</v>
      </c>
      <c r="D461" s="1" t="s">
        <v>1365</v>
      </c>
      <c r="E461" s="1">
        <v>18</v>
      </c>
      <c r="F461" s="1">
        <v>30</v>
      </c>
      <c r="G461" s="1">
        <v>1</v>
      </c>
      <c r="H461" s="1">
        <v>55</v>
      </c>
      <c r="I461" s="1" t="s">
        <v>1366</v>
      </c>
      <c r="J461" s="1">
        <f t="shared" si="21"/>
        <v>12</v>
      </c>
      <c r="K461">
        <f t="shared" si="22"/>
        <v>30</v>
      </c>
      <c r="L461" s="5">
        <f t="shared" si="23"/>
        <v>40</v>
      </c>
    </row>
    <row r="462" spans="1:12">
      <c r="A462" s="1">
        <v>178</v>
      </c>
      <c r="B462" s="1">
        <v>11</v>
      </c>
      <c r="C462" s="1" t="s">
        <v>69</v>
      </c>
      <c r="D462" s="1" t="s">
        <v>1375</v>
      </c>
      <c r="E462" s="1">
        <v>21</v>
      </c>
      <c r="F462" s="1">
        <v>35</v>
      </c>
      <c r="G462" s="1">
        <v>1</v>
      </c>
      <c r="H462" s="1">
        <v>16</v>
      </c>
      <c r="I462" s="1" t="s">
        <v>1366</v>
      </c>
      <c r="J462" s="1">
        <f t="shared" si="21"/>
        <v>14</v>
      </c>
      <c r="K462">
        <f t="shared" si="22"/>
        <v>35</v>
      </c>
      <c r="L462" s="5">
        <f t="shared" si="23"/>
        <v>40</v>
      </c>
    </row>
    <row r="463" spans="1:12">
      <c r="A463" s="1">
        <v>178</v>
      </c>
      <c r="B463" s="1">
        <v>11</v>
      </c>
      <c r="C463" s="1" t="s">
        <v>77</v>
      </c>
      <c r="D463" s="1" t="s">
        <v>1377</v>
      </c>
      <c r="E463" s="1">
        <v>13</v>
      </c>
      <c r="F463" s="1">
        <v>22</v>
      </c>
      <c r="G463" s="1">
        <v>2</v>
      </c>
      <c r="H463" s="1">
        <v>20</v>
      </c>
      <c r="I463" s="1" t="s">
        <v>1364</v>
      </c>
      <c r="J463" s="1">
        <f t="shared" si="21"/>
        <v>18</v>
      </c>
      <c r="K463">
        <f t="shared" si="22"/>
        <v>44</v>
      </c>
      <c r="L463" s="5">
        <f t="shared" si="23"/>
        <v>40.909090909090914</v>
      </c>
    </row>
    <row r="464" spans="1:12">
      <c r="A464" s="1">
        <v>178</v>
      </c>
      <c r="B464" s="1">
        <v>11</v>
      </c>
      <c r="C464" s="1" t="s">
        <v>59</v>
      </c>
      <c r="D464" s="1" t="s">
        <v>1372</v>
      </c>
      <c r="E464" s="1">
        <v>20</v>
      </c>
      <c r="F464" s="1">
        <v>33</v>
      </c>
      <c r="G464" s="1">
        <v>3</v>
      </c>
      <c r="H464" s="1">
        <v>55</v>
      </c>
      <c r="I464" s="1" t="s">
        <v>1364</v>
      </c>
      <c r="J464" s="1">
        <f t="shared" si="21"/>
        <v>39</v>
      </c>
      <c r="K464">
        <f t="shared" si="22"/>
        <v>99</v>
      </c>
      <c r="L464" s="5">
        <f t="shared" si="23"/>
        <v>39.393939393939391</v>
      </c>
    </row>
    <row r="465" spans="1:12">
      <c r="A465" s="1">
        <v>179</v>
      </c>
      <c r="B465" s="1">
        <v>12</v>
      </c>
      <c r="C465" s="1" t="s">
        <v>44</v>
      </c>
      <c r="D465" s="1" t="s">
        <v>1367</v>
      </c>
      <c r="E465" s="1">
        <v>19</v>
      </c>
      <c r="F465" s="1">
        <v>31</v>
      </c>
      <c r="G465" s="1">
        <v>2</v>
      </c>
      <c r="H465" s="1">
        <v>26</v>
      </c>
      <c r="I465" s="1" t="s">
        <v>1364</v>
      </c>
      <c r="J465" s="1">
        <f t="shared" si="21"/>
        <v>24</v>
      </c>
      <c r="K465">
        <f t="shared" si="22"/>
        <v>62</v>
      </c>
      <c r="L465" s="5">
        <f t="shared" si="23"/>
        <v>38.70967741935484</v>
      </c>
    </row>
    <row r="466" spans="1:12">
      <c r="A466" s="1">
        <v>180</v>
      </c>
      <c r="B466" s="1">
        <v>10</v>
      </c>
      <c r="C466" s="1" t="s">
        <v>54</v>
      </c>
      <c r="D466" s="1" t="s">
        <v>1371</v>
      </c>
      <c r="E466" s="1">
        <v>17</v>
      </c>
      <c r="F466" s="1">
        <v>29</v>
      </c>
      <c r="G466" s="1">
        <v>1</v>
      </c>
      <c r="H466" s="1">
        <v>35</v>
      </c>
      <c r="I466" s="1" t="s">
        <v>1366</v>
      </c>
      <c r="J466" s="1">
        <f t="shared" si="21"/>
        <v>12</v>
      </c>
      <c r="K466">
        <f t="shared" si="22"/>
        <v>29</v>
      </c>
      <c r="L466" s="5">
        <f t="shared" si="23"/>
        <v>41.379310344827587</v>
      </c>
    </row>
    <row r="467" spans="1:12">
      <c r="A467" s="1">
        <v>180</v>
      </c>
      <c r="B467" s="1">
        <v>10</v>
      </c>
      <c r="C467" s="1" t="s">
        <v>36</v>
      </c>
      <c r="D467" s="1" t="s">
        <v>1365</v>
      </c>
      <c r="E467" s="1">
        <v>18</v>
      </c>
      <c r="F467" s="1">
        <v>30</v>
      </c>
      <c r="G467" s="1">
        <v>3</v>
      </c>
      <c r="H467" s="1">
        <v>20</v>
      </c>
      <c r="I467" s="1" t="s">
        <v>1366</v>
      </c>
      <c r="J467" s="1">
        <f t="shared" si="21"/>
        <v>36</v>
      </c>
      <c r="K467">
        <f t="shared" si="22"/>
        <v>90</v>
      </c>
      <c r="L467" s="5">
        <f t="shared" si="23"/>
        <v>40</v>
      </c>
    </row>
    <row r="468" spans="1:12">
      <c r="A468" s="1">
        <v>180</v>
      </c>
      <c r="B468" s="1">
        <v>10</v>
      </c>
      <c r="C468" s="1" t="s">
        <v>93</v>
      </c>
      <c r="D468" s="1" t="s">
        <v>1379</v>
      </c>
      <c r="E468" s="1">
        <v>12</v>
      </c>
      <c r="F468" s="1">
        <v>20</v>
      </c>
      <c r="G468" s="1">
        <v>1</v>
      </c>
      <c r="H468" s="1">
        <v>50</v>
      </c>
      <c r="I468" s="1" t="s">
        <v>1364</v>
      </c>
      <c r="J468" s="1">
        <f t="shared" si="21"/>
        <v>8</v>
      </c>
      <c r="K468">
        <f t="shared" si="22"/>
        <v>20</v>
      </c>
      <c r="L468" s="5">
        <f t="shared" si="23"/>
        <v>40</v>
      </c>
    </row>
    <row r="469" spans="1:12">
      <c r="A469" s="1">
        <v>180</v>
      </c>
      <c r="B469" s="1">
        <v>10</v>
      </c>
      <c r="C469" s="1" t="s">
        <v>45</v>
      </c>
      <c r="D469" s="1" t="s">
        <v>1368</v>
      </c>
      <c r="E469" s="1">
        <v>16</v>
      </c>
      <c r="F469" s="1">
        <v>27</v>
      </c>
      <c r="G469" s="1">
        <v>1</v>
      </c>
      <c r="H469" s="1">
        <v>56</v>
      </c>
      <c r="I469" s="1" t="s">
        <v>1364</v>
      </c>
      <c r="J469" s="1">
        <f t="shared" si="21"/>
        <v>11</v>
      </c>
      <c r="K469">
        <f t="shared" si="22"/>
        <v>27</v>
      </c>
      <c r="L469" s="5">
        <f t="shared" si="23"/>
        <v>40.74074074074074</v>
      </c>
    </row>
    <row r="470" spans="1:12">
      <c r="A470" s="1">
        <v>181</v>
      </c>
      <c r="B470" s="1">
        <v>15</v>
      </c>
      <c r="C470" s="1" t="s">
        <v>45</v>
      </c>
      <c r="D470" s="1" t="s">
        <v>1368</v>
      </c>
      <c r="E470" s="1">
        <v>16</v>
      </c>
      <c r="F470" s="1">
        <v>27</v>
      </c>
      <c r="G470" s="1">
        <v>1</v>
      </c>
      <c r="H470" s="1">
        <v>55</v>
      </c>
      <c r="I470" s="1" t="s">
        <v>1366</v>
      </c>
      <c r="J470" s="1">
        <f t="shared" si="21"/>
        <v>11</v>
      </c>
      <c r="K470">
        <f t="shared" si="22"/>
        <v>27</v>
      </c>
      <c r="L470" s="5">
        <f t="shared" si="23"/>
        <v>40.74074074074074</v>
      </c>
    </row>
    <row r="471" spans="1:12">
      <c r="A471" s="1">
        <v>182</v>
      </c>
      <c r="B471" s="1">
        <v>18</v>
      </c>
      <c r="C471" s="1" t="s">
        <v>65</v>
      </c>
      <c r="D471" s="1" t="s">
        <v>1374</v>
      </c>
      <c r="E471" s="1">
        <v>11</v>
      </c>
      <c r="F471" s="1">
        <v>19</v>
      </c>
      <c r="G471" s="1">
        <v>2</v>
      </c>
      <c r="H471" s="1">
        <v>11</v>
      </c>
      <c r="I471" s="1" t="s">
        <v>1366</v>
      </c>
      <c r="J471" s="1">
        <f t="shared" si="21"/>
        <v>16</v>
      </c>
      <c r="K471">
        <f t="shared" si="22"/>
        <v>38</v>
      </c>
      <c r="L471" s="5">
        <f t="shared" si="23"/>
        <v>42.105263157894733</v>
      </c>
    </row>
    <row r="472" spans="1:12">
      <c r="A472" s="1">
        <v>183</v>
      </c>
      <c r="B472" s="1">
        <v>18</v>
      </c>
      <c r="C472" s="1" t="s">
        <v>74</v>
      </c>
      <c r="D472" s="1" t="s">
        <v>1376</v>
      </c>
      <c r="E472" s="1">
        <v>19</v>
      </c>
      <c r="F472" s="1">
        <v>32</v>
      </c>
      <c r="G472" s="1">
        <v>2</v>
      </c>
      <c r="H472" s="1">
        <v>52</v>
      </c>
      <c r="I472" s="1" t="s">
        <v>1364</v>
      </c>
      <c r="J472" s="1">
        <f t="shared" si="21"/>
        <v>26</v>
      </c>
      <c r="K472">
        <f t="shared" si="22"/>
        <v>64</v>
      </c>
      <c r="L472" s="5">
        <f t="shared" si="23"/>
        <v>40.625</v>
      </c>
    </row>
    <row r="473" spans="1:12">
      <c r="A473" s="1">
        <v>183</v>
      </c>
      <c r="B473" s="1">
        <v>18</v>
      </c>
      <c r="C473" s="1" t="s">
        <v>106</v>
      </c>
      <c r="D473" s="1" t="s">
        <v>1383</v>
      </c>
      <c r="E473" s="1">
        <v>15</v>
      </c>
      <c r="F473" s="1">
        <v>26</v>
      </c>
      <c r="G473" s="1">
        <v>1</v>
      </c>
      <c r="H473" s="1">
        <v>10</v>
      </c>
      <c r="I473" s="1" t="s">
        <v>1364</v>
      </c>
      <c r="J473" s="1">
        <f t="shared" si="21"/>
        <v>11</v>
      </c>
      <c r="K473">
        <f t="shared" si="22"/>
        <v>26</v>
      </c>
      <c r="L473" s="5">
        <f t="shared" si="23"/>
        <v>42.307692307692307</v>
      </c>
    </row>
    <row r="474" spans="1:12">
      <c r="A474" s="1">
        <v>183</v>
      </c>
      <c r="B474" s="1">
        <v>18</v>
      </c>
      <c r="C474" s="1" t="s">
        <v>93</v>
      </c>
      <c r="D474" s="1" t="s">
        <v>1379</v>
      </c>
      <c r="E474" s="1">
        <v>12</v>
      </c>
      <c r="F474" s="1">
        <v>20</v>
      </c>
      <c r="G474" s="1">
        <v>3</v>
      </c>
      <c r="H474" s="1">
        <v>58</v>
      </c>
      <c r="I474" s="1" t="s">
        <v>1364</v>
      </c>
      <c r="J474" s="1">
        <f t="shared" si="21"/>
        <v>24</v>
      </c>
      <c r="K474">
        <f t="shared" si="22"/>
        <v>60</v>
      </c>
      <c r="L474" s="5">
        <f t="shared" si="23"/>
        <v>40</v>
      </c>
    </row>
    <row r="475" spans="1:12">
      <c r="A475" s="1">
        <v>183</v>
      </c>
      <c r="B475" s="1">
        <v>18</v>
      </c>
      <c r="C475" s="1" t="s">
        <v>69</v>
      </c>
      <c r="D475" s="1" t="s">
        <v>1375</v>
      </c>
      <c r="E475" s="1">
        <v>21</v>
      </c>
      <c r="F475" s="1">
        <v>35</v>
      </c>
      <c r="G475" s="1">
        <v>3</v>
      </c>
      <c r="H475" s="1">
        <v>46</v>
      </c>
      <c r="I475" s="1" t="s">
        <v>1364</v>
      </c>
      <c r="J475" s="1">
        <f t="shared" si="21"/>
        <v>42</v>
      </c>
      <c r="K475">
        <f t="shared" si="22"/>
        <v>105</v>
      </c>
      <c r="L475" s="5">
        <f t="shared" si="23"/>
        <v>40</v>
      </c>
    </row>
    <row r="476" spans="1:12">
      <c r="A476" s="1">
        <v>184</v>
      </c>
      <c r="B476" s="1">
        <v>4</v>
      </c>
      <c r="C476" s="1" t="s">
        <v>60</v>
      </c>
      <c r="D476" s="1" t="s">
        <v>1373</v>
      </c>
      <c r="E476" s="1">
        <v>16</v>
      </c>
      <c r="F476" s="1">
        <v>28</v>
      </c>
      <c r="G476" s="1">
        <v>3</v>
      </c>
      <c r="H476" s="1">
        <v>6</v>
      </c>
      <c r="I476" s="1" t="s">
        <v>1366</v>
      </c>
      <c r="J476" s="1">
        <f t="shared" si="21"/>
        <v>36</v>
      </c>
      <c r="K476">
        <f t="shared" si="22"/>
        <v>84</v>
      </c>
      <c r="L476" s="5">
        <f t="shared" si="23"/>
        <v>42.857142857142854</v>
      </c>
    </row>
    <row r="477" spans="1:12">
      <c r="A477" s="1">
        <v>184</v>
      </c>
      <c r="B477" s="1">
        <v>4</v>
      </c>
      <c r="C477" s="1" t="s">
        <v>45</v>
      </c>
      <c r="D477" s="1" t="s">
        <v>1368</v>
      </c>
      <c r="E477" s="1">
        <v>16</v>
      </c>
      <c r="F477" s="1">
        <v>27</v>
      </c>
      <c r="G477" s="1">
        <v>3</v>
      </c>
      <c r="H477" s="1">
        <v>10</v>
      </c>
      <c r="I477" s="1" t="s">
        <v>1364</v>
      </c>
      <c r="J477" s="1">
        <f t="shared" si="21"/>
        <v>33</v>
      </c>
      <c r="K477">
        <f t="shared" si="22"/>
        <v>81</v>
      </c>
      <c r="L477" s="5">
        <f t="shared" si="23"/>
        <v>40.74074074074074</v>
      </c>
    </row>
    <row r="478" spans="1:12">
      <c r="A478" s="1">
        <v>184</v>
      </c>
      <c r="B478" s="1">
        <v>4</v>
      </c>
      <c r="C478" s="1" t="s">
        <v>93</v>
      </c>
      <c r="D478" s="1" t="s">
        <v>1379</v>
      </c>
      <c r="E478" s="1">
        <v>12</v>
      </c>
      <c r="F478" s="1">
        <v>20</v>
      </c>
      <c r="G478" s="1">
        <v>2</v>
      </c>
      <c r="H478" s="1">
        <v>13</v>
      </c>
      <c r="I478" s="1" t="s">
        <v>1366</v>
      </c>
      <c r="J478" s="1">
        <f t="shared" si="21"/>
        <v>16</v>
      </c>
      <c r="K478">
        <f t="shared" si="22"/>
        <v>40</v>
      </c>
      <c r="L478" s="5">
        <f t="shared" si="23"/>
        <v>40</v>
      </c>
    </row>
    <row r="479" spans="1:12">
      <c r="A479" s="1">
        <v>185</v>
      </c>
      <c r="B479" s="1">
        <v>16</v>
      </c>
      <c r="C479" s="1" t="s">
        <v>97</v>
      </c>
      <c r="D479" s="1" t="s">
        <v>1381</v>
      </c>
      <c r="E479" s="1">
        <v>13</v>
      </c>
      <c r="F479" s="1">
        <v>21</v>
      </c>
      <c r="G479" s="1">
        <v>3</v>
      </c>
      <c r="H479" s="1">
        <v>34</v>
      </c>
      <c r="I479" s="1" t="s">
        <v>1364</v>
      </c>
      <c r="J479" s="1">
        <f t="shared" si="21"/>
        <v>24</v>
      </c>
      <c r="K479">
        <f t="shared" si="22"/>
        <v>63</v>
      </c>
      <c r="L479" s="5">
        <f t="shared" si="23"/>
        <v>38.095238095238095</v>
      </c>
    </row>
    <row r="480" spans="1:12">
      <c r="A480" s="1">
        <v>185</v>
      </c>
      <c r="B480" s="1">
        <v>16</v>
      </c>
      <c r="C480" s="1" t="s">
        <v>60</v>
      </c>
      <c r="D480" s="1" t="s">
        <v>1373</v>
      </c>
      <c r="E480" s="1">
        <v>16</v>
      </c>
      <c r="F480" s="1">
        <v>28</v>
      </c>
      <c r="G480" s="1">
        <v>1</v>
      </c>
      <c r="H480" s="1">
        <v>6</v>
      </c>
      <c r="I480" s="1" t="s">
        <v>1366</v>
      </c>
      <c r="J480" s="1">
        <f t="shared" si="21"/>
        <v>12</v>
      </c>
      <c r="K480">
        <f t="shared" si="22"/>
        <v>28</v>
      </c>
      <c r="L480" s="5">
        <f t="shared" si="23"/>
        <v>42.857142857142854</v>
      </c>
    </row>
    <row r="481" spans="1:12">
      <c r="A481" s="1">
        <v>186</v>
      </c>
      <c r="B481" s="1">
        <v>13</v>
      </c>
      <c r="C481" s="1" t="s">
        <v>45</v>
      </c>
      <c r="D481" s="1" t="s">
        <v>1368</v>
      </c>
      <c r="E481" s="1">
        <v>16</v>
      </c>
      <c r="F481" s="1">
        <v>27</v>
      </c>
      <c r="G481" s="1">
        <v>3</v>
      </c>
      <c r="H481" s="1">
        <v>16</v>
      </c>
      <c r="I481" s="1" t="s">
        <v>1364</v>
      </c>
      <c r="J481" s="1">
        <f t="shared" si="21"/>
        <v>33</v>
      </c>
      <c r="K481">
        <f t="shared" si="22"/>
        <v>81</v>
      </c>
      <c r="L481" s="5">
        <f t="shared" si="23"/>
        <v>40.74074074074074</v>
      </c>
    </row>
    <row r="482" spans="1:12">
      <c r="A482" s="1">
        <v>186</v>
      </c>
      <c r="B482" s="1">
        <v>13</v>
      </c>
      <c r="C482" s="1" t="s">
        <v>74</v>
      </c>
      <c r="D482" s="1" t="s">
        <v>1376</v>
      </c>
      <c r="E482" s="1">
        <v>19</v>
      </c>
      <c r="F482" s="1">
        <v>32</v>
      </c>
      <c r="G482" s="1">
        <v>3</v>
      </c>
      <c r="H482" s="1">
        <v>23</v>
      </c>
      <c r="I482" s="1" t="s">
        <v>1366</v>
      </c>
      <c r="J482" s="1">
        <f t="shared" si="21"/>
        <v>39</v>
      </c>
      <c r="K482">
        <f t="shared" si="22"/>
        <v>96</v>
      </c>
      <c r="L482" s="5">
        <f t="shared" si="23"/>
        <v>40.625</v>
      </c>
    </row>
    <row r="483" spans="1:12">
      <c r="A483" s="1">
        <v>186</v>
      </c>
      <c r="B483" s="1">
        <v>13</v>
      </c>
      <c r="C483" s="1" t="s">
        <v>44</v>
      </c>
      <c r="D483" s="1" t="s">
        <v>1367</v>
      </c>
      <c r="E483" s="1">
        <v>19</v>
      </c>
      <c r="F483" s="1">
        <v>31</v>
      </c>
      <c r="G483" s="1">
        <v>3</v>
      </c>
      <c r="H483" s="1">
        <v>54</v>
      </c>
      <c r="I483" s="1" t="s">
        <v>1364</v>
      </c>
      <c r="J483" s="1">
        <f t="shared" si="21"/>
        <v>36</v>
      </c>
      <c r="K483">
        <f t="shared" si="22"/>
        <v>93</v>
      </c>
      <c r="L483" s="5">
        <f t="shared" si="23"/>
        <v>38.70967741935484</v>
      </c>
    </row>
    <row r="484" spans="1:12">
      <c r="A484" s="1">
        <v>187</v>
      </c>
      <c r="B484" s="1">
        <v>5</v>
      </c>
      <c r="C484" s="1" t="s">
        <v>84</v>
      </c>
      <c r="D484" s="1" t="s">
        <v>1378</v>
      </c>
      <c r="E484" s="1">
        <v>20</v>
      </c>
      <c r="F484" s="1">
        <v>34</v>
      </c>
      <c r="G484" s="1">
        <v>2</v>
      </c>
      <c r="H484" s="1">
        <v>28</v>
      </c>
      <c r="I484" s="1" t="s">
        <v>1366</v>
      </c>
      <c r="J484" s="1">
        <f t="shared" si="21"/>
        <v>28</v>
      </c>
      <c r="K484">
        <f t="shared" si="22"/>
        <v>68</v>
      </c>
      <c r="L484" s="5">
        <f t="shared" si="23"/>
        <v>41.17647058823529</v>
      </c>
    </row>
    <row r="485" spans="1:12">
      <c r="A485" s="1">
        <v>187</v>
      </c>
      <c r="B485" s="1">
        <v>5</v>
      </c>
      <c r="C485" s="1" t="s">
        <v>106</v>
      </c>
      <c r="D485" s="1" t="s">
        <v>1383</v>
      </c>
      <c r="E485" s="1">
        <v>15</v>
      </c>
      <c r="F485" s="1">
        <v>26</v>
      </c>
      <c r="G485" s="1">
        <v>1</v>
      </c>
      <c r="H485" s="1">
        <v>51</v>
      </c>
      <c r="I485" s="1" t="s">
        <v>1364</v>
      </c>
      <c r="J485" s="1">
        <f t="shared" si="21"/>
        <v>11</v>
      </c>
      <c r="K485">
        <f t="shared" si="22"/>
        <v>26</v>
      </c>
      <c r="L485" s="5">
        <f t="shared" si="23"/>
        <v>42.307692307692307</v>
      </c>
    </row>
    <row r="486" spans="1:12">
      <c r="A486" s="1">
        <v>187</v>
      </c>
      <c r="B486" s="1">
        <v>5</v>
      </c>
      <c r="C486" s="1" t="s">
        <v>54</v>
      </c>
      <c r="D486" s="1" t="s">
        <v>1371</v>
      </c>
      <c r="E486" s="1">
        <v>17</v>
      </c>
      <c r="F486" s="1">
        <v>29</v>
      </c>
      <c r="G486" s="1">
        <v>3</v>
      </c>
      <c r="H486" s="1">
        <v>11</v>
      </c>
      <c r="I486" s="1" t="s">
        <v>1364</v>
      </c>
      <c r="J486" s="1">
        <f t="shared" si="21"/>
        <v>36</v>
      </c>
      <c r="K486">
        <f t="shared" si="22"/>
        <v>87</v>
      </c>
      <c r="L486" s="5">
        <f t="shared" si="23"/>
        <v>41.379310344827587</v>
      </c>
    </row>
    <row r="487" spans="1:12">
      <c r="A487" s="1">
        <v>187</v>
      </c>
      <c r="B487" s="1">
        <v>5</v>
      </c>
      <c r="C487" s="1" t="s">
        <v>45</v>
      </c>
      <c r="D487" s="1" t="s">
        <v>1368</v>
      </c>
      <c r="E487" s="1">
        <v>16</v>
      </c>
      <c r="F487" s="1">
        <v>27</v>
      </c>
      <c r="G487" s="1">
        <v>1</v>
      </c>
      <c r="H487" s="1">
        <v>36</v>
      </c>
      <c r="I487" s="1" t="s">
        <v>1366</v>
      </c>
      <c r="J487" s="1">
        <f t="shared" si="21"/>
        <v>11</v>
      </c>
      <c r="K487">
        <f t="shared" si="22"/>
        <v>27</v>
      </c>
      <c r="L487" s="5">
        <f t="shared" si="23"/>
        <v>40.74074074074074</v>
      </c>
    </row>
    <row r="488" spans="1:12">
      <c r="A488" s="1">
        <v>188</v>
      </c>
      <c r="B488" s="1">
        <v>20</v>
      </c>
      <c r="C488" s="1" t="s">
        <v>44</v>
      </c>
      <c r="D488" s="1" t="s">
        <v>1367</v>
      </c>
      <c r="E488" s="1">
        <v>19</v>
      </c>
      <c r="F488" s="1">
        <v>31</v>
      </c>
      <c r="G488" s="1">
        <v>1</v>
      </c>
      <c r="H488" s="1">
        <v>58</v>
      </c>
      <c r="I488" s="1" t="s">
        <v>1364</v>
      </c>
      <c r="J488" s="1">
        <f t="shared" si="21"/>
        <v>12</v>
      </c>
      <c r="K488">
        <f t="shared" si="22"/>
        <v>31</v>
      </c>
      <c r="L488" s="5">
        <f t="shared" si="23"/>
        <v>38.70967741935484</v>
      </c>
    </row>
    <row r="489" spans="1:12">
      <c r="A489" s="1">
        <v>188</v>
      </c>
      <c r="B489" s="1">
        <v>20</v>
      </c>
      <c r="C489" s="1" t="s">
        <v>106</v>
      </c>
      <c r="D489" s="1" t="s">
        <v>1383</v>
      </c>
      <c r="E489" s="1">
        <v>15</v>
      </c>
      <c r="F489" s="1">
        <v>26</v>
      </c>
      <c r="G489" s="1">
        <v>2</v>
      </c>
      <c r="H489" s="1">
        <v>47</v>
      </c>
      <c r="I489" s="1" t="s">
        <v>1364</v>
      </c>
      <c r="J489" s="1">
        <f t="shared" si="21"/>
        <v>22</v>
      </c>
      <c r="K489">
        <f t="shared" si="22"/>
        <v>52</v>
      </c>
      <c r="L489" s="5">
        <f t="shared" si="23"/>
        <v>42.307692307692307</v>
      </c>
    </row>
    <row r="490" spans="1:12">
      <c r="A490" s="1">
        <v>189</v>
      </c>
      <c r="B490" s="1">
        <v>11</v>
      </c>
      <c r="C490" s="1" t="s">
        <v>84</v>
      </c>
      <c r="D490" s="1" t="s">
        <v>1378</v>
      </c>
      <c r="E490" s="1">
        <v>20</v>
      </c>
      <c r="F490" s="1">
        <v>34</v>
      </c>
      <c r="G490" s="1">
        <v>2</v>
      </c>
      <c r="H490" s="1">
        <v>42</v>
      </c>
      <c r="I490" s="1" t="s">
        <v>1366</v>
      </c>
      <c r="J490" s="1">
        <f t="shared" si="21"/>
        <v>28</v>
      </c>
      <c r="K490">
        <f t="shared" si="22"/>
        <v>68</v>
      </c>
      <c r="L490" s="5">
        <f t="shared" si="23"/>
        <v>41.17647058823529</v>
      </c>
    </row>
    <row r="491" spans="1:12">
      <c r="A491" s="1">
        <v>189</v>
      </c>
      <c r="B491" s="1">
        <v>11</v>
      </c>
      <c r="C491" s="1" t="s">
        <v>106</v>
      </c>
      <c r="D491" s="1" t="s">
        <v>1383</v>
      </c>
      <c r="E491" s="1">
        <v>15</v>
      </c>
      <c r="F491" s="1">
        <v>26</v>
      </c>
      <c r="G491" s="1">
        <v>2</v>
      </c>
      <c r="H491" s="1">
        <v>22</v>
      </c>
      <c r="I491" s="1" t="s">
        <v>1366</v>
      </c>
      <c r="J491" s="1">
        <f t="shared" si="21"/>
        <v>22</v>
      </c>
      <c r="K491">
        <f t="shared" si="22"/>
        <v>52</v>
      </c>
      <c r="L491" s="5">
        <f t="shared" si="23"/>
        <v>42.307692307692307</v>
      </c>
    </row>
    <row r="492" spans="1:12">
      <c r="A492" s="1">
        <v>189</v>
      </c>
      <c r="B492" s="1">
        <v>11</v>
      </c>
      <c r="C492" s="1" t="s">
        <v>35</v>
      </c>
      <c r="D492" s="1" t="s">
        <v>1363</v>
      </c>
      <c r="E492" s="1">
        <v>14</v>
      </c>
      <c r="F492" s="1">
        <v>24</v>
      </c>
      <c r="G492" s="1">
        <v>3</v>
      </c>
      <c r="H492" s="1">
        <v>53</v>
      </c>
      <c r="I492" s="1" t="s">
        <v>1366</v>
      </c>
      <c r="J492" s="1">
        <f t="shared" si="21"/>
        <v>30</v>
      </c>
      <c r="K492">
        <f t="shared" si="22"/>
        <v>72</v>
      </c>
      <c r="L492" s="5">
        <f t="shared" si="23"/>
        <v>41.666666666666671</v>
      </c>
    </row>
    <row r="493" spans="1:12">
      <c r="A493" s="1">
        <v>190</v>
      </c>
      <c r="B493" s="1">
        <v>5</v>
      </c>
      <c r="C493" s="1" t="s">
        <v>103</v>
      </c>
      <c r="D493" s="1" t="s">
        <v>1382</v>
      </c>
      <c r="E493" s="1">
        <v>10</v>
      </c>
      <c r="F493" s="1">
        <v>18</v>
      </c>
      <c r="G493" s="1">
        <v>1</v>
      </c>
      <c r="H493" s="1">
        <v>39</v>
      </c>
      <c r="I493" s="1" t="s">
        <v>1364</v>
      </c>
      <c r="J493" s="1">
        <f t="shared" si="21"/>
        <v>8</v>
      </c>
      <c r="K493">
        <f t="shared" si="22"/>
        <v>18</v>
      </c>
      <c r="L493" s="5">
        <f t="shared" si="23"/>
        <v>44.444444444444443</v>
      </c>
    </row>
    <row r="494" spans="1:12">
      <c r="A494" s="1">
        <v>190</v>
      </c>
      <c r="B494" s="1">
        <v>5</v>
      </c>
      <c r="C494" s="1" t="s">
        <v>52</v>
      </c>
      <c r="D494" s="1" t="s">
        <v>1369</v>
      </c>
      <c r="E494" s="1">
        <v>25</v>
      </c>
      <c r="F494" s="1">
        <v>40</v>
      </c>
      <c r="G494" s="1">
        <v>2</v>
      </c>
      <c r="H494" s="1">
        <v>45</v>
      </c>
      <c r="I494" s="1" t="s">
        <v>1364</v>
      </c>
      <c r="J494" s="1">
        <f t="shared" si="21"/>
        <v>30</v>
      </c>
      <c r="K494">
        <f t="shared" si="22"/>
        <v>80</v>
      </c>
      <c r="L494" s="5">
        <f t="shared" si="23"/>
        <v>37.5</v>
      </c>
    </row>
    <row r="495" spans="1:12">
      <c r="A495" s="1">
        <v>190</v>
      </c>
      <c r="B495" s="1">
        <v>5</v>
      </c>
      <c r="C495" s="1" t="s">
        <v>69</v>
      </c>
      <c r="D495" s="1" t="s">
        <v>1375</v>
      </c>
      <c r="E495" s="1">
        <v>21</v>
      </c>
      <c r="F495" s="1">
        <v>35</v>
      </c>
      <c r="G495" s="1">
        <v>1</v>
      </c>
      <c r="H495" s="1">
        <v>11</v>
      </c>
      <c r="I495" s="1" t="s">
        <v>1366</v>
      </c>
      <c r="J495" s="1">
        <f t="shared" si="21"/>
        <v>14</v>
      </c>
      <c r="K495">
        <f t="shared" si="22"/>
        <v>35</v>
      </c>
      <c r="L495" s="5">
        <f t="shared" si="23"/>
        <v>40</v>
      </c>
    </row>
    <row r="496" spans="1:12">
      <c r="A496" s="1">
        <v>190</v>
      </c>
      <c r="B496" s="1">
        <v>5</v>
      </c>
      <c r="C496" s="1" t="s">
        <v>94</v>
      </c>
      <c r="D496" s="1" t="s">
        <v>1380</v>
      </c>
      <c r="E496" s="1">
        <v>14</v>
      </c>
      <c r="F496" s="1">
        <v>23</v>
      </c>
      <c r="G496" s="1">
        <v>3</v>
      </c>
      <c r="H496" s="1">
        <v>7</v>
      </c>
      <c r="I496" s="1" t="s">
        <v>1366</v>
      </c>
      <c r="J496" s="1">
        <f t="shared" si="21"/>
        <v>27</v>
      </c>
      <c r="K496">
        <f t="shared" si="22"/>
        <v>69</v>
      </c>
      <c r="L496" s="5">
        <f t="shared" si="23"/>
        <v>39.130434782608695</v>
      </c>
    </row>
    <row r="497" spans="1:12">
      <c r="A497" s="1">
        <v>191</v>
      </c>
      <c r="B497" s="1">
        <v>12</v>
      </c>
      <c r="C497" s="1" t="s">
        <v>112</v>
      </c>
      <c r="D497" s="1" t="s">
        <v>1384</v>
      </c>
      <c r="E497" s="1">
        <v>15</v>
      </c>
      <c r="F497" s="1">
        <v>25</v>
      </c>
      <c r="G497" s="1">
        <v>3</v>
      </c>
      <c r="H497" s="1">
        <v>32</v>
      </c>
      <c r="I497" s="1" t="s">
        <v>1366</v>
      </c>
      <c r="J497" s="1">
        <f t="shared" si="21"/>
        <v>30</v>
      </c>
      <c r="K497">
        <f t="shared" si="22"/>
        <v>75</v>
      </c>
      <c r="L497" s="5">
        <f t="shared" si="23"/>
        <v>40</v>
      </c>
    </row>
    <row r="498" spans="1:12">
      <c r="A498" s="1">
        <v>191</v>
      </c>
      <c r="B498" s="1">
        <v>12</v>
      </c>
      <c r="C498" s="1" t="s">
        <v>54</v>
      </c>
      <c r="D498" s="1" t="s">
        <v>1371</v>
      </c>
      <c r="E498" s="1">
        <v>17</v>
      </c>
      <c r="F498" s="1">
        <v>29</v>
      </c>
      <c r="G498" s="1">
        <v>3</v>
      </c>
      <c r="H498" s="1">
        <v>55</v>
      </c>
      <c r="I498" s="1" t="s">
        <v>1364</v>
      </c>
      <c r="J498" s="1">
        <f t="shared" si="21"/>
        <v>36</v>
      </c>
      <c r="K498">
        <f t="shared" si="22"/>
        <v>87</v>
      </c>
      <c r="L498" s="5">
        <f t="shared" si="23"/>
        <v>41.379310344827587</v>
      </c>
    </row>
    <row r="499" spans="1:12">
      <c r="A499" s="1">
        <v>192</v>
      </c>
      <c r="B499" s="1">
        <v>17</v>
      </c>
      <c r="C499" s="1" t="s">
        <v>112</v>
      </c>
      <c r="D499" s="1" t="s">
        <v>1384</v>
      </c>
      <c r="E499" s="1">
        <v>15</v>
      </c>
      <c r="F499" s="1">
        <v>25</v>
      </c>
      <c r="G499" s="1">
        <v>3</v>
      </c>
      <c r="H499" s="1">
        <v>26</v>
      </c>
      <c r="I499" s="1" t="s">
        <v>1364</v>
      </c>
      <c r="J499" s="1">
        <f t="shared" si="21"/>
        <v>30</v>
      </c>
      <c r="K499">
        <f t="shared" si="22"/>
        <v>75</v>
      </c>
      <c r="L499" s="5">
        <f t="shared" si="23"/>
        <v>40</v>
      </c>
    </row>
    <row r="500" spans="1:12">
      <c r="A500" s="1">
        <v>193</v>
      </c>
      <c r="B500" s="1">
        <v>3</v>
      </c>
      <c r="C500" s="1" t="s">
        <v>106</v>
      </c>
      <c r="D500" s="1" t="s">
        <v>1383</v>
      </c>
      <c r="E500" s="1">
        <v>15</v>
      </c>
      <c r="F500" s="1">
        <v>26</v>
      </c>
      <c r="G500" s="1">
        <v>2</v>
      </c>
      <c r="H500" s="1">
        <v>57</v>
      </c>
      <c r="I500" s="1" t="s">
        <v>1366</v>
      </c>
      <c r="J500" s="1">
        <f t="shared" si="21"/>
        <v>22</v>
      </c>
      <c r="K500">
        <f t="shared" si="22"/>
        <v>52</v>
      </c>
      <c r="L500" s="5">
        <f t="shared" si="23"/>
        <v>42.307692307692307</v>
      </c>
    </row>
    <row r="501" spans="1:12">
      <c r="A501" s="1">
        <v>193</v>
      </c>
      <c r="B501" s="1">
        <v>3</v>
      </c>
      <c r="C501" s="1" t="s">
        <v>53</v>
      </c>
      <c r="D501" s="1" t="s">
        <v>1370</v>
      </c>
      <c r="E501" s="1">
        <v>22</v>
      </c>
      <c r="F501" s="1">
        <v>36</v>
      </c>
      <c r="G501" s="1">
        <v>2</v>
      </c>
      <c r="H501" s="1">
        <v>59</v>
      </c>
      <c r="I501" s="1" t="s">
        <v>1364</v>
      </c>
      <c r="J501" s="1">
        <f t="shared" si="21"/>
        <v>28</v>
      </c>
      <c r="K501">
        <f t="shared" si="22"/>
        <v>72</v>
      </c>
      <c r="L501" s="5">
        <f t="shared" si="23"/>
        <v>38.888888888888893</v>
      </c>
    </row>
    <row r="502" spans="1:12">
      <c r="A502" s="1">
        <v>193</v>
      </c>
      <c r="B502" s="1">
        <v>3</v>
      </c>
      <c r="C502" s="1" t="s">
        <v>45</v>
      </c>
      <c r="D502" s="1" t="s">
        <v>1368</v>
      </c>
      <c r="E502" s="1">
        <v>16</v>
      </c>
      <c r="F502" s="1">
        <v>27</v>
      </c>
      <c r="G502" s="1">
        <v>1</v>
      </c>
      <c r="H502" s="1">
        <v>31</v>
      </c>
      <c r="I502" s="1" t="s">
        <v>1366</v>
      </c>
      <c r="J502" s="1">
        <f t="shared" si="21"/>
        <v>11</v>
      </c>
      <c r="K502">
        <f t="shared" si="22"/>
        <v>27</v>
      </c>
      <c r="L502" s="5">
        <f t="shared" si="23"/>
        <v>40.74074074074074</v>
      </c>
    </row>
    <row r="503" spans="1:12">
      <c r="A503" s="1">
        <v>193</v>
      </c>
      <c r="B503" s="1">
        <v>3</v>
      </c>
      <c r="C503" s="1" t="s">
        <v>94</v>
      </c>
      <c r="D503" s="1" t="s">
        <v>1380</v>
      </c>
      <c r="E503" s="1">
        <v>14</v>
      </c>
      <c r="F503" s="1">
        <v>23</v>
      </c>
      <c r="G503" s="1">
        <v>3</v>
      </c>
      <c r="H503" s="1">
        <v>24</v>
      </c>
      <c r="I503" s="1" t="s">
        <v>1364</v>
      </c>
      <c r="J503" s="1">
        <f t="shared" si="21"/>
        <v>27</v>
      </c>
      <c r="K503">
        <f t="shared" si="22"/>
        <v>69</v>
      </c>
      <c r="L503" s="5">
        <f t="shared" si="23"/>
        <v>39.130434782608695</v>
      </c>
    </row>
    <row r="504" spans="1:12">
      <c r="A504" s="1">
        <v>194</v>
      </c>
      <c r="B504" s="1">
        <v>3</v>
      </c>
      <c r="C504" s="1" t="s">
        <v>59</v>
      </c>
      <c r="D504" s="1" t="s">
        <v>1372</v>
      </c>
      <c r="E504" s="1">
        <v>20</v>
      </c>
      <c r="F504" s="1">
        <v>33</v>
      </c>
      <c r="G504" s="1">
        <v>2</v>
      </c>
      <c r="H504" s="1">
        <v>18</v>
      </c>
      <c r="I504" s="1" t="s">
        <v>1364</v>
      </c>
      <c r="J504" s="1">
        <f t="shared" si="21"/>
        <v>26</v>
      </c>
      <c r="K504">
        <f t="shared" si="22"/>
        <v>66</v>
      </c>
      <c r="L504" s="5">
        <f t="shared" si="23"/>
        <v>39.393939393939391</v>
      </c>
    </row>
    <row r="505" spans="1:12">
      <c r="A505" s="1">
        <v>194</v>
      </c>
      <c r="B505" s="1">
        <v>3</v>
      </c>
      <c r="C505" s="1" t="s">
        <v>36</v>
      </c>
      <c r="D505" s="1" t="s">
        <v>1365</v>
      </c>
      <c r="E505" s="1">
        <v>18</v>
      </c>
      <c r="F505" s="1">
        <v>30</v>
      </c>
      <c r="G505" s="1">
        <v>1</v>
      </c>
      <c r="H505" s="1">
        <v>50</v>
      </c>
      <c r="I505" s="1" t="s">
        <v>1364</v>
      </c>
      <c r="J505" s="1">
        <f t="shared" si="21"/>
        <v>12</v>
      </c>
      <c r="K505">
        <f t="shared" si="22"/>
        <v>30</v>
      </c>
      <c r="L505" s="5">
        <f t="shared" si="23"/>
        <v>40</v>
      </c>
    </row>
    <row r="506" spans="1:12">
      <c r="A506" s="1">
        <v>195</v>
      </c>
      <c r="B506" s="1">
        <v>2</v>
      </c>
      <c r="C506" s="1" t="s">
        <v>112</v>
      </c>
      <c r="D506" s="1" t="s">
        <v>1384</v>
      </c>
      <c r="E506" s="1">
        <v>15</v>
      </c>
      <c r="F506" s="1">
        <v>25</v>
      </c>
      <c r="G506" s="1">
        <v>2</v>
      </c>
      <c r="H506" s="1">
        <v>51</v>
      </c>
      <c r="I506" s="1" t="s">
        <v>1364</v>
      </c>
      <c r="J506" s="1">
        <f t="shared" si="21"/>
        <v>20</v>
      </c>
      <c r="K506">
        <f t="shared" si="22"/>
        <v>50</v>
      </c>
      <c r="L506" s="5">
        <f t="shared" si="23"/>
        <v>40</v>
      </c>
    </row>
    <row r="507" spans="1:12">
      <c r="A507" s="1">
        <v>196</v>
      </c>
      <c r="B507" s="1">
        <v>4</v>
      </c>
      <c r="C507" s="1" t="s">
        <v>93</v>
      </c>
      <c r="D507" s="1" t="s">
        <v>1379</v>
      </c>
      <c r="E507" s="1">
        <v>12</v>
      </c>
      <c r="F507" s="1">
        <v>20</v>
      </c>
      <c r="G507" s="1">
        <v>3</v>
      </c>
      <c r="H507" s="1">
        <v>34</v>
      </c>
      <c r="I507" s="1" t="s">
        <v>1366</v>
      </c>
      <c r="J507" s="1">
        <f t="shared" si="21"/>
        <v>24</v>
      </c>
      <c r="K507">
        <f t="shared" si="22"/>
        <v>60</v>
      </c>
      <c r="L507" s="5">
        <f t="shared" si="23"/>
        <v>40</v>
      </c>
    </row>
    <row r="508" spans="1:12">
      <c r="A508" s="1">
        <v>196</v>
      </c>
      <c r="B508" s="1">
        <v>4</v>
      </c>
      <c r="C508" s="1" t="s">
        <v>94</v>
      </c>
      <c r="D508" s="1" t="s">
        <v>1380</v>
      </c>
      <c r="E508" s="1">
        <v>14</v>
      </c>
      <c r="F508" s="1">
        <v>23</v>
      </c>
      <c r="G508" s="1">
        <v>2</v>
      </c>
      <c r="H508" s="1">
        <v>51</v>
      </c>
      <c r="I508" s="1" t="s">
        <v>1364</v>
      </c>
      <c r="J508" s="1">
        <f t="shared" si="21"/>
        <v>18</v>
      </c>
      <c r="K508">
        <f t="shared" si="22"/>
        <v>46</v>
      </c>
      <c r="L508" s="5">
        <f t="shared" si="23"/>
        <v>39.130434782608695</v>
      </c>
    </row>
    <row r="509" spans="1:12">
      <c r="A509" s="1">
        <v>196</v>
      </c>
      <c r="B509" s="1">
        <v>4</v>
      </c>
      <c r="C509" s="1" t="s">
        <v>54</v>
      </c>
      <c r="D509" s="1" t="s">
        <v>1371</v>
      </c>
      <c r="E509" s="1">
        <v>17</v>
      </c>
      <c r="F509" s="1">
        <v>29</v>
      </c>
      <c r="G509" s="1">
        <v>1</v>
      </c>
      <c r="H509" s="1">
        <v>47</v>
      </c>
      <c r="I509" s="1" t="s">
        <v>1366</v>
      </c>
      <c r="J509" s="1">
        <f t="shared" si="21"/>
        <v>12</v>
      </c>
      <c r="K509">
        <f t="shared" si="22"/>
        <v>29</v>
      </c>
      <c r="L509" s="5">
        <f t="shared" si="23"/>
        <v>41.379310344827587</v>
      </c>
    </row>
    <row r="510" spans="1:12">
      <c r="A510" s="1">
        <v>196</v>
      </c>
      <c r="B510" s="1">
        <v>4</v>
      </c>
      <c r="C510" s="1" t="s">
        <v>60</v>
      </c>
      <c r="D510" s="1" t="s">
        <v>1373</v>
      </c>
      <c r="E510" s="1">
        <v>16</v>
      </c>
      <c r="F510" s="1">
        <v>28</v>
      </c>
      <c r="G510" s="1">
        <v>2</v>
      </c>
      <c r="H510" s="1">
        <v>44</v>
      </c>
      <c r="I510" s="1" t="s">
        <v>1366</v>
      </c>
      <c r="J510" s="1">
        <f t="shared" si="21"/>
        <v>24</v>
      </c>
      <c r="K510">
        <f t="shared" si="22"/>
        <v>56</v>
      </c>
      <c r="L510" s="5">
        <f t="shared" si="23"/>
        <v>42.857142857142854</v>
      </c>
    </row>
    <row r="511" spans="1:12">
      <c r="A511" s="1">
        <v>197</v>
      </c>
      <c r="B511" s="1">
        <v>5</v>
      </c>
      <c r="C511" s="1" t="s">
        <v>84</v>
      </c>
      <c r="D511" s="1" t="s">
        <v>1378</v>
      </c>
      <c r="E511" s="1">
        <v>20</v>
      </c>
      <c r="F511" s="1">
        <v>34</v>
      </c>
      <c r="G511" s="1">
        <v>3</v>
      </c>
      <c r="H511" s="1">
        <v>22</v>
      </c>
      <c r="I511" s="1" t="s">
        <v>1364</v>
      </c>
      <c r="J511" s="1">
        <f t="shared" si="21"/>
        <v>42</v>
      </c>
      <c r="K511">
        <f t="shared" si="22"/>
        <v>102</v>
      </c>
      <c r="L511" s="5">
        <f t="shared" si="23"/>
        <v>41.17647058823529</v>
      </c>
    </row>
    <row r="512" spans="1:12">
      <c r="A512" s="1">
        <v>197</v>
      </c>
      <c r="B512" s="1">
        <v>5</v>
      </c>
      <c r="C512" s="1" t="s">
        <v>45</v>
      </c>
      <c r="D512" s="1" t="s">
        <v>1368</v>
      </c>
      <c r="E512" s="1">
        <v>16</v>
      </c>
      <c r="F512" s="1">
        <v>27</v>
      </c>
      <c r="G512" s="1">
        <v>1</v>
      </c>
      <c r="H512" s="1">
        <v>50</v>
      </c>
      <c r="I512" s="1" t="s">
        <v>1364</v>
      </c>
      <c r="J512" s="1">
        <f t="shared" si="21"/>
        <v>11</v>
      </c>
      <c r="K512">
        <f t="shared" si="22"/>
        <v>27</v>
      </c>
      <c r="L512" s="5">
        <f t="shared" si="23"/>
        <v>40.74074074074074</v>
      </c>
    </row>
    <row r="513" spans="1:12">
      <c r="A513" s="1">
        <v>198</v>
      </c>
      <c r="B513" s="1">
        <v>9</v>
      </c>
      <c r="C513" s="1" t="s">
        <v>45</v>
      </c>
      <c r="D513" s="1" t="s">
        <v>1368</v>
      </c>
      <c r="E513" s="1">
        <v>16</v>
      </c>
      <c r="F513" s="1">
        <v>27</v>
      </c>
      <c r="G513" s="1">
        <v>2</v>
      </c>
      <c r="H513" s="1">
        <v>33</v>
      </c>
      <c r="I513" s="1" t="s">
        <v>1364</v>
      </c>
      <c r="J513" s="1">
        <f t="shared" si="21"/>
        <v>22</v>
      </c>
      <c r="K513">
        <f t="shared" si="22"/>
        <v>54</v>
      </c>
      <c r="L513" s="5">
        <f t="shared" si="23"/>
        <v>40.74074074074074</v>
      </c>
    </row>
    <row r="514" spans="1:12">
      <c r="A514" s="1">
        <v>199</v>
      </c>
      <c r="B514" s="1">
        <v>11</v>
      </c>
      <c r="C514" s="1" t="s">
        <v>54</v>
      </c>
      <c r="D514" s="1" t="s">
        <v>1371</v>
      </c>
      <c r="E514" s="1">
        <v>17</v>
      </c>
      <c r="F514" s="1">
        <v>29</v>
      </c>
      <c r="G514" s="1">
        <v>3</v>
      </c>
      <c r="H514" s="1">
        <v>31</v>
      </c>
      <c r="I514" s="1" t="s">
        <v>1364</v>
      </c>
      <c r="J514" s="1">
        <f t="shared" si="21"/>
        <v>36</v>
      </c>
      <c r="K514">
        <f t="shared" si="22"/>
        <v>87</v>
      </c>
      <c r="L514" s="5">
        <f t="shared" si="23"/>
        <v>41.379310344827587</v>
      </c>
    </row>
    <row r="515" spans="1:12">
      <c r="A515" s="1">
        <v>199</v>
      </c>
      <c r="B515" s="1">
        <v>11</v>
      </c>
      <c r="C515" s="1" t="s">
        <v>69</v>
      </c>
      <c r="D515" s="1" t="s">
        <v>1375</v>
      </c>
      <c r="E515" s="1">
        <v>21</v>
      </c>
      <c r="F515" s="1">
        <v>35</v>
      </c>
      <c r="G515" s="1">
        <v>3</v>
      </c>
      <c r="H515" s="1">
        <v>41</v>
      </c>
      <c r="I515" s="1" t="s">
        <v>1366</v>
      </c>
      <c r="J515" s="1">
        <f t="shared" ref="J515:J578" si="24">(F515-E515)*G515</f>
        <v>42</v>
      </c>
      <c r="K515">
        <f t="shared" ref="K515:K578" si="25">F515*G515</f>
        <v>105</v>
      </c>
      <c r="L515" s="5">
        <f t="shared" ref="L515:L578" si="26">(J515/K515)*100</f>
        <v>40</v>
      </c>
    </row>
    <row r="516" spans="1:12">
      <c r="A516" s="1">
        <v>199</v>
      </c>
      <c r="B516" s="1">
        <v>11</v>
      </c>
      <c r="C516" s="1" t="s">
        <v>97</v>
      </c>
      <c r="D516" s="1" t="s">
        <v>1381</v>
      </c>
      <c r="E516" s="1">
        <v>13</v>
      </c>
      <c r="F516" s="1">
        <v>21</v>
      </c>
      <c r="G516" s="1">
        <v>2</v>
      </c>
      <c r="H516" s="1">
        <v>18</v>
      </c>
      <c r="I516" s="1" t="s">
        <v>1366</v>
      </c>
      <c r="J516" s="1">
        <f t="shared" si="24"/>
        <v>16</v>
      </c>
      <c r="K516">
        <f t="shared" si="25"/>
        <v>42</v>
      </c>
      <c r="L516" s="5">
        <f t="shared" si="26"/>
        <v>38.095238095238095</v>
      </c>
    </row>
    <row r="517" spans="1:12">
      <c r="A517" s="1">
        <v>199</v>
      </c>
      <c r="B517" s="1">
        <v>11</v>
      </c>
      <c r="C517" s="1" t="s">
        <v>45</v>
      </c>
      <c r="D517" s="1" t="s">
        <v>1368</v>
      </c>
      <c r="E517" s="1">
        <v>16</v>
      </c>
      <c r="F517" s="1">
        <v>27</v>
      </c>
      <c r="G517" s="1">
        <v>1</v>
      </c>
      <c r="H517" s="1">
        <v>52</v>
      </c>
      <c r="I517" s="1" t="s">
        <v>1366</v>
      </c>
      <c r="J517" s="1">
        <f t="shared" si="24"/>
        <v>11</v>
      </c>
      <c r="K517">
        <f t="shared" si="25"/>
        <v>27</v>
      </c>
      <c r="L517" s="5">
        <f t="shared" si="26"/>
        <v>40.74074074074074</v>
      </c>
    </row>
    <row r="518" spans="1:12">
      <c r="A518" s="1">
        <v>200</v>
      </c>
      <c r="B518" s="1">
        <v>11</v>
      </c>
      <c r="C518" s="1" t="s">
        <v>65</v>
      </c>
      <c r="D518" s="1" t="s">
        <v>1374</v>
      </c>
      <c r="E518" s="1">
        <v>11</v>
      </c>
      <c r="F518" s="1">
        <v>19</v>
      </c>
      <c r="G518" s="1">
        <v>2</v>
      </c>
      <c r="H518" s="1">
        <v>39</v>
      </c>
      <c r="I518" s="1" t="s">
        <v>1364</v>
      </c>
      <c r="J518" s="1">
        <f t="shared" si="24"/>
        <v>16</v>
      </c>
      <c r="K518">
        <f t="shared" si="25"/>
        <v>38</v>
      </c>
      <c r="L518" s="5">
        <f t="shared" si="26"/>
        <v>42.105263157894733</v>
      </c>
    </row>
    <row r="519" spans="1:12">
      <c r="A519" s="1">
        <v>200</v>
      </c>
      <c r="B519" s="1">
        <v>11</v>
      </c>
      <c r="C519" s="1" t="s">
        <v>112</v>
      </c>
      <c r="D519" s="1" t="s">
        <v>1384</v>
      </c>
      <c r="E519" s="1">
        <v>15</v>
      </c>
      <c r="F519" s="1">
        <v>25</v>
      </c>
      <c r="G519" s="1">
        <v>2</v>
      </c>
      <c r="H519" s="1">
        <v>28</v>
      </c>
      <c r="I519" s="1" t="s">
        <v>1366</v>
      </c>
      <c r="J519" s="1">
        <f t="shared" si="24"/>
        <v>20</v>
      </c>
      <c r="K519">
        <f t="shared" si="25"/>
        <v>50</v>
      </c>
      <c r="L519" s="5">
        <f t="shared" si="26"/>
        <v>40</v>
      </c>
    </row>
    <row r="520" spans="1:12">
      <c r="A520" s="1">
        <v>201</v>
      </c>
      <c r="B520" s="1">
        <v>3</v>
      </c>
      <c r="C520" s="1" t="s">
        <v>35</v>
      </c>
      <c r="D520" s="1" t="s">
        <v>1363</v>
      </c>
      <c r="E520" s="1">
        <v>14</v>
      </c>
      <c r="F520" s="1">
        <v>24</v>
      </c>
      <c r="G520" s="1">
        <v>3</v>
      </c>
      <c r="H520" s="1">
        <v>58</v>
      </c>
      <c r="I520" s="1" t="s">
        <v>1366</v>
      </c>
      <c r="J520" s="1">
        <f t="shared" si="24"/>
        <v>30</v>
      </c>
      <c r="K520">
        <f t="shared" si="25"/>
        <v>72</v>
      </c>
      <c r="L520" s="5">
        <f t="shared" si="26"/>
        <v>41.666666666666671</v>
      </c>
    </row>
    <row r="521" spans="1:12">
      <c r="A521" s="1">
        <v>202</v>
      </c>
      <c r="B521" s="1">
        <v>16</v>
      </c>
      <c r="C521" s="1" t="s">
        <v>53</v>
      </c>
      <c r="D521" s="1" t="s">
        <v>1370</v>
      </c>
      <c r="E521" s="1">
        <v>22</v>
      </c>
      <c r="F521" s="1">
        <v>36</v>
      </c>
      <c r="G521" s="1">
        <v>2</v>
      </c>
      <c r="H521" s="1">
        <v>46</v>
      </c>
      <c r="I521" s="1" t="s">
        <v>1366</v>
      </c>
      <c r="J521" s="1">
        <f t="shared" si="24"/>
        <v>28</v>
      </c>
      <c r="K521">
        <f t="shared" si="25"/>
        <v>72</v>
      </c>
      <c r="L521" s="5">
        <f t="shared" si="26"/>
        <v>38.888888888888893</v>
      </c>
    </row>
    <row r="522" spans="1:12">
      <c r="A522" s="1">
        <v>202</v>
      </c>
      <c r="B522" s="1">
        <v>16</v>
      </c>
      <c r="C522" s="1" t="s">
        <v>52</v>
      </c>
      <c r="D522" s="1" t="s">
        <v>1369</v>
      </c>
      <c r="E522" s="1">
        <v>25</v>
      </c>
      <c r="F522" s="1">
        <v>40</v>
      </c>
      <c r="G522" s="1">
        <v>2</v>
      </c>
      <c r="H522" s="1">
        <v>47</v>
      </c>
      <c r="I522" s="1" t="s">
        <v>1364</v>
      </c>
      <c r="J522" s="1">
        <f t="shared" si="24"/>
        <v>30</v>
      </c>
      <c r="K522">
        <f t="shared" si="25"/>
        <v>80</v>
      </c>
      <c r="L522" s="5">
        <f t="shared" si="26"/>
        <v>37.5</v>
      </c>
    </row>
    <row r="523" spans="1:12">
      <c r="A523" s="1">
        <v>202</v>
      </c>
      <c r="B523" s="1">
        <v>16</v>
      </c>
      <c r="C523" s="1" t="s">
        <v>35</v>
      </c>
      <c r="D523" s="1" t="s">
        <v>1363</v>
      </c>
      <c r="E523" s="1">
        <v>14</v>
      </c>
      <c r="F523" s="1">
        <v>24</v>
      </c>
      <c r="G523" s="1">
        <v>1</v>
      </c>
      <c r="H523" s="1">
        <v>5</v>
      </c>
      <c r="I523" s="1" t="s">
        <v>1364</v>
      </c>
      <c r="J523" s="1">
        <f t="shared" si="24"/>
        <v>10</v>
      </c>
      <c r="K523">
        <f t="shared" si="25"/>
        <v>24</v>
      </c>
      <c r="L523" s="5">
        <f t="shared" si="26"/>
        <v>41.666666666666671</v>
      </c>
    </row>
    <row r="524" spans="1:12">
      <c r="A524" s="1">
        <v>202</v>
      </c>
      <c r="B524" s="1">
        <v>16</v>
      </c>
      <c r="C524" s="1" t="s">
        <v>36</v>
      </c>
      <c r="D524" s="1" t="s">
        <v>1365</v>
      </c>
      <c r="E524" s="1">
        <v>18</v>
      </c>
      <c r="F524" s="1">
        <v>30</v>
      </c>
      <c r="G524" s="1">
        <v>1</v>
      </c>
      <c r="H524" s="1">
        <v>58</v>
      </c>
      <c r="I524" s="1" t="s">
        <v>1364</v>
      </c>
      <c r="J524" s="1">
        <f t="shared" si="24"/>
        <v>12</v>
      </c>
      <c r="K524">
        <f t="shared" si="25"/>
        <v>30</v>
      </c>
      <c r="L524" s="5">
        <f t="shared" si="26"/>
        <v>40</v>
      </c>
    </row>
    <row r="525" spans="1:12">
      <c r="A525" s="1">
        <v>203</v>
      </c>
      <c r="B525" s="1">
        <v>5</v>
      </c>
      <c r="C525" s="1" t="s">
        <v>44</v>
      </c>
      <c r="D525" s="1" t="s">
        <v>1367</v>
      </c>
      <c r="E525" s="1">
        <v>19</v>
      </c>
      <c r="F525" s="1">
        <v>31</v>
      </c>
      <c r="G525" s="1">
        <v>3</v>
      </c>
      <c r="H525" s="1">
        <v>51</v>
      </c>
      <c r="I525" s="1" t="s">
        <v>1364</v>
      </c>
      <c r="J525" s="1">
        <f t="shared" si="24"/>
        <v>36</v>
      </c>
      <c r="K525">
        <f t="shared" si="25"/>
        <v>93</v>
      </c>
      <c r="L525" s="5">
        <f t="shared" si="26"/>
        <v>38.70967741935484</v>
      </c>
    </row>
    <row r="526" spans="1:12">
      <c r="A526" s="1">
        <v>203</v>
      </c>
      <c r="B526" s="1">
        <v>5</v>
      </c>
      <c r="C526" s="1" t="s">
        <v>97</v>
      </c>
      <c r="D526" s="1" t="s">
        <v>1381</v>
      </c>
      <c r="E526" s="1">
        <v>13</v>
      </c>
      <c r="F526" s="1">
        <v>21</v>
      </c>
      <c r="G526" s="1">
        <v>3</v>
      </c>
      <c r="H526" s="1">
        <v>34</v>
      </c>
      <c r="I526" s="1" t="s">
        <v>1366</v>
      </c>
      <c r="J526" s="1">
        <f t="shared" si="24"/>
        <v>24</v>
      </c>
      <c r="K526">
        <f t="shared" si="25"/>
        <v>63</v>
      </c>
      <c r="L526" s="5">
        <f t="shared" si="26"/>
        <v>38.095238095238095</v>
      </c>
    </row>
    <row r="527" spans="1:12">
      <c r="A527" s="1">
        <v>204</v>
      </c>
      <c r="B527" s="1">
        <v>16</v>
      </c>
      <c r="C527" s="1" t="s">
        <v>35</v>
      </c>
      <c r="D527" s="1" t="s">
        <v>1363</v>
      </c>
      <c r="E527" s="1">
        <v>14</v>
      </c>
      <c r="F527" s="1">
        <v>24</v>
      </c>
      <c r="G527" s="1">
        <v>2</v>
      </c>
      <c r="H527" s="1">
        <v>21</v>
      </c>
      <c r="I527" s="1" t="s">
        <v>1364</v>
      </c>
      <c r="J527" s="1">
        <f t="shared" si="24"/>
        <v>20</v>
      </c>
      <c r="K527">
        <f t="shared" si="25"/>
        <v>48</v>
      </c>
      <c r="L527" s="5">
        <f t="shared" si="26"/>
        <v>41.666666666666671</v>
      </c>
    </row>
    <row r="528" spans="1:12">
      <c r="A528" s="1">
        <v>205</v>
      </c>
      <c r="B528" s="1">
        <v>14</v>
      </c>
      <c r="C528" s="1" t="s">
        <v>74</v>
      </c>
      <c r="D528" s="1" t="s">
        <v>1376</v>
      </c>
      <c r="E528" s="1">
        <v>19</v>
      </c>
      <c r="F528" s="1">
        <v>32</v>
      </c>
      <c r="G528" s="1">
        <v>1</v>
      </c>
      <c r="H528" s="1">
        <v>34</v>
      </c>
      <c r="I528" s="1" t="s">
        <v>1364</v>
      </c>
      <c r="J528" s="1">
        <f t="shared" si="24"/>
        <v>13</v>
      </c>
      <c r="K528">
        <f t="shared" si="25"/>
        <v>32</v>
      </c>
      <c r="L528" s="5">
        <f t="shared" si="26"/>
        <v>40.625</v>
      </c>
    </row>
    <row r="529" spans="1:12">
      <c r="A529" s="1">
        <v>205</v>
      </c>
      <c r="B529" s="1">
        <v>14</v>
      </c>
      <c r="C529" s="1" t="s">
        <v>54</v>
      </c>
      <c r="D529" s="1" t="s">
        <v>1371</v>
      </c>
      <c r="E529" s="1">
        <v>17</v>
      </c>
      <c r="F529" s="1">
        <v>29</v>
      </c>
      <c r="G529" s="1">
        <v>1</v>
      </c>
      <c r="H529" s="1">
        <v>52</v>
      </c>
      <c r="I529" s="1" t="s">
        <v>1366</v>
      </c>
      <c r="J529" s="1">
        <f t="shared" si="24"/>
        <v>12</v>
      </c>
      <c r="K529">
        <f t="shared" si="25"/>
        <v>29</v>
      </c>
      <c r="L529" s="5">
        <f t="shared" si="26"/>
        <v>41.379310344827587</v>
      </c>
    </row>
    <row r="530" spans="1:12">
      <c r="A530" s="1">
        <v>206</v>
      </c>
      <c r="B530" s="1">
        <v>4</v>
      </c>
      <c r="C530" s="1" t="s">
        <v>36</v>
      </c>
      <c r="D530" s="1" t="s">
        <v>1365</v>
      </c>
      <c r="E530" s="1">
        <v>18</v>
      </c>
      <c r="F530" s="1">
        <v>30</v>
      </c>
      <c r="G530" s="1">
        <v>1</v>
      </c>
      <c r="H530" s="1">
        <v>58</v>
      </c>
      <c r="I530" s="1" t="s">
        <v>1366</v>
      </c>
      <c r="J530" s="1">
        <f t="shared" si="24"/>
        <v>12</v>
      </c>
      <c r="K530">
        <f t="shared" si="25"/>
        <v>30</v>
      </c>
      <c r="L530" s="5">
        <f t="shared" si="26"/>
        <v>40</v>
      </c>
    </row>
    <row r="531" spans="1:12">
      <c r="A531" s="1">
        <v>207</v>
      </c>
      <c r="B531" s="1">
        <v>20</v>
      </c>
      <c r="C531" s="1" t="s">
        <v>106</v>
      </c>
      <c r="D531" s="1" t="s">
        <v>1383</v>
      </c>
      <c r="E531" s="1">
        <v>15</v>
      </c>
      <c r="F531" s="1">
        <v>26</v>
      </c>
      <c r="G531" s="1">
        <v>2</v>
      </c>
      <c r="H531" s="1">
        <v>37</v>
      </c>
      <c r="I531" s="1" t="s">
        <v>1364</v>
      </c>
      <c r="J531" s="1">
        <f t="shared" si="24"/>
        <v>22</v>
      </c>
      <c r="K531">
        <f t="shared" si="25"/>
        <v>52</v>
      </c>
      <c r="L531" s="5">
        <f t="shared" si="26"/>
        <v>42.307692307692307</v>
      </c>
    </row>
    <row r="532" spans="1:12">
      <c r="A532" s="1">
        <v>207</v>
      </c>
      <c r="B532" s="1">
        <v>20</v>
      </c>
      <c r="C532" s="1" t="s">
        <v>69</v>
      </c>
      <c r="D532" s="1" t="s">
        <v>1375</v>
      </c>
      <c r="E532" s="1">
        <v>21</v>
      </c>
      <c r="F532" s="1">
        <v>35</v>
      </c>
      <c r="G532" s="1">
        <v>1</v>
      </c>
      <c r="H532" s="1">
        <v>55</v>
      </c>
      <c r="I532" s="1" t="s">
        <v>1366</v>
      </c>
      <c r="J532" s="1">
        <f t="shared" si="24"/>
        <v>14</v>
      </c>
      <c r="K532">
        <f t="shared" si="25"/>
        <v>35</v>
      </c>
      <c r="L532" s="5">
        <f t="shared" si="26"/>
        <v>40</v>
      </c>
    </row>
    <row r="533" spans="1:12">
      <c r="A533" s="1">
        <v>207</v>
      </c>
      <c r="B533" s="1">
        <v>20</v>
      </c>
      <c r="C533" s="1" t="s">
        <v>44</v>
      </c>
      <c r="D533" s="1" t="s">
        <v>1367</v>
      </c>
      <c r="E533" s="1">
        <v>19</v>
      </c>
      <c r="F533" s="1">
        <v>31</v>
      </c>
      <c r="G533" s="1">
        <v>3</v>
      </c>
      <c r="H533" s="1">
        <v>19</v>
      </c>
      <c r="I533" s="1" t="s">
        <v>1366</v>
      </c>
      <c r="J533" s="1">
        <f t="shared" si="24"/>
        <v>36</v>
      </c>
      <c r="K533">
        <f t="shared" si="25"/>
        <v>93</v>
      </c>
      <c r="L533" s="5">
        <f t="shared" si="26"/>
        <v>38.70967741935484</v>
      </c>
    </row>
    <row r="534" spans="1:12">
      <c r="A534" s="1">
        <v>208</v>
      </c>
      <c r="B534" s="1">
        <v>16</v>
      </c>
      <c r="C534" s="1" t="s">
        <v>74</v>
      </c>
      <c r="D534" s="1" t="s">
        <v>1376</v>
      </c>
      <c r="E534" s="1">
        <v>19</v>
      </c>
      <c r="F534" s="1">
        <v>32</v>
      </c>
      <c r="G534" s="1">
        <v>1</v>
      </c>
      <c r="H534" s="1">
        <v>18</v>
      </c>
      <c r="I534" s="1" t="s">
        <v>1366</v>
      </c>
      <c r="J534" s="1">
        <f t="shared" si="24"/>
        <v>13</v>
      </c>
      <c r="K534">
        <f t="shared" si="25"/>
        <v>32</v>
      </c>
      <c r="L534" s="5">
        <f t="shared" si="26"/>
        <v>40.625</v>
      </c>
    </row>
    <row r="535" spans="1:12">
      <c r="A535" s="1">
        <v>208</v>
      </c>
      <c r="B535" s="1">
        <v>16</v>
      </c>
      <c r="C535" s="1" t="s">
        <v>53</v>
      </c>
      <c r="D535" s="1" t="s">
        <v>1370</v>
      </c>
      <c r="E535" s="1">
        <v>22</v>
      </c>
      <c r="F535" s="1">
        <v>36</v>
      </c>
      <c r="G535" s="1">
        <v>3</v>
      </c>
      <c r="H535" s="1">
        <v>29</v>
      </c>
      <c r="I535" s="1" t="s">
        <v>1366</v>
      </c>
      <c r="J535" s="1">
        <f t="shared" si="24"/>
        <v>42</v>
      </c>
      <c r="K535">
        <f t="shared" si="25"/>
        <v>108</v>
      </c>
      <c r="L535" s="5">
        <f t="shared" si="26"/>
        <v>38.888888888888893</v>
      </c>
    </row>
    <row r="536" spans="1:12">
      <c r="A536" s="1">
        <v>208</v>
      </c>
      <c r="B536" s="1">
        <v>16</v>
      </c>
      <c r="C536" s="1" t="s">
        <v>93</v>
      </c>
      <c r="D536" s="1" t="s">
        <v>1379</v>
      </c>
      <c r="E536" s="1">
        <v>12</v>
      </c>
      <c r="F536" s="1">
        <v>20</v>
      </c>
      <c r="G536" s="1">
        <v>2</v>
      </c>
      <c r="H536" s="1">
        <v>53</v>
      </c>
      <c r="I536" s="1" t="s">
        <v>1364</v>
      </c>
      <c r="J536" s="1">
        <f t="shared" si="24"/>
        <v>16</v>
      </c>
      <c r="K536">
        <f t="shared" si="25"/>
        <v>40</v>
      </c>
      <c r="L536" s="5">
        <f t="shared" si="26"/>
        <v>40</v>
      </c>
    </row>
    <row r="537" spans="1:12">
      <c r="A537" s="1">
        <v>209</v>
      </c>
      <c r="B537" s="1">
        <v>9</v>
      </c>
      <c r="C537" s="1" t="s">
        <v>94</v>
      </c>
      <c r="D537" s="1" t="s">
        <v>1380</v>
      </c>
      <c r="E537" s="1">
        <v>14</v>
      </c>
      <c r="F537" s="1">
        <v>23</v>
      </c>
      <c r="G537" s="1">
        <v>3</v>
      </c>
      <c r="H537" s="1">
        <v>35</v>
      </c>
      <c r="I537" s="1" t="s">
        <v>1366</v>
      </c>
      <c r="J537" s="1">
        <f t="shared" si="24"/>
        <v>27</v>
      </c>
      <c r="K537">
        <f t="shared" si="25"/>
        <v>69</v>
      </c>
      <c r="L537" s="5">
        <f t="shared" si="26"/>
        <v>39.130434782608695</v>
      </c>
    </row>
    <row r="538" spans="1:12">
      <c r="A538" s="1">
        <v>209</v>
      </c>
      <c r="B538" s="1">
        <v>9</v>
      </c>
      <c r="C538" s="1" t="s">
        <v>84</v>
      </c>
      <c r="D538" s="1" t="s">
        <v>1378</v>
      </c>
      <c r="E538" s="1">
        <v>20</v>
      </c>
      <c r="F538" s="1">
        <v>34</v>
      </c>
      <c r="G538" s="1">
        <v>2</v>
      </c>
      <c r="H538" s="1">
        <v>40</v>
      </c>
      <c r="I538" s="1" t="s">
        <v>1366</v>
      </c>
      <c r="J538" s="1">
        <f t="shared" si="24"/>
        <v>28</v>
      </c>
      <c r="K538">
        <f t="shared" si="25"/>
        <v>68</v>
      </c>
      <c r="L538" s="5">
        <f t="shared" si="26"/>
        <v>41.17647058823529</v>
      </c>
    </row>
    <row r="539" spans="1:12">
      <c r="A539" s="1">
        <v>209</v>
      </c>
      <c r="B539" s="1">
        <v>9</v>
      </c>
      <c r="C539" s="1" t="s">
        <v>112</v>
      </c>
      <c r="D539" s="1" t="s">
        <v>1384</v>
      </c>
      <c r="E539" s="1">
        <v>15</v>
      </c>
      <c r="F539" s="1">
        <v>25</v>
      </c>
      <c r="G539" s="1">
        <v>1</v>
      </c>
      <c r="H539" s="1">
        <v>42</v>
      </c>
      <c r="I539" s="1" t="s">
        <v>1364</v>
      </c>
      <c r="J539" s="1">
        <f t="shared" si="24"/>
        <v>10</v>
      </c>
      <c r="K539">
        <f t="shared" si="25"/>
        <v>25</v>
      </c>
      <c r="L539" s="5">
        <f t="shared" si="26"/>
        <v>40</v>
      </c>
    </row>
    <row r="540" spans="1:12">
      <c r="A540" s="1">
        <v>209</v>
      </c>
      <c r="B540" s="1">
        <v>9</v>
      </c>
      <c r="C540" s="1" t="s">
        <v>106</v>
      </c>
      <c r="D540" s="1" t="s">
        <v>1383</v>
      </c>
      <c r="E540" s="1">
        <v>15</v>
      </c>
      <c r="F540" s="1">
        <v>26</v>
      </c>
      <c r="G540" s="1">
        <v>2</v>
      </c>
      <c r="H540" s="1">
        <v>54</v>
      </c>
      <c r="I540" s="1" t="s">
        <v>1364</v>
      </c>
      <c r="J540" s="1">
        <f t="shared" si="24"/>
        <v>22</v>
      </c>
      <c r="K540">
        <f t="shared" si="25"/>
        <v>52</v>
      </c>
      <c r="L540" s="5">
        <f t="shared" si="26"/>
        <v>42.307692307692307</v>
      </c>
    </row>
    <row r="541" spans="1:12">
      <c r="A541" s="1">
        <v>210</v>
      </c>
      <c r="B541" s="1">
        <v>10</v>
      </c>
      <c r="C541" s="1" t="s">
        <v>97</v>
      </c>
      <c r="D541" s="1" t="s">
        <v>1381</v>
      </c>
      <c r="E541" s="1">
        <v>13</v>
      </c>
      <c r="F541" s="1">
        <v>21</v>
      </c>
      <c r="G541" s="1">
        <v>1</v>
      </c>
      <c r="H541" s="1">
        <v>28</v>
      </c>
      <c r="I541" s="1" t="s">
        <v>1366</v>
      </c>
      <c r="J541" s="1">
        <f t="shared" si="24"/>
        <v>8</v>
      </c>
      <c r="K541">
        <f t="shared" si="25"/>
        <v>21</v>
      </c>
      <c r="L541" s="5">
        <f t="shared" si="26"/>
        <v>38.095238095238095</v>
      </c>
    </row>
    <row r="542" spans="1:12">
      <c r="A542" s="1">
        <v>210</v>
      </c>
      <c r="B542" s="1">
        <v>10</v>
      </c>
      <c r="C542" s="1" t="s">
        <v>36</v>
      </c>
      <c r="D542" s="1" t="s">
        <v>1365</v>
      </c>
      <c r="E542" s="1">
        <v>18</v>
      </c>
      <c r="F542" s="1">
        <v>30</v>
      </c>
      <c r="G542" s="1">
        <v>1</v>
      </c>
      <c r="H542" s="1">
        <v>50</v>
      </c>
      <c r="I542" s="1" t="s">
        <v>1364</v>
      </c>
      <c r="J542" s="1">
        <f t="shared" si="24"/>
        <v>12</v>
      </c>
      <c r="K542">
        <f t="shared" si="25"/>
        <v>30</v>
      </c>
      <c r="L542" s="5">
        <f t="shared" si="26"/>
        <v>40</v>
      </c>
    </row>
    <row r="543" spans="1:12">
      <c r="A543" s="1">
        <v>210</v>
      </c>
      <c r="B543" s="1">
        <v>10</v>
      </c>
      <c r="C543" s="1" t="s">
        <v>35</v>
      </c>
      <c r="D543" s="1" t="s">
        <v>1363</v>
      </c>
      <c r="E543" s="1">
        <v>14</v>
      </c>
      <c r="F543" s="1">
        <v>24</v>
      </c>
      <c r="G543" s="1">
        <v>1</v>
      </c>
      <c r="H543" s="1">
        <v>34</v>
      </c>
      <c r="I543" s="1" t="s">
        <v>1364</v>
      </c>
      <c r="J543" s="1">
        <f t="shared" si="24"/>
        <v>10</v>
      </c>
      <c r="K543">
        <f t="shared" si="25"/>
        <v>24</v>
      </c>
      <c r="L543" s="5">
        <f t="shared" si="26"/>
        <v>41.666666666666671</v>
      </c>
    </row>
    <row r="544" spans="1:12">
      <c r="A544" s="1">
        <v>210</v>
      </c>
      <c r="B544" s="1">
        <v>10</v>
      </c>
      <c r="C544" s="1" t="s">
        <v>52</v>
      </c>
      <c r="D544" s="1" t="s">
        <v>1369</v>
      </c>
      <c r="E544" s="1">
        <v>25</v>
      </c>
      <c r="F544" s="1">
        <v>40</v>
      </c>
      <c r="G544" s="1">
        <v>3</v>
      </c>
      <c r="H544" s="1">
        <v>46</v>
      </c>
      <c r="I544" s="1" t="s">
        <v>1364</v>
      </c>
      <c r="J544" s="1">
        <f t="shared" si="24"/>
        <v>45</v>
      </c>
      <c r="K544">
        <f t="shared" si="25"/>
        <v>120</v>
      </c>
      <c r="L544" s="5">
        <f t="shared" si="26"/>
        <v>37.5</v>
      </c>
    </row>
    <row r="545" spans="1:12">
      <c r="A545" s="1">
        <v>211</v>
      </c>
      <c r="B545" s="1">
        <v>1</v>
      </c>
      <c r="C545" s="1" t="s">
        <v>97</v>
      </c>
      <c r="D545" s="1" t="s">
        <v>1381</v>
      </c>
      <c r="E545" s="1">
        <v>13</v>
      </c>
      <c r="F545" s="1">
        <v>21</v>
      </c>
      <c r="G545" s="1">
        <v>3</v>
      </c>
      <c r="H545" s="1">
        <v>54</v>
      </c>
      <c r="I545" s="1" t="s">
        <v>1366</v>
      </c>
      <c r="J545" s="1">
        <f t="shared" si="24"/>
        <v>24</v>
      </c>
      <c r="K545">
        <f t="shared" si="25"/>
        <v>63</v>
      </c>
      <c r="L545" s="5">
        <f t="shared" si="26"/>
        <v>38.095238095238095</v>
      </c>
    </row>
    <row r="546" spans="1:12">
      <c r="A546" s="1">
        <v>211</v>
      </c>
      <c r="B546" s="1">
        <v>1</v>
      </c>
      <c r="C546" s="1" t="s">
        <v>103</v>
      </c>
      <c r="D546" s="1" t="s">
        <v>1382</v>
      </c>
      <c r="E546" s="1">
        <v>10</v>
      </c>
      <c r="F546" s="1">
        <v>18</v>
      </c>
      <c r="G546" s="1">
        <v>2</v>
      </c>
      <c r="H546" s="1">
        <v>45</v>
      </c>
      <c r="I546" s="1" t="s">
        <v>1364</v>
      </c>
      <c r="J546" s="1">
        <f t="shared" si="24"/>
        <v>16</v>
      </c>
      <c r="K546">
        <f t="shared" si="25"/>
        <v>36</v>
      </c>
      <c r="L546" s="5">
        <f t="shared" si="26"/>
        <v>44.444444444444443</v>
      </c>
    </row>
    <row r="547" spans="1:12">
      <c r="A547" s="1">
        <v>211</v>
      </c>
      <c r="B547" s="1">
        <v>1</v>
      </c>
      <c r="C547" s="1" t="s">
        <v>112</v>
      </c>
      <c r="D547" s="1" t="s">
        <v>1384</v>
      </c>
      <c r="E547" s="1">
        <v>15</v>
      </c>
      <c r="F547" s="1">
        <v>25</v>
      </c>
      <c r="G547" s="1">
        <v>2</v>
      </c>
      <c r="H547" s="1">
        <v>9</v>
      </c>
      <c r="I547" s="1" t="s">
        <v>1364</v>
      </c>
      <c r="J547" s="1">
        <f t="shared" si="24"/>
        <v>20</v>
      </c>
      <c r="K547">
        <f t="shared" si="25"/>
        <v>50</v>
      </c>
      <c r="L547" s="5">
        <f t="shared" si="26"/>
        <v>40</v>
      </c>
    </row>
    <row r="548" spans="1:12">
      <c r="A548" s="1">
        <v>211</v>
      </c>
      <c r="B548" s="1">
        <v>1</v>
      </c>
      <c r="C548" s="1" t="s">
        <v>93</v>
      </c>
      <c r="D548" s="1" t="s">
        <v>1379</v>
      </c>
      <c r="E548" s="1">
        <v>12</v>
      </c>
      <c r="F548" s="1">
        <v>20</v>
      </c>
      <c r="G548" s="1">
        <v>1</v>
      </c>
      <c r="H548" s="1">
        <v>27</v>
      </c>
      <c r="I548" s="1" t="s">
        <v>1364</v>
      </c>
      <c r="J548" s="1">
        <f t="shared" si="24"/>
        <v>8</v>
      </c>
      <c r="K548">
        <f t="shared" si="25"/>
        <v>20</v>
      </c>
      <c r="L548" s="5">
        <f t="shared" si="26"/>
        <v>40</v>
      </c>
    </row>
    <row r="549" spans="1:12">
      <c r="A549" s="1">
        <v>212</v>
      </c>
      <c r="B549" s="1">
        <v>14</v>
      </c>
      <c r="C549" s="1" t="s">
        <v>36</v>
      </c>
      <c r="D549" s="1" t="s">
        <v>1365</v>
      </c>
      <c r="E549" s="1">
        <v>18</v>
      </c>
      <c r="F549" s="1">
        <v>30</v>
      </c>
      <c r="G549" s="1">
        <v>3</v>
      </c>
      <c r="H549" s="1">
        <v>35</v>
      </c>
      <c r="I549" s="1" t="s">
        <v>1366</v>
      </c>
      <c r="J549" s="1">
        <f t="shared" si="24"/>
        <v>36</v>
      </c>
      <c r="K549">
        <f t="shared" si="25"/>
        <v>90</v>
      </c>
      <c r="L549" s="5">
        <f t="shared" si="26"/>
        <v>40</v>
      </c>
    </row>
    <row r="550" spans="1:12">
      <c r="A550" s="1">
        <v>212</v>
      </c>
      <c r="B550" s="1">
        <v>14</v>
      </c>
      <c r="C550" s="1" t="s">
        <v>106</v>
      </c>
      <c r="D550" s="1" t="s">
        <v>1383</v>
      </c>
      <c r="E550" s="1">
        <v>15</v>
      </c>
      <c r="F550" s="1">
        <v>26</v>
      </c>
      <c r="G550" s="1">
        <v>3</v>
      </c>
      <c r="H550" s="1">
        <v>43</v>
      </c>
      <c r="I550" s="1" t="s">
        <v>1366</v>
      </c>
      <c r="J550" s="1">
        <f t="shared" si="24"/>
        <v>33</v>
      </c>
      <c r="K550">
        <f t="shared" si="25"/>
        <v>78</v>
      </c>
      <c r="L550" s="5">
        <f t="shared" si="26"/>
        <v>42.307692307692307</v>
      </c>
    </row>
    <row r="551" spans="1:12">
      <c r="A551" s="1">
        <v>212</v>
      </c>
      <c r="B551" s="1">
        <v>14</v>
      </c>
      <c r="C551" s="1" t="s">
        <v>97</v>
      </c>
      <c r="D551" s="1" t="s">
        <v>1381</v>
      </c>
      <c r="E551" s="1">
        <v>13</v>
      </c>
      <c r="F551" s="1">
        <v>21</v>
      </c>
      <c r="G551" s="1">
        <v>1</v>
      </c>
      <c r="H551" s="1">
        <v>31</v>
      </c>
      <c r="I551" s="1" t="s">
        <v>1366</v>
      </c>
      <c r="J551" s="1">
        <f t="shared" si="24"/>
        <v>8</v>
      </c>
      <c r="K551">
        <f t="shared" si="25"/>
        <v>21</v>
      </c>
      <c r="L551" s="5">
        <f t="shared" si="26"/>
        <v>38.095238095238095</v>
      </c>
    </row>
    <row r="552" spans="1:12">
      <c r="A552" s="1">
        <v>212</v>
      </c>
      <c r="B552" s="1">
        <v>14</v>
      </c>
      <c r="C552" s="1" t="s">
        <v>60</v>
      </c>
      <c r="D552" s="1" t="s">
        <v>1373</v>
      </c>
      <c r="E552" s="1">
        <v>16</v>
      </c>
      <c r="F552" s="1">
        <v>28</v>
      </c>
      <c r="G552" s="1">
        <v>2</v>
      </c>
      <c r="H552" s="1">
        <v>55</v>
      </c>
      <c r="I552" s="1" t="s">
        <v>1366</v>
      </c>
      <c r="J552" s="1">
        <f t="shared" si="24"/>
        <v>24</v>
      </c>
      <c r="K552">
        <f t="shared" si="25"/>
        <v>56</v>
      </c>
      <c r="L552" s="5">
        <f t="shared" si="26"/>
        <v>42.857142857142854</v>
      </c>
    </row>
    <row r="553" spans="1:12">
      <c r="A553" s="1">
        <v>213</v>
      </c>
      <c r="B553" s="1">
        <v>13</v>
      </c>
      <c r="C553" s="1" t="s">
        <v>45</v>
      </c>
      <c r="D553" s="1" t="s">
        <v>1368</v>
      </c>
      <c r="E553" s="1">
        <v>16</v>
      </c>
      <c r="F553" s="1">
        <v>27</v>
      </c>
      <c r="G553" s="1">
        <v>1</v>
      </c>
      <c r="H553" s="1">
        <v>53</v>
      </c>
      <c r="I553" s="1" t="s">
        <v>1364</v>
      </c>
      <c r="J553" s="1">
        <f t="shared" si="24"/>
        <v>11</v>
      </c>
      <c r="K553">
        <f t="shared" si="25"/>
        <v>27</v>
      </c>
      <c r="L553" s="5">
        <f t="shared" si="26"/>
        <v>40.74074074074074</v>
      </c>
    </row>
    <row r="554" spans="1:12">
      <c r="A554" s="1">
        <v>213</v>
      </c>
      <c r="B554" s="1">
        <v>13</v>
      </c>
      <c r="C554" s="1" t="s">
        <v>36</v>
      </c>
      <c r="D554" s="1" t="s">
        <v>1365</v>
      </c>
      <c r="E554" s="1">
        <v>18</v>
      </c>
      <c r="F554" s="1">
        <v>30</v>
      </c>
      <c r="G554" s="1">
        <v>2</v>
      </c>
      <c r="H554" s="1">
        <v>47</v>
      </c>
      <c r="I554" s="1" t="s">
        <v>1366</v>
      </c>
      <c r="J554" s="1">
        <f t="shared" si="24"/>
        <v>24</v>
      </c>
      <c r="K554">
        <f t="shared" si="25"/>
        <v>60</v>
      </c>
      <c r="L554" s="5">
        <f t="shared" si="26"/>
        <v>40</v>
      </c>
    </row>
    <row r="555" spans="1:12">
      <c r="A555" s="1">
        <v>214</v>
      </c>
      <c r="B555" s="1">
        <v>2</v>
      </c>
      <c r="C555" s="1" t="s">
        <v>84</v>
      </c>
      <c r="D555" s="1" t="s">
        <v>1378</v>
      </c>
      <c r="E555" s="1">
        <v>20</v>
      </c>
      <c r="F555" s="1">
        <v>34</v>
      </c>
      <c r="G555" s="1">
        <v>2</v>
      </c>
      <c r="H555" s="1">
        <v>14</v>
      </c>
      <c r="I555" s="1" t="s">
        <v>1364</v>
      </c>
      <c r="J555" s="1">
        <f t="shared" si="24"/>
        <v>28</v>
      </c>
      <c r="K555">
        <f t="shared" si="25"/>
        <v>68</v>
      </c>
      <c r="L555" s="5">
        <f t="shared" si="26"/>
        <v>41.17647058823529</v>
      </c>
    </row>
    <row r="556" spans="1:12">
      <c r="A556" s="1">
        <v>214</v>
      </c>
      <c r="B556" s="1">
        <v>2</v>
      </c>
      <c r="C556" s="1" t="s">
        <v>52</v>
      </c>
      <c r="D556" s="1" t="s">
        <v>1369</v>
      </c>
      <c r="E556" s="1">
        <v>25</v>
      </c>
      <c r="F556" s="1">
        <v>40</v>
      </c>
      <c r="G556" s="1">
        <v>3</v>
      </c>
      <c r="H556" s="1">
        <v>12</v>
      </c>
      <c r="I556" s="1" t="s">
        <v>1366</v>
      </c>
      <c r="J556" s="1">
        <f t="shared" si="24"/>
        <v>45</v>
      </c>
      <c r="K556">
        <f t="shared" si="25"/>
        <v>120</v>
      </c>
      <c r="L556" s="5">
        <f t="shared" si="26"/>
        <v>37.5</v>
      </c>
    </row>
    <row r="557" spans="1:12">
      <c r="A557" s="1">
        <v>214</v>
      </c>
      <c r="B557" s="1">
        <v>2</v>
      </c>
      <c r="C557" s="1" t="s">
        <v>93</v>
      </c>
      <c r="D557" s="1" t="s">
        <v>1379</v>
      </c>
      <c r="E557" s="1">
        <v>12</v>
      </c>
      <c r="F557" s="1">
        <v>20</v>
      </c>
      <c r="G557" s="1">
        <v>2</v>
      </c>
      <c r="H557" s="1">
        <v>12</v>
      </c>
      <c r="I557" s="1" t="s">
        <v>1366</v>
      </c>
      <c r="J557" s="1">
        <f t="shared" si="24"/>
        <v>16</v>
      </c>
      <c r="K557">
        <f t="shared" si="25"/>
        <v>40</v>
      </c>
      <c r="L557" s="5">
        <f t="shared" si="26"/>
        <v>40</v>
      </c>
    </row>
    <row r="558" spans="1:12">
      <c r="A558" s="1">
        <v>215</v>
      </c>
      <c r="B558" s="1">
        <v>6</v>
      </c>
      <c r="C558" s="1" t="s">
        <v>84</v>
      </c>
      <c r="D558" s="1" t="s">
        <v>1378</v>
      </c>
      <c r="E558" s="1">
        <v>20</v>
      </c>
      <c r="F558" s="1">
        <v>34</v>
      </c>
      <c r="G558" s="1">
        <v>2</v>
      </c>
      <c r="H558" s="1">
        <v>12</v>
      </c>
      <c r="I558" s="1" t="s">
        <v>1364</v>
      </c>
      <c r="J558" s="1">
        <f t="shared" si="24"/>
        <v>28</v>
      </c>
      <c r="K558">
        <f t="shared" si="25"/>
        <v>68</v>
      </c>
      <c r="L558" s="5">
        <f t="shared" si="26"/>
        <v>41.17647058823529</v>
      </c>
    </row>
    <row r="559" spans="1:12">
      <c r="A559" s="1">
        <v>215</v>
      </c>
      <c r="B559" s="1">
        <v>6</v>
      </c>
      <c r="C559" s="1" t="s">
        <v>36</v>
      </c>
      <c r="D559" s="1" t="s">
        <v>1365</v>
      </c>
      <c r="E559" s="1">
        <v>18</v>
      </c>
      <c r="F559" s="1">
        <v>30</v>
      </c>
      <c r="G559" s="1">
        <v>3</v>
      </c>
      <c r="H559" s="1">
        <v>34</v>
      </c>
      <c r="I559" s="1" t="s">
        <v>1364</v>
      </c>
      <c r="J559" s="1">
        <f t="shared" si="24"/>
        <v>36</v>
      </c>
      <c r="K559">
        <f t="shared" si="25"/>
        <v>90</v>
      </c>
      <c r="L559" s="5">
        <f t="shared" si="26"/>
        <v>40</v>
      </c>
    </row>
    <row r="560" spans="1:12">
      <c r="A560" s="1">
        <v>216</v>
      </c>
      <c r="B560" s="1">
        <v>17</v>
      </c>
      <c r="C560" s="1" t="s">
        <v>112</v>
      </c>
      <c r="D560" s="1" t="s">
        <v>1384</v>
      </c>
      <c r="E560" s="1">
        <v>15</v>
      </c>
      <c r="F560" s="1">
        <v>25</v>
      </c>
      <c r="G560" s="1">
        <v>1</v>
      </c>
      <c r="H560" s="1">
        <v>42</v>
      </c>
      <c r="I560" s="1" t="s">
        <v>1364</v>
      </c>
      <c r="J560" s="1">
        <f t="shared" si="24"/>
        <v>10</v>
      </c>
      <c r="K560">
        <f t="shared" si="25"/>
        <v>25</v>
      </c>
      <c r="L560" s="5">
        <f t="shared" si="26"/>
        <v>40</v>
      </c>
    </row>
    <row r="561" spans="1:12">
      <c r="A561" s="1">
        <v>216</v>
      </c>
      <c r="B561" s="1">
        <v>17</v>
      </c>
      <c r="C561" s="1" t="s">
        <v>97</v>
      </c>
      <c r="D561" s="1" t="s">
        <v>1381</v>
      </c>
      <c r="E561" s="1">
        <v>13</v>
      </c>
      <c r="F561" s="1">
        <v>21</v>
      </c>
      <c r="G561" s="1">
        <v>3</v>
      </c>
      <c r="H561" s="1">
        <v>36</v>
      </c>
      <c r="I561" s="1" t="s">
        <v>1364</v>
      </c>
      <c r="J561" s="1">
        <f t="shared" si="24"/>
        <v>24</v>
      </c>
      <c r="K561">
        <f t="shared" si="25"/>
        <v>63</v>
      </c>
      <c r="L561" s="5">
        <f t="shared" si="26"/>
        <v>38.095238095238095</v>
      </c>
    </row>
    <row r="562" spans="1:12">
      <c r="A562" s="1">
        <v>216</v>
      </c>
      <c r="B562" s="1">
        <v>17</v>
      </c>
      <c r="C562" s="1" t="s">
        <v>45</v>
      </c>
      <c r="D562" s="1" t="s">
        <v>1368</v>
      </c>
      <c r="E562" s="1">
        <v>16</v>
      </c>
      <c r="F562" s="1">
        <v>27</v>
      </c>
      <c r="G562" s="1">
        <v>2</v>
      </c>
      <c r="H562" s="1">
        <v>42</v>
      </c>
      <c r="I562" s="1" t="s">
        <v>1364</v>
      </c>
      <c r="J562" s="1">
        <f t="shared" si="24"/>
        <v>22</v>
      </c>
      <c r="K562">
        <f t="shared" si="25"/>
        <v>54</v>
      </c>
      <c r="L562" s="5">
        <f t="shared" si="26"/>
        <v>40.74074074074074</v>
      </c>
    </row>
    <row r="563" spans="1:12">
      <c r="A563" s="1">
        <v>217</v>
      </c>
      <c r="B563" s="1">
        <v>1</v>
      </c>
      <c r="C563" s="1" t="s">
        <v>74</v>
      </c>
      <c r="D563" s="1" t="s">
        <v>1376</v>
      </c>
      <c r="E563" s="1">
        <v>19</v>
      </c>
      <c r="F563" s="1">
        <v>32</v>
      </c>
      <c r="G563" s="1">
        <v>3</v>
      </c>
      <c r="H563" s="1">
        <v>13</v>
      </c>
      <c r="I563" s="1" t="s">
        <v>1366</v>
      </c>
      <c r="J563" s="1">
        <f t="shared" si="24"/>
        <v>39</v>
      </c>
      <c r="K563">
        <f t="shared" si="25"/>
        <v>96</v>
      </c>
      <c r="L563" s="5">
        <f t="shared" si="26"/>
        <v>40.625</v>
      </c>
    </row>
    <row r="564" spans="1:12">
      <c r="A564" s="1">
        <v>218</v>
      </c>
      <c r="B564" s="1">
        <v>13</v>
      </c>
      <c r="C564" s="1" t="s">
        <v>65</v>
      </c>
      <c r="D564" s="1" t="s">
        <v>1374</v>
      </c>
      <c r="E564" s="1">
        <v>11</v>
      </c>
      <c r="F564" s="1">
        <v>19</v>
      </c>
      <c r="G564" s="1">
        <v>3</v>
      </c>
      <c r="H564" s="1">
        <v>24</v>
      </c>
      <c r="I564" s="1" t="s">
        <v>1366</v>
      </c>
      <c r="J564" s="1">
        <f t="shared" si="24"/>
        <v>24</v>
      </c>
      <c r="K564">
        <f t="shared" si="25"/>
        <v>57</v>
      </c>
      <c r="L564" s="5">
        <f t="shared" si="26"/>
        <v>42.105263157894733</v>
      </c>
    </row>
    <row r="565" spans="1:12">
      <c r="A565" s="1">
        <v>218</v>
      </c>
      <c r="B565" s="1">
        <v>13</v>
      </c>
      <c r="C565" s="1" t="s">
        <v>45</v>
      </c>
      <c r="D565" s="1" t="s">
        <v>1368</v>
      </c>
      <c r="E565" s="1">
        <v>16</v>
      </c>
      <c r="F565" s="1">
        <v>27</v>
      </c>
      <c r="G565" s="1">
        <v>3</v>
      </c>
      <c r="H565" s="1">
        <v>16</v>
      </c>
      <c r="I565" s="1" t="s">
        <v>1364</v>
      </c>
      <c r="J565" s="1">
        <f t="shared" si="24"/>
        <v>33</v>
      </c>
      <c r="K565">
        <f t="shared" si="25"/>
        <v>81</v>
      </c>
      <c r="L565" s="5">
        <f t="shared" si="26"/>
        <v>40.74074074074074</v>
      </c>
    </row>
    <row r="566" spans="1:12">
      <c r="A566" s="1">
        <v>218</v>
      </c>
      <c r="B566" s="1">
        <v>13</v>
      </c>
      <c r="C566" s="1" t="s">
        <v>94</v>
      </c>
      <c r="D566" s="1" t="s">
        <v>1380</v>
      </c>
      <c r="E566" s="1">
        <v>14</v>
      </c>
      <c r="F566" s="1">
        <v>23</v>
      </c>
      <c r="G566" s="1">
        <v>2</v>
      </c>
      <c r="H566" s="1">
        <v>6</v>
      </c>
      <c r="I566" s="1" t="s">
        <v>1364</v>
      </c>
      <c r="J566" s="1">
        <f t="shared" si="24"/>
        <v>18</v>
      </c>
      <c r="K566">
        <f t="shared" si="25"/>
        <v>46</v>
      </c>
      <c r="L566" s="5">
        <f t="shared" si="26"/>
        <v>39.130434782608695</v>
      </c>
    </row>
    <row r="567" spans="1:12">
      <c r="A567" s="1">
        <v>219</v>
      </c>
      <c r="B567" s="1">
        <v>1</v>
      </c>
      <c r="C567" s="1" t="s">
        <v>94</v>
      </c>
      <c r="D567" s="1" t="s">
        <v>1380</v>
      </c>
      <c r="E567" s="1">
        <v>14</v>
      </c>
      <c r="F567" s="1">
        <v>23</v>
      </c>
      <c r="G567" s="1">
        <v>2</v>
      </c>
      <c r="H567" s="1">
        <v>12</v>
      </c>
      <c r="I567" s="1" t="s">
        <v>1364</v>
      </c>
      <c r="J567" s="1">
        <f t="shared" si="24"/>
        <v>18</v>
      </c>
      <c r="K567">
        <f t="shared" si="25"/>
        <v>46</v>
      </c>
      <c r="L567" s="5">
        <f t="shared" si="26"/>
        <v>39.130434782608695</v>
      </c>
    </row>
    <row r="568" spans="1:12">
      <c r="A568" s="1">
        <v>219</v>
      </c>
      <c r="B568" s="1">
        <v>1</v>
      </c>
      <c r="C568" s="1" t="s">
        <v>44</v>
      </c>
      <c r="D568" s="1" t="s">
        <v>1367</v>
      </c>
      <c r="E568" s="1">
        <v>19</v>
      </c>
      <c r="F568" s="1">
        <v>31</v>
      </c>
      <c r="G568" s="1">
        <v>3</v>
      </c>
      <c r="H568" s="1">
        <v>11</v>
      </c>
      <c r="I568" s="1" t="s">
        <v>1366</v>
      </c>
      <c r="J568" s="1">
        <f t="shared" si="24"/>
        <v>36</v>
      </c>
      <c r="K568">
        <f t="shared" si="25"/>
        <v>93</v>
      </c>
      <c r="L568" s="5">
        <f t="shared" si="26"/>
        <v>38.70967741935484</v>
      </c>
    </row>
    <row r="569" spans="1:12">
      <c r="A569" s="1">
        <v>220</v>
      </c>
      <c r="B569" s="1">
        <v>15</v>
      </c>
      <c r="C569" s="1" t="s">
        <v>35</v>
      </c>
      <c r="D569" s="1" t="s">
        <v>1363</v>
      </c>
      <c r="E569" s="1">
        <v>14</v>
      </c>
      <c r="F569" s="1">
        <v>24</v>
      </c>
      <c r="G569" s="1">
        <v>1</v>
      </c>
      <c r="H569" s="1">
        <v>13</v>
      </c>
      <c r="I569" s="1" t="s">
        <v>1364</v>
      </c>
      <c r="J569" s="1">
        <f t="shared" si="24"/>
        <v>10</v>
      </c>
      <c r="K569">
        <f t="shared" si="25"/>
        <v>24</v>
      </c>
      <c r="L569" s="5">
        <f t="shared" si="26"/>
        <v>41.666666666666671</v>
      </c>
    </row>
    <row r="570" spans="1:12">
      <c r="A570" s="1">
        <v>221</v>
      </c>
      <c r="B570" s="1">
        <v>16</v>
      </c>
      <c r="C570" s="1" t="s">
        <v>74</v>
      </c>
      <c r="D570" s="1" t="s">
        <v>1376</v>
      </c>
      <c r="E570" s="1">
        <v>19</v>
      </c>
      <c r="F570" s="1">
        <v>32</v>
      </c>
      <c r="G570" s="1">
        <v>3</v>
      </c>
      <c r="H570" s="1">
        <v>29</v>
      </c>
      <c r="I570" s="1" t="s">
        <v>1364</v>
      </c>
      <c r="J570" s="1">
        <f t="shared" si="24"/>
        <v>39</v>
      </c>
      <c r="K570">
        <f t="shared" si="25"/>
        <v>96</v>
      </c>
      <c r="L570" s="5">
        <f t="shared" si="26"/>
        <v>40.625</v>
      </c>
    </row>
    <row r="571" spans="1:12">
      <c r="A571" s="1">
        <v>221</v>
      </c>
      <c r="B571" s="1">
        <v>16</v>
      </c>
      <c r="C571" s="1" t="s">
        <v>84</v>
      </c>
      <c r="D571" s="1" t="s">
        <v>1378</v>
      </c>
      <c r="E571" s="1">
        <v>20</v>
      </c>
      <c r="F571" s="1">
        <v>34</v>
      </c>
      <c r="G571" s="1">
        <v>2</v>
      </c>
      <c r="H571" s="1">
        <v>54</v>
      </c>
      <c r="I571" s="1" t="s">
        <v>1366</v>
      </c>
      <c r="J571" s="1">
        <f t="shared" si="24"/>
        <v>28</v>
      </c>
      <c r="K571">
        <f t="shared" si="25"/>
        <v>68</v>
      </c>
      <c r="L571" s="5">
        <f t="shared" si="26"/>
        <v>41.17647058823529</v>
      </c>
    </row>
    <row r="572" spans="1:12">
      <c r="A572" s="1">
        <v>221</v>
      </c>
      <c r="B572" s="1">
        <v>16</v>
      </c>
      <c r="C572" s="1" t="s">
        <v>54</v>
      </c>
      <c r="D572" s="1" t="s">
        <v>1371</v>
      </c>
      <c r="E572" s="1">
        <v>17</v>
      </c>
      <c r="F572" s="1">
        <v>29</v>
      </c>
      <c r="G572" s="1">
        <v>1</v>
      </c>
      <c r="H572" s="1">
        <v>25</v>
      </c>
      <c r="I572" s="1" t="s">
        <v>1364</v>
      </c>
      <c r="J572" s="1">
        <f t="shared" si="24"/>
        <v>12</v>
      </c>
      <c r="K572">
        <f t="shared" si="25"/>
        <v>29</v>
      </c>
      <c r="L572" s="5">
        <f t="shared" si="26"/>
        <v>41.379310344827587</v>
      </c>
    </row>
    <row r="573" spans="1:12">
      <c r="A573" s="1">
        <v>222</v>
      </c>
      <c r="B573" s="1">
        <v>3</v>
      </c>
      <c r="C573" s="1" t="s">
        <v>94</v>
      </c>
      <c r="D573" s="1" t="s">
        <v>1380</v>
      </c>
      <c r="E573" s="1">
        <v>14</v>
      </c>
      <c r="F573" s="1">
        <v>23</v>
      </c>
      <c r="G573" s="1">
        <v>3</v>
      </c>
      <c r="H573" s="1">
        <v>29</v>
      </c>
      <c r="I573" s="1" t="s">
        <v>1364</v>
      </c>
      <c r="J573" s="1">
        <f t="shared" si="24"/>
        <v>27</v>
      </c>
      <c r="K573">
        <f t="shared" si="25"/>
        <v>69</v>
      </c>
      <c r="L573" s="5">
        <f t="shared" si="26"/>
        <v>39.130434782608695</v>
      </c>
    </row>
    <row r="574" spans="1:12">
      <c r="A574" s="1">
        <v>222</v>
      </c>
      <c r="B574" s="1">
        <v>3</v>
      </c>
      <c r="C574" s="1" t="s">
        <v>60</v>
      </c>
      <c r="D574" s="1" t="s">
        <v>1373</v>
      </c>
      <c r="E574" s="1">
        <v>16</v>
      </c>
      <c r="F574" s="1">
        <v>28</v>
      </c>
      <c r="G574" s="1">
        <v>1</v>
      </c>
      <c r="H574" s="1">
        <v>56</v>
      </c>
      <c r="I574" s="1" t="s">
        <v>1364</v>
      </c>
      <c r="J574" s="1">
        <f t="shared" si="24"/>
        <v>12</v>
      </c>
      <c r="K574">
        <f t="shared" si="25"/>
        <v>28</v>
      </c>
      <c r="L574" s="5">
        <f t="shared" si="26"/>
        <v>42.857142857142854</v>
      </c>
    </row>
    <row r="575" spans="1:12">
      <c r="A575" s="1">
        <v>223</v>
      </c>
      <c r="B575" s="1">
        <v>19</v>
      </c>
      <c r="C575" s="1" t="s">
        <v>74</v>
      </c>
      <c r="D575" s="1" t="s">
        <v>1376</v>
      </c>
      <c r="E575" s="1">
        <v>19</v>
      </c>
      <c r="F575" s="1">
        <v>32</v>
      </c>
      <c r="G575" s="1">
        <v>1</v>
      </c>
      <c r="H575" s="1">
        <v>53</v>
      </c>
      <c r="I575" s="1" t="s">
        <v>1364</v>
      </c>
      <c r="J575" s="1">
        <f t="shared" si="24"/>
        <v>13</v>
      </c>
      <c r="K575">
        <f t="shared" si="25"/>
        <v>32</v>
      </c>
      <c r="L575" s="5">
        <f t="shared" si="26"/>
        <v>40.625</v>
      </c>
    </row>
    <row r="576" spans="1:12">
      <c r="A576" s="1">
        <v>224</v>
      </c>
      <c r="B576" s="1">
        <v>7</v>
      </c>
      <c r="C576" s="1" t="s">
        <v>106</v>
      </c>
      <c r="D576" s="1" t="s">
        <v>1383</v>
      </c>
      <c r="E576" s="1">
        <v>15</v>
      </c>
      <c r="F576" s="1">
        <v>26</v>
      </c>
      <c r="G576" s="1">
        <v>2</v>
      </c>
      <c r="H576" s="1">
        <v>20</v>
      </c>
      <c r="I576" s="1" t="s">
        <v>1364</v>
      </c>
      <c r="J576" s="1">
        <f t="shared" si="24"/>
        <v>22</v>
      </c>
      <c r="K576">
        <f t="shared" si="25"/>
        <v>52</v>
      </c>
      <c r="L576" s="5">
        <f t="shared" si="26"/>
        <v>42.307692307692307</v>
      </c>
    </row>
    <row r="577" spans="1:12">
      <c r="A577" s="1">
        <v>225</v>
      </c>
      <c r="B577" s="1">
        <v>19</v>
      </c>
      <c r="C577" s="1" t="s">
        <v>59</v>
      </c>
      <c r="D577" s="1" t="s">
        <v>1372</v>
      </c>
      <c r="E577" s="1">
        <v>20</v>
      </c>
      <c r="F577" s="1">
        <v>33</v>
      </c>
      <c r="G577" s="1">
        <v>3</v>
      </c>
      <c r="H577" s="1">
        <v>56</v>
      </c>
      <c r="I577" s="1" t="s">
        <v>1366</v>
      </c>
      <c r="J577" s="1">
        <f t="shared" si="24"/>
        <v>39</v>
      </c>
      <c r="K577">
        <f t="shared" si="25"/>
        <v>99</v>
      </c>
      <c r="L577" s="5">
        <f t="shared" si="26"/>
        <v>39.393939393939391</v>
      </c>
    </row>
    <row r="578" spans="1:12">
      <c r="A578" s="1">
        <v>225</v>
      </c>
      <c r="B578" s="1">
        <v>19</v>
      </c>
      <c r="C578" s="1" t="s">
        <v>94</v>
      </c>
      <c r="D578" s="1" t="s">
        <v>1380</v>
      </c>
      <c r="E578" s="1">
        <v>14</v>
      </c>
      <c r="F578" s="1">
        <v>23</v>
      </c>
      <c r="G578" s="1">
        <v>3</v>
      </c>
      <c r="H578" s="1">
        <v>38</v>
      </c>
      <c r="I578" s="1" t="s">
        <v>1366</v>
      </c>
      <c r="J578" s="1">
        <f t="shared" si="24"/>
        <v>27</v>
      </c>
      <c r="K578">
        <f t="shared" si="25"/>
        <v>69</v>
      </c>
      <c r="L578" s="5">
        <f t="shared" si="26"/>
        <v>39.130434782608695</v>
      </c>
    </row>
    <row r="579" spans="1:12">
      <c r="A579" s="1">
        <v>226</v>
      </c>
      <c r="B579" s="1">
        <v>7</v>
      </c>
      <c r="C579" s="1" t="s">
        <v>93</v>
      </c>
      <c r="D579" s="1" t="s">
        <v>1379</v>
      </c>
      <c r="E579" s="1">
        <v>12</v>
      </c>
      <c r="F579" s="1">
        <v>20</v>
      </c>
      <c r="G579" s="1">
        <v>2</v>
      </c>
      <c r="H579" s="1">
        <v>7</v>
      </c>
      <c r="I579" s="1" t="s">
        <v>1364</v>
      </c>
      <c r="J579" s="1">
        <f t="shared" ref="J579:J642" si="27">(F579-E579)*G579</f>
        <v>16</v>
      </c>
      <c r="K579">
        <f t="shared" ref="K579:K642" si="28">F579*G579</f>
        <v>40</v>
      </c>
      <c r="L579" s="5">
        <f t="shared" ref="L579:L642" si="29">(J579/K579)*100</f>
        <v>40</v>
      </c>
    </row>
    <row r="580" spans="1:12">
      <c r="A580" s="1">
        <v>226</v>
      </c>
      <c r="B580" s="1">
        <v>7</v>
      </c>
      <c r="C580" s="1" t="s">
        <v>97</v>
      </c>
      <c r="D580" s="1" t="s">
        <v>1381</v>
      </c>
      <c r="E580" s="1">
        <v>13</v>
      </c>
      <c r="F580" s="1">
        <v>21</v>
      </c>
      <c r="G580" s="1">
        <v>1</v>
      </c>
      <c r="H580" s="1">
        <v>29</v>
      </c>
      <c r="I580" s="1" t="s">
        <v>1366</v>
      </c>
      <c r="J580" s="1">
        <f t="shared" si="27"/>
        <v>8</v>
      </c>
      <c r="K580">
        <f t="shared" si="28"/>
        <v>21</v>
      </c>
      <c r="L580" s="5">
        <f t="shared" si="29"/>
        <v>38.095238095238095</v>
      </c>
    </row>
    <row r="581" spans="1:12">
      <c r="A581" s="1">
        <v>226</v>
      </c>
      <c r="B581" s="1">
        <v>7</v>
      </c>
      <c r="C581" s="1" t="s">
        <v>45</v>
      </c>
      <c r="D581" s="1" t="s">
        <v>1368</v>
      </c>
      <c r="E581" s="1">
        <v>16</v>
      </c>
      <c r="F581" s="1">
        <v>27</v>
      </c>
      <c r="G581" s="1">
        <v>3</v>
      </c>
      <c r="H581" s="1">
        <v>56</v>
      </c>
      <c r="I581" s="1" t="s">
        <v>1364</v>
      </c>
      <c r="J581" s="1">
        <f t="shared" si="27"/>
        <v>33</v>
      </c>
      <c r="K581">
        <f t="shared" si="28"/>
        <v>81</v>
      </c>
      <c r="L581" s="5">
        <f t="shared" si="29"/>
        <v>40.74074074074074</v>
      </c>
    </row>
    <row r="582" spans="1:12">
      <c r="A582" s="1">
        <v>226</v>
      </c>
      <c r="B582" s="1">
        <v>7</v>
      </c>
      <c r="C582" s="1" t="s">
        <v>54</v>
      </c>
      <c r="D582" s="1" t="s">
        <v>1371</v>
      </c>
      <c r="E582" s="1">
        <v>17</v>
      </c>
      <c r="F582" s="1">
        <v>29</v>
      </c>
      <c r="G582" s="1">
        <v>1</v>
      </c>
      <c r="H582" s="1">
        <v>54</v>
      </c>
      <c r="I582" s="1" t="s">
        <v>1366</v>
      </c>
      <c r="J582" s="1">
        <f t="shared" si="27"/>
        <v>12</v>
      </c>
      <c r="K582">
        <f t="shared" si="28"/>
        <v>29</v>
      </c>
      <c r="L582" s="5">
        <f t="shared" si="29"/>
        <v>41.379310344827587</v>
      </c>
    </row>
    <row r="583" spans="1:12">
      <c r="A583" s="1">
        <v>227</v>
      </c>
      <c r="B583" s="1">
        <v>17</v>
      </c>
      <c r="C583" s="1" t="s">
        <v>35</v>
      </c>
      <c r="D583" s="1" t="s">
        <v>1363</v>
      </c>
      <c r="E583" s="1">
        <v>14</v>
      </c>
      <c r="F583" s="1">
        <v>24</v>
      </c>
      <c r="G583" s="1">
        <v>1</v>
      </c>
      <c r="H583" s="1">
        <v>58</v>
      </c>
      <c r="I583" s="1" t="s">
        <v>1364</v>
      </c>
      <c r="J583" s="1">
        <f t="shared" si="27"/>
        <v>10</v>
      </c>
      <c r="K583">
        <f t="shared" si="28"/>
        <v>24</v>
      </c>
      <c r="L583" s="5">
        <f t="shared" si="29"/>
        <v>41.666666666666671</v>
      </c>
    </row>
    <row r="584" spans="1:12">
      <c r="A584" s="1">
        <v>227</v>
      </c>
      <c r="B584" s="1">
        <v>17</v>
      </c>
      <c r="C584" s="1" t="s">
        <v>44</v>
      </c>
      <c r="D584" s="1" t="s">
        <v>1367</v>
      </c>
      <c r="E584" s="1">
        <v>19</v>
      </c>
      <c r="F584" s="1">
        <v>31</v>
      </c>
      <c r="G584" s="1">
        <v>3</v>
      </c>
      <c r="H584" s="1">
        <v>15</v>
      </c>
      <c r="I584" s="1" t="s">
        <v>1366</v>
      </c>
      <c r="J584" s="1">
        <f t="shared" si="27"/>
        <v>36</v>
      </c>
      <c r="K584">
        <f t="shared" si="28"/>
        <v>93</v>
      </c>
      <c r="L584" s="5">
        <f t="shared" si="29"/>
        <v>38.70967741935484</v>
      </c>
    </row>
    <row r="585" spans="1:12">
      <c r="A585" s="1">
        <v>227</v>
      </c>
      <c r="B585" s="1">
        <v>17</v>
      </c>
      <c r="C585" s="1" t="s">
        <v>60</v>
      </c>
      <c r="D585" s="1" t="s">
        <v>1373</v>
      </c>
      <c r="E585" s="1">
        <v>16</v>
      </c>
      <c r="F585" s="1">
        <v>28</v>
      </c>
      <c r="G585" s="1">
        <v>1</v>
      </c>
      <c r="H585" s="1">
        <v>13</v>
      </c>
      <c r="I585" s="1" t="s">
        <v>1364</v>
      </c>
      <c r="J585" s="1">
        <f t="shared" si="27"/>
        <v>12</v>
      </c>
      <c r="K585">
        <f t="shared" si="28"/>
        <v>28</v>
      </c>
      <c r="L585" s="5">
        <f t="shared" si="29"/>
        <v>42.857142857142854</v>
      </c>
    </row>
    <row r="586" spans="1:12">
      <c r="A586" s="1">
        <v>227</v>
      </c>
      <c r="B586" s="1">
        <v>17</v>
      </c>
      <c r="C586" s="1" t="s">
        <v>59</v>
      </c>
      <c r="D586" s="1" t="s">
        <v>1372</v>
      </c>
      <c r="E586" s="1">
        <v>20</v>
      </c>
      <c r="F586" s="1">
        <v>33</v>
      </c>
      <c r="G586" s="1">
        <v>2</v>
      </c>
      <c r="H586" s="1">
        <v>33</v>
      </c>
      <c r="I586" s="1" t="s">
        <v>1364</v>
      </c>
      <c r="J586" s="1">
        <f t="shared" si="27"/>
        <v>26</v>
      </c>
      <c r="K586">
        <f t="shared" si="28"/>
        <v>66</v>
      </c>
      <c r="L586" s="5">
        <f t="shared" si="29"/>
        <v>39.393939393939391</v>
      </c>
    </row>
    <row r="587" spans="1:12">
      <c r="A587" s="1">
        <v>228</v>
      </c>
      <c r="B587" s="1">
        <v>16</v>
      </c>
      <c r="C587" s="1" t="s">
        <v>94</v>
      </c>
      <c r="D587" s="1" t="s">
        <v>1380</v>
      </c>
      <c r="E587" s="1">
        <v>14</v>
      </c>
      <c r="F587" s="1">
        <v>23</v>
      </c>
      <c r="G587" s="1">
        <v>3</v>
      </c>
      <c r="H587" s="1">
        <v>35</v>
      </c>
      <c r="I587" s="1" t="s">
        <v>1364</v>
      </c>
      <c r="J587" s="1">
        <f t="shared" si="27"/>
        <v>27</v>
      </c>
      <c r="K587">
        <f t="shared" si="28"/>
        <v>69</v>
      </c>
      <c r="L587" s="5">
        <f t="shared" si="29"/>
        <v>39.130434782608695</v>
      </c>
    </row>
    <row r="588" spans="1:12">
      <c r="A588" s="1">
        <v>229</v>
      </c>
      <c r="B588" s="1">
        <v>14</v>
      </c>
      <c r="C588" s="1" t="s">
        <v>112</v>
      </c>
      <c r="D588" s="1" t="s">
        <v>1384</v>
      </c>
      <c r="E588" s="1">
        <v>15</v>
      </c>
      <c r="F588" s="1">
        <v>25</v>
      </c>
      <c r="G588" s="1">
        <v>1</v>
      </c>
      <c r="H588" s="1">
        <v>28</v>
      </c>
      <c r="I588" s="1" t="s">
        <v>1366</v>
      </c>
      <c r="J588" s="1">
        <f t="shared" si="27"/>
        <v>10</v>
      </c>
      <c r="K588">
        <f t="shared" si="28"/>
        <v>25</v>
      </c>
      <c r="L588" s="5">
        <f t="shared" si="29"/>
        <v>40</v>
      </c>
    </row>
    <row r="589" spans="1:12">
      <c r="A589" s="1">
        <v>229</v>
      </c>
      <c r="B589" s="1">
        <v>14</v>
      </c>
      <c r="C589" s="1" t="s">
        <v>69</v>
      </c>
      <c r="D589" s="1" t="s">
        <v>1375</v>
      </c>
      <c r="E589" s="1">
        <v>21</v>
      </c>
      <c r="F589" s="1">
        <v>35</v>
      </c>
      <c r="G589" s="1">
        <v>1</v>
      </c>
      <c r="H589" s="1">
        <v>43</v>
      </c>
      <c r="I589" s="1" t="s">
        <v>1364</v>
      </c>
      <c r="J589" s="1">
        <f t="shared" si="27"/>
        <v>14</v>
      </c>
      <c r="K589">
        <f t="shared" si="28"/>
        <v>35</v>
      </c>
      <c r="L589" s="5">
        <f t="shared" si="29"/>
        <v>40</v>
      </c>
    </row>
    <row r="590" spans="1:12">
      <c r="A590" s="1">
        <v>229</v>
      </c>
      <c r="B590" s="1">
        <v>14</v>
      </c>
      <c r="C590" s="1" t="s">
        <v>53</v>
      </c>
      <c r="D590" s="1" t="s">
        <v>1370</v>
      </c>
      <c r="E590" s="1">
        <v>22</v>
      </c>
      <c r="F590" s="1">
        <v>36</v>
      </c>
      <c r="G590" s="1">
        <v>1</v>
      </c>
      <c r="H590" s="1">
        <v>19</v>
      </c>
      <c r="I590" s="1" t="s">
        <v>1366</v>
      </c>
      <c r="J590" s="1">
        <f t="shared" si="27"/>
        <v>14</v>
      </c>
      <c r="K590">
        <f t="shared" si="28"/>
        <v>36</v>
      </c>
      <c r="L590" s="5">
        <f t="shared" si="29"/>
        <v>38.888888888888893</v>
      </c>
    </row>
    <row r="591" spans="1:12">
      <c r="A591" s="1">
        <v>229</v>
      </c>
      <c r="B591" s="1">
        <v>14</v>
      </c>
      <c r="C591" s="1" t="s">
        <v>60</v>
      </c>
      <c r="D591" s="1" t="s">
        <v>1373</v>
      </c>
      <c r="E591" s="1">
        <v>16</v>
      </c>
      <c r="F591" s="1">
        <v>28</v>
      </c>
      <c r="G591" s="1">
        <v>1</v>
      </c>
      <c r="H591" s="1">
        <v>27</v>
      </c>
      <c r="I591" s="1" t="s">
        <v>1366</v>
      </c>
      <c r="J591" s="1">
        <f t="shared" si="27"/>
        <v>12</v>
      </c>
      <c r="K591">
        <f t="shared" si="28"/>
        <v>28</v>
      </c>
      <c r="L591" s="5">
        <f t="shared" si="29"/>
        <v>42.857142857142854</v>
      </c>
    </row>
    <row r="592" spans="1:12">
      <c r="A592" s="1">
        <v>230</v>
      </c>
      <c r="B592" s="1">
        <v>5</v>
      </c>
      <c r="C592" s="1" t="s">
        <v>74</v>
      </c>
      <c r="D592" s="1" t="s">
        <v>1376</v>
      </c>
      <c r="E592" s="1">
        <v>19</v>
      </c>
      <c r="F592" s="1">
        <v>32</v>
      </c>
      <c r="G592" s="1">
        <v>3</v>
      </c>
      <c r="H592" s="1">
        <v>10</v>
      </c>
      <c r="I592" s="1" t="s">
        <v>1366</v>
      </c>
      <c r="J592" s="1">
        <f t="shared" si="27"/>
        <v>39</v>
      </c>
      <c r="K592">
        <f t="shared" si="28"/>
        <v>96</v>
      </c>
      <c r="L592" s="5">
        <f t="shared" si="29"/>
        <v>40.625</v>
      </c>
    </row>
    <row r="593" spans="1:12">
      <c r="A593" s="1">
        <v>230</v>
      </c>
      <c r="B593" s="1">
        <v>5</v>
      </c>
      <c r="C593" s="1" t="s">
        <v>60</v>
      </c>
      <c r="D593" s="1" t="s">
        <v>1373</v>
      </c>
      <c r="E593" s="1">
        <v>16</v>
      </c>
      <c r="F593" s="1">
        <v>28</v>
      </c>
      <c r="G593" s="1">
        <v>2</v>
      </c>
      <c r="H593" s="1">
        <v>24</v>
      </c>
      <c r="I593" s="1" t="s">
        <v>1366</v>
      </c>
      <c r="J593" s="1">
        <f t="shared" si="27"/>
        <v>24</v>
      </c>
      <c r="K593">
        <f t="shared" si="28"/>
        <v>56</v>
      </c>
      <c r="L593" s="5">
        <f t="shared" si="29"/>
        <v>42.857142857142854</v>
      </c>
    </row>
    <row r="594" spans="1:12">
      <c r="A594" s="1">
        <v>230</v>
      </c>
      <c r="B594" s="1">
        <v>5</v>
      </c>
      <c r="C594" s="1" t="s">
        <v>44</v>
      </c>
      <c r="D594" s="1" t="s">
        <v>1367</v>
      </c>
      <c r="E594" s="1">
        <v>19</v>
      </c>
      <c r="F594" s="1">
        <v>31</v>
      </c>
      <c r="G594" s="1">
        <v>2</v>
      </c>
      <c r="H594" s="1">
        <v>57</v>
      </c>
      <c r="I594" s="1" t="s">
        <v>1366</v>
      </c>
      <c r="J594" s="1">
        <f t="shared" si="27"/>
        <v>24</v>
      </c>
      <c r="K594">
        <f t="shared" si="28"/>
        <v>62</v>
      </c>
      <c r="L594" s="5">
        <f t="shared" si="29"/>
        <v>38.70967741935484</v>
      </c>
    </row>
    <row r="595" spans="1:12">
      <c r="A595" s="1">
        <v>231</v>
      </c>
      <c r="B595" s="1">
        <v>8</v>
      </c>
      <c r="C595" s="1" t="s">
        <v>97</v>
      </c>
      <c r="D595" s="1" t="s">
        <v>1381</v>
      </c>
      <c r="E595" s="1">
        <v>13</v>
      </c>
      <c r="F595" s="1">
        <v>21</v>
      </c>
      <c r="G595" s="1">
        <v>2</v>
      </c>
      <c r="H595" s="1">
        <v>29</v>
      </c>
      <c r="I595" s="1" t="s">
        <v>1366</v>
      </c>
      <c r="J595" s="1">
        <f t="shared" si="27"/>
        <v>16</v>
      </c>
      <c r="K595">
        <f t="shared" si="28"/>
        <v>42</v>
      </c>
      <c r="L595" s="5">
        <f t="shared" si="29"/>
        <v>38.095238095238095</v>
      </c>
    </row>
    <row r="596" spans="1:12">
      <c r="A596" s="1">
        <v>231</v>
      </c>
      <c r="B596" s="1">
        <v>8</v>
      </c>
      <c r="C596" s="1" t="s">
        <v>84</v>
      </c>
      <c r="D596" s="1" t="s">
        <v>1378</v>
      </c>
      <c r="E596" s="1">
        <v>20</v>
      </c>
      <c r="F596" s="1">
        <v>34</v>
      </c>
      <c r="G596" s="1">
        <v>3</v>
      </c>
      <c r="H596" s="1">
        <v>17</v>
      </c>
      <c r="I596" s="1" t="s">
        <v>1366</v>
      </c>
      <c r="J596" s="1">
        <f t="shared" si="27"/>
        <v>42</v>
      </c>
      <c r="K596">
        <f t="shared" si="28"/>
        <v>102</v>
      </c>
      <c r="L596" s="5">
        <f t="shared" si="29"/>
        <v>41.17647058823529</v>
      </c>
    </row>
    <row r="597" spans="1:12">
      <c r="A597" s="1">
        <v>231</v>
      </c>
      <c r="B597" s="1">
        <v>8</v>
      </c>
      <c r="C597" s="1" t="s">
        <v>44</v>
      </c>
      <c r="D597" s="1" t="s">
        <v>1367</v>
      </c>
      <c r="E597" s="1">
        <v>19</v>
      </c>
      <c r="F597" s="1">
        <v>31</v>
      </c>
      <c r="G597" s="1">
        <v>1</v>
      </c>
      <c r="H597" s="1">
        <v>53</v>
      </c>
      <c r="I597" s="1" t="s">
        <v>1366</v>
      </c>
      <c r="J597" s="1">
        <f t="shared" si="27"/>
        <v>12</v>
      </c>
      <c r="K597">
        <f t="shared" si="28"/>
        <v>31</v>
      </c>
      <c r="L597" s="5">
        <f t="shared" si="29"/>
        <v>38.70967741935484</v>
      </c>
    </row>
    <row r="598" spans="1:12">
      <c r="A598" s="1">
        <v>231</v>
      </c>
      <c r="B598" s="1">
        <v>8</v>
      </c>
      <c r="C598" s="1" t="s">
        <v>59</v>
      </c>
      <c r="D598" s="1" t="s">
        <v>1372</v>
      </c>
      <c r="E598" s="1">
        <v>20</v>
      </c>
      <c r="F598" s="1">
        <v>33</v>
      </c>
      <c r="G598" s="1">
        <v>1</v>
      </c>
      <c r="H598" s="1">
        <v>51</v>
      </c>
      <c r="I598" s="1" t="s">
        <v>1364</v>
      </c>
      <c r="J598" s="1">
        <f t="shared" si="27"/>
        <v>13</v>
      </c>
      <c r="K598">
        <f t="shared" si="28"/>
        <v>33</v>
      </c>
      <c r="L598" s="5">
        <f t="shared" si="29"/>
        <v>39.393939393939391</v>
      </c>
    </row>
    <row r="599" spans="1:12">
      <c r="A599" s="1">
        <v>232</v>
      </c>
      <c r="B599" s="1">
        <v>2</v>
      </c>
      <c r="C599" s="1" t="s">
        <v>35</v>
      </c>
      <c r="D599" s="1" t="s">
        <v>1363</v>
      </c>
      <c r="E599" s="1">
        <v>14</v>
      </c>
      <c r="F599" s="1">
        <v>24</v>
      </c>
      <c r="G599" s="1">
        <v>1</v>
      </c>
      <c r="H599" s="1">
        <v>50</v>
      </c>
      <c r="I599" s="1" t="s">
        <v>1366</v>
      </c>
      <c r="J599" s="1">
        <f t="shared" si="27"/>
        <v>10</v>
      </c>
      <c r="K599">
        <f t="shared" si="28"/>
        <v>24</v>
      </c>
      <c r="L599" s="5">
        <f t="shared" si="29"/>
        <v>41.666666666666671</v>
      </c>
    </row>
    <row r="600" spans="1:12">
      <c r="A600" s="1">
        <v>232</v>
      </c>
      <c r="B600" s="1">
        <v>2</v>
      </c>
      <c r="C600" s="1" t="s">
        <v>45</v>
      </c>
      <c r="D600" s="1" t="s">
        <v>1368</v>
      </c>
      <c r="E600" s="1">
        <v>16</v>
      </c>
      <c r="F600" s="1">
        <v>27</v>
      </c>
      <c r="G600" s="1">
        <v>2</v>
      </c>
      <c r="H600" s="1">
        <v>30</v>
      </c>
      <c r="I600" s="1" t="s">
        <v>1366</v>
      </c>
      <c r="J600" s="1">
        <f t="shared" si="27"/>
        <v>22</v>
      </c>
      <c r="K600">
        <f t="shared" si="28"/>
        <v>54</v>
      </c>
      <c r="L600" s="5">
        <f t="shared" si="29"/>
        <v>40.74074074074074</v>
      </c>
    </row>
    <row r="601" spans="1:12">
      <c r="A601" s="1">
        <v>232</v>
      </c>
      <c r="B601" s="1">
        <v>2</v>
      </c>
      <c r="C601" s="1" t="s">
        <v>36</v>
      </c>
      <c r="D601" s="1" t="s">
        <v>1365</v>
      </c>
      <c r="E601" s="1">
        <v>18</v>
      </c>
      <c r="F601" s="1">
        <v>30</v>
      </c>
      <c r="G601" s="1">
        <v>2</v>
      </c>
      <c r="H601" s="1">
        <v>40</v>
      </c>
      <c r="I601" s="1" t="s">
        <v>1366</v>
      </c>
      <c r="J601" s="1">
        <f t="shared" si="27"/>
        <v>24</v>
      </c>
      <c r="K601">
        <f t="shared" si="28"/>
        <v>60</v>
      </c>
      <c r="L601" s="5">
        <f t="shared" si="29"/>
        <v>40</v>
      </c>
    </row>
    <row r="602" spans="1:12">
      <c r="A602" s="1">
        <v>232</v>
      </c>
      <c r="B602" s="1">
        <v>2</v>
      </c>
      <c r="C602" s="1" t="s">
        <v>106</v>
      </c>
      <c r="D602" s="1" t="s">
        <v>1383</v>
      </c>
      <c r="E602" s="1">
        <v>15</v>
      </c>
      <c r="F602" s="1">
        <v>26</v>
      </c>
      <c r="G602" s="1">
        <v>2</v>
      </c>
      <c r="H602" s="1">
        <v>19</v>
      </c>
      <c r="I602" s="1" t="s">
        <v>1364</v>
      </c>
      <c r="J602" s="1">
        <f t="shared" si="27"/>
        <v>22</v>
      </c>
      <c r="K602">
        <f t="shared" si="28"/>
        <v>52</v>
      </c>
      <c r="L602" s="5">
        <f t="shared" si="29"/>
        <v>42.307692307692307</v>
      </c>
    </row>
    <row r="603" spans="1:12">
      <c r="A603" s="1">
        <v>233</v>
      </c>
      <c r="B603" s="1">
        <v>8</v>
      </c>
      <c r="C603" s="1" t="s">
        <v>65</v>
      </c>
      <c r="D603" s="1" t="s">
        <v>1374</v>
      </c>
      <c r="E603" s="1">
        <v>11</v>
      </c>
      <c r="F603" s="1">
        <v>19</v>
      </c>
      <c r="G603" s="1">
        <v>2</v>
      </c>
      <c r="H603" s="1">
        <v>31</v>
      </c>
      <c r="I603" s="1" t="s">
        <v>1366</v>
      </c>
      <c r="J603" s="1">
        <f t="shared" si="27"/>
        <v>16</v>
      </c>
      <c r="K603">
        <f t="shared" si="28"/>
        <v>38</v>
      </c>
      <c r="L603" s="5">
        <f t="shared" si="29"/>
        <v>42.105263157894733</v>
      </c>
    </row>
    <row r="604" spans="1:12">
      <c r="A604" s="1">
        <v>234</v>
      </c>
      <c r="B604" s="1">
        <v>17</v>
      </c>
      <c r="C604" s="1" t="s">
        <v>36</v>
      </c>
      <c r="D604" s="1" t="s">
        <v>1365</v>
      </c>
      <c r="E604" s="1">
        <v>18</v>
      </c>
      <c r="F604" s="1">
        <v>30</v>
      </c>
      <c r="G604" s="1">
        <v>2</v>
      </c>
      <c r="H604" s="1">
        <v>41</v>
      </c>
      <c r="I604" s="1" t="s">
        <v>1366</v>
      </c>
      <c r="J604" s="1">
        <f t="shared" si="27"/>
        <v>24</v>
      </c>
      <c r="K604">
        <f t="shared" si="28"/>
        <v>60</v>
      </c>
      <c r="L604" s="5">
        <f t="shared" si="29"/>
        <v>40</v>
      </c>
    </row>
    <row r="605" spans="1:12">
      <c r="A605" s="1">
        <v>234</v>
      </c>
      <c r="B605" s="1">
        <v>17</v>
      </c>
      <c r="C605" s="1" t="s">
        <v>35</v>
      </c>
      <c r="D605" s="1" t="s">
        <v>1363</v>
      </c>
      <c r="E605" s="1">
        <v>14</v>
      </c>
      <c r="F605" s="1">
        <v>24</v>
      </c>
      <c r="G605" s="1">
        <v>3</v>
      </c>
      <c r="H605" s="1">
        <v>35</v>
      </c>
      <c r="I605" s="1" t="s">
        <v>1364</v>
      </c>
      <c r="J605" s="1">
        <f t="shared" si="27"/>
        <v>30</v>
      </c>
      <c r="K605">
        <f t="shared" si="28"/>
        <v>72</v>
      </c>
      <c r="L605" s="5">
        <f t="shared" si="29"/>
        <v>41.666666666666671</v>
      </c>
    </row>
    <row r="606" spans="1:12">
      <c r="A606" s="1">
        <v>234</v>
      </c>
      <c r="B606" s="1">
        <v>17</v>
      </c>
      <c r="C606" s="1" t="s">
        <v>44</v>
      </c>
      <c r="D606" s="1" t="s">
        <v>1367</v>
      </c>
      <c r="E606" s="1">
        <v>19</v>
      </c>
      <c r="F606" s="1">
        <v>31</v>
      </c>
      <c r="G606" s="1">
        <v>3</v>
      </c>
      <c r="H606" s="1">
        <v>23</v>
      </c>
      <c r="I606" s="1" t="s">
        <v>1366</v>
      </c>
      <c r="J606" s="1">
        <f t="shared" si="27"/>
        <v>36</v>
      </c>
      <c r="K606">
        <f t="shared" si="28"/>
        <v>93</v>
      </c>
      <c r="L606" s="5">
        <f t="shared" si="29"/>
        <v>38.70967741935484</v>
      </c>
    </row>
    <row r="607" spans="1:12">
      <c r="A607" s="1">
        <v>235</v>
      </c>
      <c r="B607" s="1">
        <v>13</v>
      </c>
      <c r="C607" s="1" t="s">
        <v>59</v>
      </c>
      <c r="D607" s="1" t="s">
        <v>1372</v>
      </c>
      <c r="E607" s="1">
        <v>20</v>
      </c>
      <c r="F607" s="1">
        <v>33</v>
      </c>
      <c r="G607" s="1">
        <v>1</v>
      </c>
      <c r="H607" s="1">
        <v>25</v>
      </c>
      <c r="I607" s="1" t="s">
        <v>1364</v>
      </c>
      <c r="J607" s="1">
        <f t="shared" si="27"/>
        <v>13</v>
      </c>
      <c r="K607">
        <f t="shared" si="28"/>
        <v>33</v>
      </c>
      <c r="L607" s="5">
        <f t="shared" si="29"/>
        <v>39.393939393939391</v>
      </c>
    </row>
    <row r="608" spans="1:12">
      <c r="A608" s="1">
        <v>236</v>
      </c>
      <c r="B608" s="1">
        <v>12</v>
      </c>
      <c r="C608" s="1" t="s">
        <v>59</v>
      </c>
      <c r="D608" s="1" t="s">
        <v>1372</v>
      </c>
      <c r="E608" s="1">
        <v>20</v>
      </c>
      <c r="F608" s="1">
        <v>33</v>
      </c>
      <c r="G608" s="1">
        <v>3</v>
      </c>
      <c r="H608" s="1">
        <v>21</v>
      </c>
      <c r="I608" s="1" t="s">
        <v>1364</v>
      </c>
      <c r="J608" s="1">
        <f t="shared" si="27"/>
        <v>39</v>
      </c>
      <c r="K608">
        <f t="shared" si="28"/>
        <v>99</v>
      </c>
      <c r="L608" s="5">
        <f t="shared" si="29"/>
        <v>39.393939393939391</v>
      </c>
    </row>
    <row r="609" spans="1:12">
      <c r="A609" s="1">
        <v>236</v>
      </c>
      <c r="B609" s="1">
        <v>12</v>
      </c>
      <c r="C609" s="1" t="s">
        <v>77</v>
      </c>
      <c r="D609" s="1" t="s">
        <v>1377</v>
      </c>
      <c r="E609" s="1">
        <v>13</v>
      </c>
      <c r="F609" s="1">
        <v>22</v>
      </c>
      <c r="G609" s="1">
        <v>1</v>
      </c>
      <c r="H609" s="1">
        <v>7</v>
      </c>
      <c r="I609" s="1" t="s">
        <v>1364</v>
      </c>
      <c r="J609" s="1">
        <f t="shared" si="27"/>
        <v>9</v>
      </c>
      <c r="K609">
        <f t="shared" si="28"/>
        <v>22</v>
      </c>
      <c r="L609" s="5">
        <f t="shared" si="29"/>
        <v>40.909090909090914</v>
      </c>
    </row>
    <row r="610" spans="1:12">
      <c r="A610" s="1">
        <v>236</v>
      </c>
      <c r="B610" s="1">
        <v>12</v>
      </c>
      <c r="C610" s="1" t="s">
        <v>69</v>
      </c>
      <c r="D610" s="1" t="s">
        <v>1375</v>
      </c>
      <c r="E610" s="1">
        <v>21</v>
      </c>
      <c r="F610" s="1">
        <v>35</v>
      </c>
      <c r="G610" s="1">
        <v>2</v>
      </c>
      <c r="H610" s="1">
        <v>43</v>
      </c>
      <c r="I610" s="1" t="s">
        <v>1366</v>
      </c>
      <c r="J610" s="1">
        <f t="shared" si="27"/>
        <v>28</v>
      </c>
      <c r="K610">
        <f t="shared" si="28"/>
        <v>70</v>
      </c>
      <c r="L610" s="5">
        <f t="shared" si="29"/>
        <v>40</v>
      </c>
    </row>
    <row r="611" spans="1:12">
      <c r="A611" s="1">
        <v>236</v>
      </c>
      <c r="B611" s="1">
        <v>12</v>
      </c>
      <c r="C611" s="1" t="s">
        <v>74</v>
      </c>
      <c r="D611" s="1" t="s">
        <v>1376</v>
      </c>
      <c r="E611" s="1">
        <v>19</v>
      </c>
      <c r="F611" s="1">
        <v>32</v>
      </c>
      <c r="G611" s="1">
        <v>2</v>
      </c>
      <c r="H611" s="1">
        <v>30</v>
      </c>
      <c r="I611" s="1" t="s">
        <v>1364</v>
      </c>
      <c r="J611" s="1">
        <f t="shared" si="27"/>
        <v>26</v>
      </c>
      <c r="K611">
        <f t="shared" si="28"/>
        <v>64</v>
      </c>
      <c r="L611" s="5">
        <f t="shared" si="29"/>
        <v>40.625</v>
      </c>
    </row>
    <row r="612" spans="1:12">
      <c r="A612" s="1">
        <v>237</v>
      </c>
      <c r="B612" s="1">
        <v>4</v>
      </c>
      <c r="C612" s="1" t="s">
        <v>94</v>
      </c>
      <c r="D612" s="1" t="s">
        <v>1380</v>
      </c>
      <c r="E612" s="1">
        <v>14</v>
      </c>
      <c r="F612" s="1">
        <v>23</v>
      </c>
      <c r="G612" s="1">
        <v>2</v>
      </c>
      <c r="H612" s="1">
        <v>12</v>
      </c>
      <c r="I612" s="1" t="s">
        <v>1364</v>
      </c>
      <c r="J612" s="1">
        <f t="shared" si="27"/>
        <v>18</v>
      </c>
      <c r="K612">
        <f t="shared" si="28"/>
        <v>46</v>
      </c>
      <c r="L612" s="5">
        <f t="shared" si="29"/>
        <v>39.130434782608695</v>
      </c>
    </row>
    <row r="613" spans="1:12">
      <c r="A613" s="1">
        <v>237</v>
      </c>
      <c r="B613" s="1">
        <v>4</v>
      </c>
      <c r="C613" s="1" t="s">
        <v>36</v>
      </c>
      <c r="D613" s="1" t="s">
        <v>1365</v>
      </c>
      <c r="E613" s="1">
        <v>18</v>
      </c>
      <c r="F613" s="1">
        <v>30</v>
      </c>
      <c r="G613" s="1">
        <v>2</v>
      </c>
      <c r="H613" s="1">
        <v>25</v>
      </c>
      <c r="I613" s="1" t="s">
        <v>1366</v>
      </c>
      <c r="J613" s="1">
        <f t="shared" si="27"/>
        <v>24</v>
      </c>
      <c r="K613">
        <f t="shared" si="28"/>
        <v>60</v>
      </c>
      <c r="L613" s="5">
        <f t="shared" si="29"/>
        <v>40</v>
      </c>
    </row>
    <row r="614" spans="1:12">
      <c r="A614" s="1">
        <v>238</v>
      </c>
      <c r="B614" s="1">
        <v>13</v>
      </c>
      <c r="C614" s="1" t="s">
        <v>53</v>
      </c>
      <c r="D614" s="1" t="s">
        <v>1370</v>
      </c>
      <c r="E614" s="1">
        <v>22</v>
      </c>
      <c r="F614" s="1">
        <v>36</v>
      </c>
      <c r="G614" s="1">
        <v>2</v>
      </c>
      <c r="H614" s="1">
        <v>45</v>
      </c>
      <c r="I614" s="1" t="s">
        <v>1366</v>
      </c>
      <c r="J614" s="1">
        <f t="shared" si="27"/>
        <v>28</v>
      </c>
      <c r="K614">
        <f t="shared" si="28"/>
        <v>72</v>
      </c>
      <c r="L614" s="5">
        <f t="shared" si="29"/>
        <v>38.888888888888893</v>
      </c>
    </row>
    <row r="615" spans="1:12">
      <c r="A615" s="1">
        <v>239</v>
      </c>
      <c r="B615" s="1">
        <v>12</v>
      </c>
      <c r="C615" s="1" t="s">
        <v>106</v>
      </c>
      <c r="D615" s="1" t="s">
        <v>1383</v>
      </c>
      <c r="E615" s="1">
        <v>15</v>
      </c>
      <c r="F615" s="1">
        <v>26</v>
      </c>
      <c r="G615" s="1">
        <v>1</v>
      </c>
      <c r="H615" s="1">
        <v>36</v>
      </c>
      <c r="I615" s="1" t="s">
        <v>1364</v>
      </c>
      <c r="J615" s="1">
        <f t="shared" si="27"/>
        <v>11</v>
      </c>
      <c r="K615">
        <f t="shared" si="28"/>
        <v>26</v>
      </c>
      <c r="L615" s="5">
        <f t="shared" si="29"/>
        <v>42.307692307692307</v>
      </c>
    </row>
    <row r="616" spans="1:12">
      <c r="A616" s="1">
        <v>239</v>
      </c>
      <c r="B616" s="1">
        <v>12</v>
      </c>
      <c r="C616" s="1" t="s">
        <v>35</v>
      </c>
      <c r="D616" s="1" t="s">
        <v>1363</v>
      </c>
      <c r="E616" s="1">
        <v>14</v>
      </c>
      <c r="F616" s="1">
        <v>24</v>
      </c>
      <c r="G616" s="1">
        <v>2</v>
      </c>
      <c r="H616" s="1">
        <v>37</v>
      </c>
      <c r="I616" s="1" t="s">
        <v>1364</v>
      </c>
      <c r="J616" s="1">
        <f t="shared" si="27"/>
        <v>20</v>
      </c>
      <c r="K616">
        <f t="shared" si="28"/>
        <v>48</v>
      </c>
      <c r="L616" s="5">
        <f t="shared" si="29"/>
        <v>41.666666666666671</v>
      </c>
    </row>
    <row r="617" spans="1:12">
      <c r="A617" s="1">
        <v>240</v>
      </c>
      <c r="B617" s="1">
        <v>9</v>
      </c>
      <c r="C617" s="1" t="s">
        <v>44</v>
      </c>
      <c r="D617" s="1" t="s">
        <v>1367</v>
      </c>
      <c r="E617" s="1">
        <v>19</v>
      </c>
      <c r="F617" s="1">
        <v>31</v>
      </c>
      <c r="G617" s="1">
        <v>3</v>
      </c>
      <c r="H617" s="1">
        <v>32</v>
      </c>
      <c r="I617" s="1" t="s">
        <v>1366</v>
      </c>
      <c r="J617" s="1">
        <f t="shared" si="27"/>
        <v>36</v>
      </c>
      <c r="K617">
        <f t="shared" si="28"/>
        <v>93</v>
      </c>
      <c r="L617" s="5">
        <f t="shared" si="29"/>
        <v>38.70967741935484</v>
      </c>
    </row>
    <row r="618" spans="1:12">
      <c r="A618" s="1">
        <v>240</v>
      </c>
      <c r="B618" s="1">
        <v>9</v>
      </c>
      <c r="C618" s="1" t="s">
        <v>94</v>
      </c>
      <c r="D618" s="1" t="s">
        <v>1380</v>
      </c>
      <c r="E618" s="1">
        <v>14</v>
      </c>
      <c r="F618" s="1">
        <v>23</v>
      </c>
      <c r="G618" s="1">
        <v>3</v>
      </c>
      <c r="H618" s="1">
        <v>32</v>
      </c>
      <c r="I618" s="1" t="s">
        <v>1366</v>
      </c>
      <c r="J618" s="1">
        <f t="shared" si="27"/>
        <v>27</v>
      </c>
      <c r="K618">
        <f t="shared" si="28"/>
        <v>69</v>
      </c>
      <c r="L618" s="5">
        <f t="shared" si="29"/>
        <v>39.130434782608695</v>
      </c>
    </row>
    <row r="619" spans="1:12">
      <c r="A619" s="1">
        <v>240</v>
      </c>
      <c r="B619" s="1">
        <v>9</v>
      </c>
      <c r="C619" s="1" t="s">
        <v>103</v>
      </c>
      <c r="D619" s="1" t="s">
        <v>1382</v>
      </c>
      <c r="E619" s="1">
        <v>10</v>
      </c>
      <c r="F619" s="1">
        <v>18</v>
      </c>
      <c r="G619" s="1">
        <v>2</v>
      </c>
      <c r="H619" s="1">
        <v>46</v>
      </c>
      <c r="I619" s="1" t="s">
        <v>1364</v>
      </c>
      <c r="J619" s="1">
        <f t="shared" si="27"/>
        <v>16</v>
      </c>
      <c r="K619">
        <f t="shared" si="28"/>
        <v>36</v>
      </c>
      <c r="L619" s="5">
        <f t="shared" si="29"/>
        <v>44.444444444444443</v>
      </c>
    </row>
    <row r="620" spans="1:12">
      <c r="A620" s="1">
        <v>240</v>
      </c>
      <c r="B620" s="1">
        <v>9</v>
      </c>
      <c r="C620" s="1" t="s">
        <v>74</v>
      </c>
      <c r="D620" s="1" t="s">
        <v>1376</v>
      </c>
      <c r="E620" s="1">
        <v>19</v>
      </c>
      <c r="F620" s="1">
        <v>32</v>
      </c>
      <c r="G620" s="1">
        <v>3</v>
      </c>
      <c r="H620" s="1">
        <v>19</v>
      </c>
      <c r="I620" s="1" t="s">
        <v>1364</v>
      </c>
      <c r="J620" s="1">
        <f t="shared" si="27"/>
        <v>39</v>
      </c>
      <c r="K620">
        <f t="shared" si="28"/>
        <v>96</v>
      </c>
      <c r="L620" s="5">
        <f t="shared" si="29"/>
        <v>40.625</v>
      </c>
    </row>
    <row r="621" spans="1:12">
      <c r="A621" s="1">
        <v>241</v>
      </c>
      <c r="B621" s="1">
        <v>12</v>
      </c>
      <c r="C621" s="1" t="s">
        <v>103</v>
      </c>
      <c r="D621" s="1" t="s">
        <v>1382</v>
      </c>
      <c r="E621" s="1">
        <v>10</v>
      </c>
      <c r="F621" s="1">
        <v>18</v>
      </c>
      <c r="G621" s="1">
        <v>1</v>
      </c>
      <c r="H621" s="1">
        <v>11</v>
      </c>
      <c r="I621" s="1" t="s">
        <v>1366</v>
      </c>
      <c r="J621" s="1">
        <f t="shared" si="27"/>
        <v>8</v>
      </c>
      <c r="K621">
        <f t="shared" si="28"/>
        <v>18</v>
      </c>
      <c r="L621" s="5">
        <f t="shared" si="29"/>
        <v>44.444444444444443</v>
      </c>
    </row>
    <row r="622" spans="1:12">
      <c r="A622" s="1">
        <v>242</v>
      </c>
      <c r="B622" s="1">
        <v>12</v>
      </c>
      <c r="C622" s="1" t="s">
        <v>106</v>
      </c>
      <c r="D622" s="1" t="s">
        <v>1383</v>
      </c>
      <c r="E622" s="1">
        <v>15</v>
      </c>
      <c r="F622" s="1">
        <v>26</v>
      </c>
      <c r="G622" s="1">
        <v>1</v>
      </c>
      <c r="H622" s="1">
        <v>54</v>
      </c>
      <c r="I622" s="1" t="s">
        <v>1364</v>
      </c>
      <c r="J622" s="1">
        <f t="shared" si="27"/>
        <v>11</v>
      </c>
      <c r="K622">
        <f t="shared" si="28"/>
        <v>26</v>
      </c>
      <c r="L622" s="5">
        <f t="shared" si="29"/>
        <v>42.307692307692307</v>
      </c>
    </row>
    <row r="623" spans="1:12">
      <c r="A623" s="1">
        <v>242</v>
      </c>
      <c r="B623" s="1">
        <v>12</v>
      </c>
      <c r="C623" s="1" t="s">
        <v>112</v>
      </c>
      <c r="D623" s="1" t="s">
        <v>1384</v>
      </c>
      <c r="E623" s="1">
        <v>15</v>
      </c>
      <c r="F623" s="1">
        <v>25</v>
      </c>
      <c r="G623" s="1">
        <v>3</v>
      </c>
      <c r="H623" s="1">
        <v>40</v>
      </c>
      <c r="I623" s="1" t="s">
        <v>1366</v>
      </c>
      <c r="J623" s="1">
        <f t="shared" si="27"/>
        <v>30</v>
      </c>
      <c r="K623">
        <f t="shared" si="28"/>
        <v>75</v>
      </c>
      <c r="L623" s="5">
        <f t="shared" si="29"/>
        <v>40</v>
      </c>
    </row>
    <row r="624" spans="1:12">
      <c r="A624" s="1">
        <v>242</v>
      </c>
      <c r="B624" s="1">
        <v>12</v>
      </c>
      <c r="C624" s="1" t="s">
        <v>59</v>
      </c>
      <c r="D624" s="1" t="s">
        <v>1372</v>
      </c>
      <c r="E624" s="1">
        <v>20</v>
      </c>
      <c r="F624" s="1">
        <v>33</v>
      </c>
      <c r="G624" s="1">
        <v>1</v>
      </c>
      <c r="H624" s="1">
        <v>5</v>
      </c>
      <c r="I624" s="1" t="s">
        <v>1364</v>
      </c>
      <c r="J624" s="1">
        <f t="shared" si="27"/>
        <v>13</v>
      </c>
      <c r="K624">
        <f t="shared" si="28"/>
        <v>33</v>
      </c>
      <c r="L624" s="5">
        <f t="shared" si="29"/>
        <v>39.393939393939391</v>
      </c>
    </row>
    <row r="625" spans="1:12">
      <c r="A625" s="1">
        <v>243</v>
      </c>
      <c r="B625" s="1">
        <v>4</v>
      </c>
      <c r="C625" s="1" t="s">
        <v>52</v>
      </c>
      <c r="D625" s="1" t="s">
        <v>1369</v>
      </c>
      <c r="E625" s="1">
        <v>25</v>
      </c>
      <c r="F625" s="1">
        <v>40</v>
      </c>
      <c r="G625" s="1">
        <v>3</v>
      </c>
      <c r="H625" s="1">
        <v>22</v>
      </c>
      <c r="I625" s="1" t="s">
        <v>1366</v>
      </c>
      <c r="J625" s="1">
        <f t="shared" si="27"/>
        <v>45</v>
      </c>
      <c r="K625">
        <f t="shared" si="28"/>
        <v>120</v>
      </c>
      <c r="L625" s="5">
        <f t="shared" si="29"/>
        <v>37.5</v>
      </c>
    </row>
    <row r="626" spans="1:12">
      <c r="A626" s="1">
        <v>244</v>
      </c>
      <c r="B626" s="1">
        <v>17</v>
      </c>
      <c r="C626" s="1" t="s">
        <v>52</v>
      </c>
      <c r="D626" s="1" t="s">
        <v>1369</v>
      </c>
      <c r="E626" s="1">
        <v>25</v>
      </c>
      <c r="F626" s="1">
        <v>40</v>
      </c>
      <c r="G626" s="1">
        <v>3</v>
      </c>
      <c r="H626" s="1">
        <v>30</v>
      </c>
      <c r="I626" s="1" t="s">
        <v>1364</v>
      </c>
      <c r="J626" s="1">
        <f t="shared" si="27"/>
        <v>45</v>
      </c>
      <c r="K626">
        <f t="shared" si="28"/>
        <v>120</v>
      </c>
      <c r="L626" s="5">
        <f t="shared" si="29"/>
        <v>37.5</v>
      </c>
    </row>
    <row r="627" spans="1:12">
      <c r="A627" s="1">
        <v>244</v>
      </c>
      <c r="B627" s="1">
        <v>17</v>
      </c>
      <c r="C627" s="1" t="s">
        <v>65</v>
      </c>
      <c r="D627" s="1" t="s">
        <v>1374</v>
      </c>
      <c r="E627" s="1">
        <v>11</v>
      </c>
      <c r="F627" s="1">
        <v>19</v>
      </c>
      <c r="G627" s="1">
        <v>2</v>
      </c>
      <c r="H627" s="1">
        <v>59</v>
      </c>
      <c r="I627" s="1" t="s">
        <v>1364</v>
      </c>
      <c r="J627" s="1">
        <f t="shared" si="27"/>
        <v>16</v>
      </c>
      <c r="K627">
        <f t="shared" si="28"/>
        <v>38</v>
      </c>
      <c r="L627" s="5">
        <f t="shared" si="29"/>
        <v>42.105263157894733</v>
      </c>
    </row>
    <row r="628" spans="1:12">
      <c r="A628" s="1">
        <v>245</v>
      </c>
      <c r="B628" s="1">
        <v>11</v>
      </c>
      <c r="C628" s="1" t="s">
        <v>103</v>
      </c>
      <c r="D628" s="1" t="s">
        <v>1382</v>
      </c>
      <c r="E628" s="1">
        <v>10</v>
      </c>
      <c r="F628" s="1">
        <v>18</v>
      </c>
      <c r="G628" s="1">
        <v>3</v>
      </c>
      <c r="H628" s="1">
        <v>45</v>
      </c>
      <c r="I628" s="1" t="s">
        <v>1366</v>
      </c>
      <c r="J628" s="1">
        <f t="shared" si="27"/>
        <v>24</v>
      </c>
      <c r="K628">
        <f t="shared" si="28"/>
        <v>54</v>
      </c>
      <c r="L628" s="5">
        <f t="shared" si="29"/>
        <v>44.444444444444443</v>
      </c>
    </row>
    <row r="629" spans="1:12">
      <c r="A629" s="1">
        <v>245</v>
      </c>
      <c r="B629" s="1">
        <v>11</v>
      </c>
      <c r="C629" s="1" t="s">
        <v>44</v>
      </c>
      <c r="D629" s="1" t="s">
        <v>1367</v>
      </c>
      <c r="E629" s="1">
        <v>19</v>
      </c>
      <c r="F629" s="1">
        <v>31</v>
      </c>
      <c r="G629" s="1">
        <v>1</v>
      </c>
      <c r="H629" s="1">
        <v>23</v>
      </c>
      <c r="I629" s="1" t="s">
        <v>1364</v>
      </c>
      <c r="J629" s="1">
        <f t="shared" si="27"/>
        <v>12</v>
      </c>
      <c r="K629">
        <f t="shared" si="28"/>
        <v>31</v>
      </c>
      <c r="L629" s="5">
        <f t="shared" si="29"/>
        <v>38.70967741935484</v>
      </c>
    </row>
    <row r="630" spans="1:12">
      <c r="A630" s="1">
        <v>245</v>
      </c>
      <c r="B630" s="1">
        <v>11</v>
      </c>
      <c r="C630" s="1" t="s">
        <v>52</v>
      </c>
      <c r="D630" s="1" t="s">
        <v>1369</v>
      </c>
      <c r="E630" s="1">
        <v>25</v>
      </c>
      <c r="F630" s="1">
        <v>40</v>
      </c>
      <c r="G630" s="1">
        <v>2</v>
      </c>
      <c r="H630" s="1">
        <v>23</v>
      </c>
      <c r="I630" s="1" t="s">
        <v>1364</v>
      </c>
      <c r="J630" s="1">
        <f t="shared" si="27"/>
        <v>30</v>
      </c>
      <c r="K630">
        <f t="shared" si="28"/>
        <v>80</v>
      </c>
      <c r="L630" s="5">
        <f t="shared" si="29"/>
        <v>37.5</v>
      </c>
    </row>
    <row r="631" spans="1:12">
      <c r="A631" s="1">
        <v>245</v>
      </c>
      <c r="B631" s="1">
        <v>11</v>
      </c>
      <c r="C631" s="1" t="s">
        <v>53</v>
      </c>
      <c r="D631" s="1" t="s">
        <v>1370</v>
      </c>
      <c r="E631" s="1">
        <v>22</v>
      </c>
      <c r="F631" s="1">
        <v>36</v>
      </c>
      <c r="G631" s="1">
        <v>3</v>
      </c>
      <c r="H631" s="1">
        <v>25</v>
      </c>
      <c r="I631" s="1" t="s">
        <v>1366</v>
      </c>
      <c r="J631" s="1">
        <f t="shared" si="27"/>
        <v>42</v>
      </c>
      <c r="K631">
        <f t="shared" si="28"/>
        <v>108</v>
      </c>
      <c r="L631" s="5">
        <f t="shared" si="29"/>
        <v>38.888888888888893</v>
      </c>
    </row>
    <row r="632" spans="1:12">
      <c r="A632" s="1">
        <v>246</v>
      </c>
      <c r="B632" s="1">
        <v>2</v>
      </c>
      <c r="C632" s="1" t="s">
        <v>45</v>
      </c>
      <c r="D632" s="1" t="s">
        <v>1368</v>
      </c>
      <c r="E632" s="1">
        <v>16</v>
      </c>
      <c r="F632" s="1">
        <v>27</v>
      </c>
      <c r="G632" s="1">
        <v>3</v>
      </c>
      <c r="H632" s="1">
        <v>36</v>
      </c>
      <c r="I632" s="1" t="s">
        <v>1366</v>
      </c>
      <c r="J632" s="1">
        <f t="shared" si="27"/>
        <v>33</v>
      </c>
      <c r="K632">
        <f t="shared" si="28"/>
        <v>81</v>
      </c>
      <c r="L632" s="5">
        <f t="shared" si="29"/>
        <v>40.74074074074074</v>
      </c>
    </row>
    <row r="633" spans="1:12">
      <c r="A633" s="1">
        <v>246</v>
      </c>
      <c r="B633" s="1">
        <v>2</v>
      </c>
      <c r="C633" s="1" t="s">
        <v>35</v>
      </c>
      <c r="D633" s="1" t="s">
        <v>1363</v>
      </c>
      <c r="E633" s="1">
        <v>14</v>
      </c>
      <c r="F633" s="1">
        <v>24</v>
      </c>
      <c r="G633" s="1">
        <v>2</v>
      </c>
      <c r="H633" s="1">
        <v>10</v>
      </c>
      <c r="I633" s="1" t="s">
        <v>1364</v>
      </c>
      <c r="J633" s="1">
        <f t="shared" si="27"/>
        <v>20</v>
      </c>
      <c r="K633">
        <f t="shared" si="28"/>
        <v>48</v>
      </c>
      <c r="L633" s="5">
        <f t="shared" si="29"/>
        <v>41.666666666666671</v>
      </c>
    </row>
    <row r="634" spans="1:12">
      <c r="A634" s="1">
        <v>246</v>
      </c>
      <c r="B634" s="1">
        <v>2</v>
      </c>
      <c r="C634" s="1" t="s">
        <v>69</v>
      </c>
      <c r="D634" s="1" t="s">
        <v>1375</v>
      </c>
      <c r="E634" s="1">
        <v>21</v>
      </c>
      <c r="F634" s="1">
        <v>35</v>
      </c>
      <c r="G634" s="1">
        <v>3</v>
      </c>
      <c r="H634" s="1">
        <v>48</v>
      </c>
      <c r="I634" s="1" t="s">
        <v>1364</v>
      </c>
      <c r="J634" s="1">
        <f t="shared" si="27"/>
        <v>42</v>
      </c>
      <c r="K634">
        <f t="shared" si="28"/>
        <v>105</v>
      </c>
      <c r="L634" s="5">
        <f t="shared" si="29"/>
        <v>40</v>
      </c>
    </row>
    <row r="635" spans="1:12">
      <c r="A635" s="1">
        <v>246</v>
      </c>
      <c r="B635" s="1">
        <v>2</v>
      </c>
      <c r="C635" s="1" t="s">
        <v>44</v>
      </c>
      <c r="D635" s="1" t="s">
        <v>1367</v>
      </c>
      <c r="E635" s="1">
        <v>19</v>
      </c>
      <c r="F635" s="1">
        <v>31</v>
      </c>
      <c r="G635" s="1">
        <v>3</v>
      </c>
      <c r="H635" s="1">
        <v>52</v>
      </c>
      <c r="I635" s="1" t="s">
        <v>1364</v>
      </c>
      <c r="J635" s="1">
        <f t="shared" si="27"/>
        <v>36</v>
      </c>
      <c r="K635">
        <f t="shared" si="28"/>
        <v>93</v>
      </c>
      <c r="L635" s="5">
        <f t="shared" si="29"/>
        <v>38.70967741935484</v>
      </c>
    </row>
    <row r="636" spans="1:12">
      <c r="A636" s="1">
        <v>247</v>
      </c>
      <c r="B636" s="1">
        <v>11</v>
      </c>
      <c r="C636" s="1" t="s">
        <v>59</v>
      </c>
      <c r="D636" s="1" t="s">
        <v>1372</v>
      </c>
      <c r="E636" s="1">
        <v>20</v>
      </c>
      <c r="F636" s="1">
        <v>33</v>
      </c>
      <c r="G636" s="1">
        <v>2</v>
      </c>
      <c r="H636" s="1">
        <v>59</v>
      </c>
      <c r="I636" s="1" t="s">
        <v>1366</v>
      </c>
      <c r="J636" s="1">
        <f t="shared" si="27"/>
        <v>26</v>
      </c>
      <c r="K636">
        <f t="shared" si="28"/>
        <v>66</v>
      </c>
      <c r="L636" s="5">
        <f t="shared" si="29"/>
        <v>39.393939393939391</v>
      </c>
    </row>
    <row r="637" spans="1:12">
      <c r="A637" s="1">
        <v>248</v>
      </c>
      <c r="B637" s="1">
        <v>12</v>
      </c>
      <c r="C637" s="1" t="s">
        <v>84</v>
      </c>
      <c r="D637" s="1" t="s">
        <v>1378</v>
      </c>
      <c r="E637" s="1">
        <v>20</v>
      </c>
      <c r="F637" s="1">
        <v>34</v>
      </c>
      <c r="G637" s="1">
        <v>1</v>
      </c>
      <c r="H637" s="1">
        <v>32</v>
      </c>
      <c r="I637" s="1" t="s">
        <v>1366</v>
      </c>
      <c r="J637" s="1">
        <f t="shared" si="27"/>
        <v>14</v>
      </c>
      <c r="K637">
        <f t="shared" si="28"/>
        <v>34</v>
      </c>
      <c r="L637" s="5">
        <f t="shared" si="29"/>
        <v>41.17647058823529</v>
      </c>
    </row>
    <row r="638" spans="1:12">
      <c r="A638" s="1">
        <v>248</v>
      </c>
      <c r="B638" s="1">
        <v>12</v>
      </c>
      <c r="C638" s="1" t="s">
        <v>54</v>
      </c>
      <c r="D638" s="1" t="s">
        <v>1371</v>
      </c>
      <c r="E638" s="1">
        <v>17</v>
      </c>
      <c r="F638" s="1">
        <v>29</v>
      </c>
      <c r="G638" s="1">
        <v>3</v>
      </c>
      <c r="H638" s="1">
        <v>51</v>
      </c>
      <c r="I638" s="1" t="s">
        <v>1366</v>
      </c>
      <c r="J638" s="1">
        <f t="shared" si="27"/>
        <v>36</v>
      </c>
      <c r="K638">
        <f t="shared" si="28"/>
        <v>87</v>
      </c>
      <c r="L638" s="5">
        <f t="shared" si="29"/>
        <v>41.379310344827587</v>
      </c>
    </row>
    <row r="639" spans="1:12">
      <c r="A639" s="1">
        <v>248</v>
      </c>
      <c r="B639" s="1">
        <v>12</v>
      </c>
      <c r="C639" s="1" t="s">
        <v>45</v>
      </c>
      <c r="D639" s="1" t="s">
        <v>1368</v>
      </c>
      <c r="E639" s="1">
        <v>16</v>
      </c>
      <c r="F639" s="1">
        <v>27</v>
      </c>
      <c r="G639" s="1">
        <v>2</v>
      </c>
      <c r="H639" s="1">
        <v>6</v>
      </c>
      <c r="I639" s="1" t="s">
        <v>1366</v>
      </c>
      <c r="J639" s="1">
        <f t="shared" si="27"/>
        <v>22</v>
      </c>
      <c r="K639">
        <f t="shared" si="28"/>
        <v>54</v>
      </c>
      <c r="L639" s="5">
        <f t="shared" si="29"/>
        <v>40.74074074074074</v>
      </c>
    </row>
    <row r="640" spans="1:12">
      <c r="A640" s="1">
        <v>248</v>
      </c>
      <c r="B640" s="1">
        <v>12</v>
      </c>
      <c r="C640" s="1" t="s">
        <v>112</v>
      </c>
      <c r="D640" s="1" t="s">
        <v>1384</v>
      </c>
      <c r="E640" s="1">
        <v>15</v>
      </c>
      <c r="F640" s="1">
        <v>25</v>
      </c>
      <c r="G640" s="1">
        <v>2</v>
      </c>
      <c r="H640" s="1">
        <v>31</v>
      </c>
      <c r="I640" s="1" t="s">
        <v>1364</v>
      </c>
      <c r="J640" s="1">
        <f t="shared" si="27"/>
        <v>20</v>
      </c>
      <c r="K640">
        <f t="shared" si="28"/>
        <v>50</v>
      </c>
      <c r="L640" s="5">
        <f t="shared" si="29"/>
        <v>40</v>
      </c>
    </row>
    <row r="641" spans="1:12">
      <c r="A641" s="1">
        <v>249</v>
      </c>
      <c r="B641" s="1">
        <v>8</v>
      </c>
      <c r="C641" s="1" t="s">
        <v>77</v>
      </c>
      <c r="D641" s="1" t="s">
        <v>1377</v>
      </c>
      <c r="E641" s="1">
        <v>13</v>
      </c>
      <c r="F641" s="1">
        <v>22</v>
      </c>
      <c r="G641" s="1">
        <v>2</v>
      </c>
      <c r="H641" s="1">
        <v>51</v>
      </c>
      <c r="I641" s="1" t="s">
        <v>1366</v>
      </c>
      <c r="J641" s="1">
        <f t="shared" si="27"/>
        <v>18</v>
      </c>
      <c r="K641">
        <f t="shared" si="28"/>
        <v>44</v>
      </c>
      <c r="L641" s="5">
        <f t="shared" si="29"/>
        <v>40.909090909090914</v>
      </c>
    </row>
    <row r="642" spans="1:12">
      <c r="A642" s="1">
        <v>249</v>
      </c>
      <c r="B642" s="1">
        <v>8</v>
      </c>
      <c r="C642" s="1" t="s">
        <v>103</v>
      </c>
      <c r="D642" s="1" t="s">
        <v>1382</v>
      </c>
      <c r="E642" s="1">
        <v>10</v>
      </c>
      <c r="F642" s="1">
        <v>18</v>
      </c>
      <c r="G642" s="1">
        <v>2</v>
      </c>
      <c r="H642" s="1">
        <v>58</v>
      </c>
      <c r="I642" s="1" t="s">
        <v>1364</v>
      </c>
      <c r="J642" s="1">
        <f t="shared" si="27"/>
        <v>16</v>
      </c>
      <c r="K642">
        <f t="shared" si="28"/>
        <v>36</v>
      </c>
      <c r="L642" s="5">
        <f t="shared" si="29"/>
        <v>44.444444444444443</v>
      </c>
    </row>
    <row r="643" spans="1:12">
      <c r="A643" s="1">
        <v>250</v>
      </c>
      <c r="B643" s="1">
        <v>8</v>
      </c>
      <c r="C643" s="1" t="s">
        <v>93</v>
      </c>
      <c r="D643" s="1" t="s">
        <v>1379</v>
      </c>
      <c r="E643" s="1">
        <v>12</v>
      </c>
      <c r="F643" s="1">
        <v>20</v>
      </c>
      <c r="G643" s="1">
        <v>1</v>
      </c>
      <c r="H643" s="1">
        <v>29</v>
      </c>
      <c r="I643" s="1" t="s">
        <v>1366</v>
      </c>
      <c r="J643" s="1">
        <f t="shared" ref="J643:J706" si="30">(F643-E643)*G643</f>
        <v>8</v>
      </c>
      <c r="K643">
        <f t="shared" ref="K643:K706" si="31">F643*G643</f>
        <v>20</v>
      </c>
      <c r="L643" s="5">
        <f t="shared" ref="L643:L706" si="32">(J643/K643)*100</f>
        <v>40</v>
      </c>
    </row>
    <row r="644" spans="1:12">
      <c r="A644" s="1">
        <v>251</v>
      </c>
      <c r="B644" s="1">
        <v>12</v>
      </c>
      <c r="C644" s="1" t="s">
        <v>106</v>
      </c>
      <c r="D644" s="1" t="s">
        <v>1383</v>
      </c>
      <c r="E644" s="1">
        <v>15</v>
      </c>
      <c r="F644" s="1">
        <v>26</v>
      </c>
      <c r="G644" s="1">
        <v>1</v>
      </c>
      <c r="H644" s="1">
        <v>25</v>
      </c>
      <c r="I644" s="1" t="s">
        <v>1366</v>
      </c>
      <c r="J644" s="1">
        <f t="shared" si="30"/>
        <v>11</v>
      </c>
      <c r="K644">
        <f t="shared" si="31"/>
        <v>26</v>
      </c>
      <c r="L644" s="5">
        <f t="shared" si="32"/>
        <v>42.307692307692307</v>
      </c>
    </row>
    <row r="645" spans="1:12">
      <c r="A645" s="1">
        <v>251</v>
      </c>
      <c r="B645" s="1">
        <v>12</v>
      </c>
      <c r="C645" s="1" t="s">
        <v>77</v>
      </c>
      <c r="D645" s="1" t="s">
        <v>1377</v>
      </c>
      <c r="E645" s="1">
        <v>13</v>
      </c>
      <c r="F645" s="1">
        <v>22</v>
      </c>
      <c r="G645" s="1">
        <v>1</v>
      </c>
      <c r="H645" s="1">
        <v>34</v>
      </c>
      <c r="I645" s="1" t="s">
        <v>1364</v>
      </c>
      <c r="J645" s="1">
        <f t="shared" si="30"/>
        <v>9</v>
      </c>
      <c r="K645">
        <f t="shared" si="31"/>
        <v>22</v>
      </c>
      <c r="L645" s="5">
        <f t="shared" si="32"/>
        <v>40.909090909090914</v>
      </c>
    </row>
    <row r="646" spans="1:12">
      <c r="A646" s="1">
        <v>251</v>
      </c>
      <c r="B646" s="1">
        <v>12</v>
      </c>
      <c r="C646" s="1" t="s">
        <v>94</v>
      </c>
      <c r="D646" s="1" t="s">
        <v>1380</v>
      </c>
      <c r="E646" s="1">
        <v>14</v>
      </c>
      <c r="F646" s="1">
        <v>23</v>
      </c>
      <c r="G646" s="1">
        <v>1</v>
      </c>
      <c r="H646" s="1">
        <v>23</v>
      </c>
      <c r="I646" s="1" t="s">
        <v>1366</v>
      </c>
      <c r="J646" s="1">
        <f t="shared" si="30"/>
        <v>9</v>
      </c>
      <c r="K646">
        <f t="shared" si="31"/>
        <v>23</v>
      </c>
      <c r="L646" s="5">
        <f t="shared" si="32"/>
        <v>39.130434782608695</v>
      </c>
    </row>
    <row r="647" spans="1:12">
      <c r="A647" s="1">
        <v>251</v>
      </c>
      <c r="B647" s="1">
        <v>12</v>
      </c>
      <c r="C647" s="1" t="s">
        <v>65</v>
      </c>
      <c r="D647" s="1" t="s">
        <v>1374</v>
      </c>
      <c r="E647" s="1">
        <v>11</v>
      </c>
      <c r="F647" s="1">
        <v>19</v>
      </c>
      <c r="G647" s="1">
        <v>2</v>
      </c>
      <c r="H647" s="1">
        <v>40</v>
      </c>
      <c r="I647" s="1" t="s">
        <v>1366</v>
      </c>
      <c r="J647" s="1">
        <f t="shared" si="30"/>
        <v>16</v>
      </c>
      <c r="K647">
        <f t="shared" si="31"/>
        <v>38</v>
      </c>
      <c r="L647" s="5">
        <f t="shared" si="32"/>
        <v>42.105263157894733</v>
      </c>
    </row>
    <row r="648" spans="1:12">
      <c r="A648" s="1">
        <v>252</v>
      </c>
      <c r="B648" s="1">
        <v>4</v>
      </c>
      <c r="C648" s="1" t="s">
        <v>112</v>
      </c>
      <c r="D648" s="1" t="s">
        <v>1384</v>
      </c>
      <c r="E648" s="1">
        <v>15</v>
      </c>
      <c r="F648" s="1">
        <v>25</v>
      </c>
      <c r="G648" s="1">
        <v>2</v>
      </c>
      <c r="H648" s="1">
        <v>53</v>
      </c>
      <c r="I648" s="1" t="s">
        <v>1366</v>
      </c>
      <c r="J648" s="1">
        <f t="shared" si="30"/>
        <v>20</v>
      </c>
      <c r="K648">
        <f t="shared" si="31"/>
        <v>50</v>
      </c>
      <c r="L648" s="5">
        <f t="shared" si="32"/>
        <v>40</v>
      </c>
    </row>
    <row r="649" spans="1:12">
      <c r="A649" s="1">
        <v>252</v>
      </c>
      <c r="B649" s="1">
        <v>4</v>
      </c>
      <c r="C649" s="1" t="s">
        <v>106</v>
      </c>
      <c r="D649" s="1" t="s">
        <v>1383</v>
      </c>
      <c r="E649" s="1">
        <v>15</v>
      </c>
      <c r="F649" s="1">
        <v>26</v>
      </c>
      <c r="G649" s="1">
        <v>2</v>
      </c>
      <c r="H649" s="1">
        <v>31</v>
      </c>
      <c r="I649" s="1" t="s">
        <v>1364</v>
      </c>
      <c r="J649" s="1">
        <f t="shared" si="30"/>
        <v>22</v>
      </c>
      <c r="K649">
        <f t="shared" si="31"/>
        <v>52</v>
      </c>
      <c r="L649" s="5">
        <f t="shared" si="32"/>
        <v>42.307692307692307</v>
      </c>
    </row>
    <row r="650" spans="1:12">
      <c r="A650" s="1">
        <v>253</v>
      </c>
      <c r="B650" s="1">
        <v>8</v>
      </c>
      <c r="C650" s="1" t="s">
        <v>112</v>
      </c>
      <c r="D650" s="1" t="s">
        <v>1384</v>
      </c>
      <c r="E650" s="1">
        <v>15</v>
      </c>
      <c r="F650" s="1">
        <v>25</v>
      </c>
      <c r="G650" s="1">
        <v>1</v>
      </c>
      <c r="H650" s="1">
        <v>18</v>
      </c>
      <c r="I650" s="1" t="s">
        <v>1364</v>
      </c>
      <c r="J650" s="1">
        <f t="shared" si="30"/>
        <v>10</v>
      </c>
      <c r="K650">
        <f t="shared" si="31"/>
        <v>25</v>
      </c>
      <c r="L650" s="5">
        <f t="shared" si="32"/>
        <v>40</v>
      </c>
    </row>
    <row r="651" spans="1:12">
      <c r="A651" s="1">
        <v>253</v>
      </c>
      <c r="B651" s="1">
        <v>8</v>
      </c>
      <c r="C651" s="1" t="s">
        <v>97</v>
      </c>
      <c r="D651" s="1" t="s">
        <v>1381</v>
      </c>
      <c r="E651" s="1">
        <v>13</v>
      </c>
      <c r="F651" s="1">
        <v>21</v>
      </c>
      <c r="G651" s="1">
        <v>2</v>
      </c>
      <c r="H651" s="1">
        <v>8</v>
      </c>
      <c r="I651" s="1" t="s">
        <v>1364</v>
      </c>
      <c r="J651" s="1">
        <f t="shared" si="30"/>
        <v>16</v>
      </c>
      <c r="K651">
        <f t="shared" si="31"/>
        <v>42</v>
      </c>
      <c r="L651" s="5">
        <f t="shared" si="32"/>
        <v>38.095238095238095</v>
      </c>
    </row>
    <row r="652" spans="1:12">
      <c r="A652" s="1">
        <v>253</v>
      </c>
      <c r="B652" s="1">
        <v>8</v>
      </c>
      <c r="C652" s="1" t="s">
        <v>54</v>
      </c>
      <c r="D652" s="1" t="s">
        <v>1371</v>
      </c>
      <c r="E652" s="1">
        <v>17</v>
      </c>
      <c r="F652" s="1">
        <v>29</v>
      </c>
      <c r="G652" s="1">
        <v>3</v>
      </c>
      <c r="H652" s="1">
        <v>29</v>
      </c>
      <c r="I652" s="1" t="s">
        <v>1366</v>
      </c>
      <c r="J652" s="1">
        <f t="shared" si="30"/>
        <v>36</v>
      </c>
      <c r="K652">
        <f t="shared" si="31"/>
        <v>87</v>
      </c>
      <c r="L652" s="5">
        <f t="shared" si="32"/>
        <v>41.379310344827587</v>
      </c>
    </row>
    <row r="653" spans="1:12">
      <c r="A653" s="1">
        <v>254</v>
      </c>
      <c r="B653" s="1">
        <v>10</v>
      </c>
      <c r="C653" s="1" t="s">
        <v>44</v>
      </c>
      <c r="D653" s="1" t="s">
        <v>1367</v>
      </c>
      <c r="E653" s="1">
        <v>19</v>
      </c>
      <c r="F653" s="1">
        <v>31</v>
      </c>
      <c r="G653" s="1">
        <v>3</v>
      </c>
      <c r="H653" s="1">
        <v>33</v>
      </c>
      <c r="I653" s="1" t="s">
        <v>1364</v>
      </c>
      <c r="J653" s="1">
        <f t="shared" si="30"/>
        <v>36</v>
      </c>
      <c r="K653">
        <f t="shared" si="31"/>
        <v>93</v>
      </c>
      <c r="L653" s="5">
        <f t="shared" si="32"/>
        <v>38.70967741935484</v>
      </c>
    </row>
    <row r="654" spans="1:12">
      <c r="A654" s="1">
        <v>254</v>
      </c>
      <c r="B654" s="1">
        <v>10</v>
      </c>
      <c r="C654" s="1" t="s">
        <v>106</v>
      </c>
      <c r="D654" s="1" t="s">
        <v>1383</v>
      </c>
      <c r="E654" s="1">
        <v>15</v>
      </c>
      <c r="F654" s="1">
        <v>26</v>
      </c>
      <c r="G654" s="1">
        <v>2</v>
      </c>
      <c r="H654" s="1">
        <v>10</v>
      </c>
      <c r="I654" s="1" t="s">
        <v>1366</v>
      </c>
      <c r="J654" s="1">
        <f t="shared" si="30"/>
        <v>22</v>
      </c>
      <c r="K654">
        <f t="shared" si="31"/>
        <v>52</v>
      </c>
      <c r="L654" s="5">
        <f t="shared" si="32"/>
        <v>42.307692307692307</v>
      </c>
    </row>
    <row r="655" spans="1:12">
      <c r="A655" s="1">
        <v>254</v>
      </c>
      <c r="B655" s="1">
        <v>10</v>
      </c>
      <c r="C655" s="1" t="s">
        <v>84</v>
      </c>
      <c r="D655" s="1" t="s">
        <v>1378</v>
      </c>
      <c r="E655" s="1">
        <v>20</v>
      </c>
      <c r="F655" s="1">
        <v>34</v>
      </c>
      <c r="G655" s="1">
        <v>2</v>
      </c>
      <c r="H655" s="1">
        <v>56</v>
      </c>
      <c r="I655" s="1" t="s">
        <v>1364</v>
      </c>
      <c r="J655" s="1">
        <f t="shared" si="30"/>
        <v>28</v>
      </c>
      <c r="K655">
        <f t="shared" si="31"/>
        <v>68</v>
      </c>
      <c r="L655" s="5">
        <f t="shared" si="32"/>
        <v>41.17647058823529</v>
      </c>
    </row>
    <row r="656" spans="1:12">
      <c r="A656" s="1">
        <v>254</v>
      </c>
      <c r="B656" s="1">
        <v>10</v>
      </c>
      <c r="C656" s="1" t="s">
        <v>60</v>
      </c>
      <c r="D656" s="1" t="s">
        <v>1373</v>
      </c>
      <c r="E656" s="1">
        <v>16</v>
      </c>
      <c r="F656" s="1">
        <v>28</v>
      </c>
      <c r="G656" s="1">
        <v>3</v>
      </c>
      <c r="H656" s="1">
        <v>42</v>
      </c>
      <c r="I656" s="1" t="s">
        <v>1366</v>
      </c>
      <c r="J656" s="1">
        <f t="shared" si="30"/>
        <v>36</v>
      </c>
      <c r="K656">
        <f t="shared" si="31"/>
        <v>84</v>
      </c>
      <c r="L656" s="5">
        <f t="shared" si="32"/>
        <v>42.857142857142854</v>
      </c>
    </row>
    <row r="657" spans="1:12">
      <c r="A657" s="1">
        <v>255</v>
      </c>
      <c r="B657" s="1">
        <v>8</v>
      </c>
      <c r="C657" s="1" t="s">
        <v>112</v>
      </c>
      <c r="D657" s="1" t="s">
        <v>1384</v>
      </c>
      <c r="E657" s="1">
        <v>15</v>
      </c>
      <c r="F657" s="1">
        <v>25</v>
      </c>
      <c r="G657" s="1">
        <v>1</v>
      </c>
      <c r="H657" s="1">
        <v>37</v>
      </c>
      <c r="I657" s="1" t="s">
        <v>1364</v>
      </c>
      <c r="J657" s="1">
        <f t="shared" si="30"/>
        <v>10</v>
      </c>
      <c r="K657">
        <f t="shared" si="31"/>
        <v>25</v>
      </c>
      <c r="L657" s="5">
        <f t="shared" si="32"/>
        <v>40</v>
      </c>
    </row>
    <row r="658" spans="1:12">
      <c r="A658" s="1">
        <v>256</v>
      </c>
      <c r="B658" s="1">
        <v>5</v>
      </c>
      <c r="C658" s="1" t="s">
        <v>97</v>
      </c>
      <c r="D658" s="1" t="s">
        <v>1381</v>
      </c>
      <c r="E658" s="1">
        <v>13</v>
      </c>
      <c r="F658" s="1">
        <v>21</v>
      </c>
      <c r="G658" s="1">
        <v>1</v>
      </c>
      <c r="H658" s="1">
        <v>16</v>
      </c>
      <c r="I658" s="1" t="s">
        <v>1364</v>
      </c>
      <c r="J658" s="1">
        <f t="shared" si="30"/>
        <v>8</v>
      </c>
      <c r="K658">
        <f t="shared" si="31"/>
        <v>21</v>
      </c>
      <c r="L658" s="5">
        <f t="shared" si="32"/>
        <v>38.095238095238095</v>
      </c>
    </row>
    <row r="659" spans="1:12">
      <c r="A659" s="1">
        <v>257</v>
      </c>
      <c r="B659" s="1">
        <v>12</v>
      </c>
      <c r="C659" s="1" t="s">
        <v>94</v>
      </c>
      <c r="D659" s="1" t="s">
        <v>1380</v>
      </c>
      <c r="E659" s="1">
        <v>14</v>
      </c>
      <c r="F659" s="1">
        <v>23</v>
      </c>
      <c r="G659" s="1">
        <v>2</v>
      </c>
      <c r="H659" s="1">
        <v>28</v>
      </c>
      <c r="I659" s="1" t="s">
        <v>1366</v>
      </c>
      <c r="J659" s="1">
        <f t="shared" si="30"/>
        <v>18</v>
      </c>
      <c r="K659">
        <f t="shared" si="31"/>
        <v>46</v>
      </c>
      <c r="L659" s="5">
        <f t="shared" si="32"/>
        <v>39.130434782608695</v>
      </c>
    </row>
    <row r="660" spans="1:12">
      <c r="A660" s="1">
        <v>258</v>
      </c>
      <c r="B660" s="1">
        <v>12</v>
      </c>
      <c r="C660" s="1" t="s">
        <v>112</v>
      </c>
      <c r="D660" s="1" t="s">
        <v>1384</v>
      </c>
      <c r="E660" s="1">
        <v>15</v>
      </c>
      <c r="F660" s="1">
        <v>25</v>
      </c>
      <c r="G660" s="1">
        <v>1</v>
      </c>
      <c r="H660" s="1">
        <v>59</v>
      </c>
      <c r="I660" s="1" t="s">
        <v>1364</v>
      </c>
      <c r="J660" s="1">
        <f t="shared" si="30"/>
        <v>10</v>
      </c>
      <c r="K660">
        <f t="shared" si="31"/>
        <v>25</v>
      </c>
      <c r="L660" s="5">
        <f t="shared" si="32"/>
        <v>40</v>
      </c>
    </row>
    <row r="661" spans="1:12">
      <c r="A661" s="1">
        <v>258</v>
      </c>
      <c r="B661" s="1">
        <v>12</v>
      </c>
      <c r="C661" s="1" t="s">
        <v>93</v>
      </c>
      <c r="D661" s="1" t="s">
        <v>1379</v>
      </c>
      <c r="E661" s="1">
        <v>12</v>
      </c>
      <c r="F661" s="1">
        <v>20</v>
      </c>
      <c r="G661" s="1">
        <v>1</v>
      </c>
      <c r="H661" s="1">
        <v>31</v>
      </c>
      <c r="I661" s="1" t="s">
        <v>1364</v>
      </c>
      <c r="J661" s="1">
        <f t="shared" si="30"/>
        <v>8</v>
      </c>
      <c r="K661">
        <f t="shared" si="31"/>
        <v>20</v>
      </c>
      <c r="L661" s="5">
        <f t="shared" si="32"/>
        <v>40</v>
      </c>
    </row>
    <row r="662" spans="1:12">
      <c r="A662" s="1">
        <v>258</v>
      </c>
      <c r="B662" s="1">
        <v>12</v>
      </c>
      <c r="C662" s="1" t="s">
        <v>74</v>
      </c>
      <c r="D662" s="1" t="s">
        <v>1376</v>
      </c>
      <c r="E662" s="1">
        <v>19</v>
      </c>
      <c r="F662" s="1">
        <v>32</v>
      </c>
      <c r="G662" s="1">
        <v>1</v>
      </c>
      <c r="H662" s="1">
        <v>5</v>
      </c>
      <c r="I662" s="1" t="s">
        <v>1364</v>
      </c>
      <c r="J662" s="1">
        <f t="shared" si="30"/>
        <v>13</v>
      </c>
      <c r="K662">
        <f t="shared" si="31"/>
        <v>32</v>
      </c>
      <c r="L662" s="5">
        <f t="shared" si="32"/>
        <v>40.625</v>
      </c>
    </row>
    <row r="663" spans="1:12">
      <c r="A663" s="1">
        <v>258</v>
      </c>
      <c r="B663" s="1">
        <v>12</v>
      </c>
      <c r="C663" s="1" t="s">
        <v>52</v>
      </c>
      <c r="D663" s="1" t="s">
        <v>1369</v>
      </c>
      <c r="E663" s="1">
        <v>25</v>
      </c>
      <c r="F663" s="1">
        <v>40</v>
      </c>
      <c r="G663" s="1">
        <v>1</v>
      </c>
      <c r="H663" s="1">
        <v>10</v>
      </c>
      <c r="I663" s="1" t="s">
        <v>1364</v>
      </c>
      <c r="J663" s="1">
        <f t="shared" si="30"/>
        <v>15</v>
      </c>
      <c r="K663">
        <f t="shared" si="31"/>
        <v>40</v>
      </c>
      <c r="L663" s="5">
        <f t="shared" si="32"/>
        <v>37.5</v>
      </c>
    </row>
    <row r="664" spans="1:12">
      <c r="A664" s="1">
        <v>259</v>
      </c>
      <c r="B664" s="1">
        <v>10</v>
      </c>
      <c r="C664" s="1" t="s">
        <v>45</v>
      </c>
      <c r="D664" s="1" t="s">
        <v>1368</v>
      </c>
      <c r="E664" s="1">
        <v>16</v>
      </c>
      <c r="F664" s="1">
        <v>27</v>
      </c>
      <c r="G664" s="1">
        <v>3</v>
      </c>
      <c r="H664" s="1">
        <v>11</v>
      </c>
      <c r="I664" s="1" t="s">
        <v>1366</v>
      </c>
      <c r="J664" s="1">
        <f t="shared" si="30"/>
        <v>33</v>
      </c>
      <c r="K664">
        <f t="shared" si="31"/>
        <v>81</v>
      </c>
      <c r="L664" s="5">
        <f t="shared" si="32"/>
        <v>40.74074074074074</v>
      </c>
    </row>
    <row r="665" spans="1:12">
      <c r="A665" s="1">
        <v>260</v>
      </c>
      <c r="B665" s="1">
        <v>20</v>
      </c>
      <c r="C665" s="1" t="s">
        <v>94</v>
      </c>
      <c r="D665" s="1" t="s">
        <v>1380</v>
      </c>
      <c r="E665" s="1">
        <v>14</v>
      </c>
      <c r="F665" s="1">
        <v>23</v>
      </c>
      <c r="G665" s="1">
        <v>3</v>
      </c>
      <c r="H665" s="1">
        <v>49</v>
      </c>
      <c r="I665" s="1" t="s">
        <v>1366</v>
      </c>
      <c r="J665" s="1">
        <f t="shared" si="30"/>
        <v>27</v>
      </c>
      <c r="K665">
        <f t="shared" si="31"/>
        <v>69</v>
      </c>
      <c r="L665" s="5">
        <f t="shared" si="32"/>
        <v>39.130434782608695</v>
      </c>
    </row>
    <row r="666" spans="1:12">
      <c r="A666" s="1">
        <v>261</v>
      </c>
      <c r="B666" s="1">
        <v>8</v>
      </c>
      <c r="C666" s="1" t="s">
        <v>74</v>
      </c>
      <c r="D666" s="1" t="s">
        <v>1376</v>
      </c>
      <c r="E666" s="1">
        <v>19</v>
      </c>
      <c r="F666" s="1">
        <v>32</v>
      </c>
      <c r="G666" s="1">
        <v>3</v>
      </c>
      <c r="H666" s="1">
        <v>19</v>
      </c>
      <c r="I666" s="1" t="s">
        <v>1366</v>
      </c>
      <c r="J666" s="1">
        <f t="shared" si="30"/>
        <v>39</v>
      </c>
      <c r="K666">
        <f t="shared" si="31"/>
        <v>96</v>
      </c>
      <c r="L666" s="5">
        <f t="shared" si="32"/>
        <v>40.625</v>
      </c>
    </row>
    <row r="667" spans="1:12">
      <c r="A667" s="1">
        <v>261</v>
      </c>
      <c r="B667" s="1">
        <v>8</v>
      </c>
      <c r="C667" s="1" t="s">
        <v>54</v>
      </c>
      <c r="D667" s="1" t="s">
        <v>1371</v>
      </c>
      <c r="E667" s="1">
        <v>17</v>
      </c>
      <c r="F667" s="1">
        <v>29</v>
      </c>
      <c r="G667" s="1">
        <v>2</v>
      </c>
      <c r="H667" s="1">
        <v>36</v>
      </c>
      <c r="I667" s="1" t="s">
        <v>1366</v>
      </c>
      <c r="J667" s="1">
        <f t="shared" si="30"/>
        <v>24</v>
      </c>
      <c r="K667">
        <f t="shared" si="31"/>
        <v>58</v>
      </c>
      <c r="L667" s="5">
        <f t="shared" si="32"/>
        <v>41.379310344827587</v>
      </c>
    </row>
    <row r="668" spans="1:12">
      <c r="A668" s="1">
        <v>262</v>
      </c>
      <c r="B668" s="1">
        <v>18</v>
      </c>
      <c r="C668" s="1" t="s">
        <v>77</v>
      </c>
      <c r="D668" s="1" t="s">
        <v>1377</v>
      </c>
      <c r="E668" s="1">
        <v>13</v>
      </c>
      <c r="F668" s="1">
        <v>22</v>
      </c>
      <c r="G668" s="1">
        <v>1</v>
      </c>
      <c r="H668" s="1">
        <v>28</v>
      </c>
      <c r="I668" s="1" t="s">
        <v>1366</v>
      </c>
      <c r="J668" s="1">
        <f t="shared" si="30"/>
        <v>9</v>
      </c>
      <c r="K668">
        <f t="shared" si="31"/>
        <v>22</v>
      </c>
      <c r="L668" s="5">
        <f t="shared" si="32"/>
        <v>40.909090909090914</v>
      </c>
    </row>
    <row r="669" spans="1:12">
      <c r="A669" s="1">
        <v>262</v>
      </c>
      <c r="B669" s="1">
        <v>18</v>
      </c>
      <c r="C669" s="1" t="s">
        <v>44</v>
      </c>
      <c r="D669" s="1" t="s">
        <v>1367</v>
      </c>
      <c r="E669" s="1">
        <v>19</v>
      </c>
      <c r="F669" s="1">
        <v>31</v>
      </c>
      <c r="G669" s="1">
        <v>3</v>
      </c>
      <c r="H669" s="1">
        <v>20</v>
      </c>
      <c r="I669" s="1" t="s">
        <v>1366</v>
      </c>
      <c r="J669" s="1">
        <f t="shared" si="30"/>
        <v>36</v>
      </c>
      <c r="K669">
        <f t="shared" si="31"/>
        <v>93</v>
      </c>
      <c r="L669" s="5">
        <f t="shared" si="32"/>
        <v>38.70967741935484</v>
      </c>
    </row>
    <row r="670" spans="1:12">
      <c r="A670" s="1">
        <v>263</v>
      </c>
      <c r="B670" s="1">
        <v>5</v>
      </c>
      <c r="C670" s="1" t="s">
        <v>74</v>
      </c>
      <c r="D670" s="1" t="s">
        <v>1376</v>
      </c>
      <c r="E670" s="1">
        <v>19</v>
      </c>
      <c r="F670" s="1">
        <v>32</v>
      </c>
      <c r="G670" s="1">
        <v>1</v>
      </c>
      <c r="H670" s="1">
        <v>37</v>
      </c>
      <c r="I670" s="1" t="s">
        <v>1366</v>
      </c>
      <c r="J670" s="1">
        <f t="shared" si="30"/>
        <v>13</v>
      </c>
      <c r="K670">
        <f t="shared" si="31"/>
        <v>32</v>
      </c>
      <c r="L670" s="5">
        <f t="shared" si="32"/>
        <v>40.625</v>
      </c>
    </row>
    <row r="671" spans="1:12">
      <c r="A671" s="1">
        <v>263</v>
      </c>
      <c r="B671" s="1">
        <v>5</v>
      </c>
      <c r="C671" s="1" t="s">
        <v>69</v>
      </c>
      <c r="D671" s="1" t="s">
        <v>1375</v>
      </c>
      <c r="E671" s="1">
        <v>21</v>
      </c>
      <c r="F671" s="1">
        <v>35</v>
      </c>
      <c r="G671" s="1">
        <v>1</v>
      </c>
      <c r="H671" s="1">
        <v>30</v>
      </c>
      <c r="I671" s="1" t="s">
        <v>1366</v>
      </c>
      <c r="J671" s="1">
        <f t="shared" si="30"/>
        <v>14</v>
      </c>
      <c r="K671">
        <f t="shared" si="31"/>
        <v>35</v>
      </c>
      <c r="L671" s="5">
        <f t="shared" si="32"/>
        <v>40</v>
      </c>
    </row>
    <row r="672" spans="1:12">
      <c r="A672" s="1">
        <v>263</v>
      </c>
      <c r="B672" s="1">
        <v>5</v>
      </c>
      <c r="C672" s="1" t="s">
        <v>36</v>
      </c>
      <c r="D672" s="1" t="s">
        <v>1365</v>
      </c>
      <c r="E672" s="1">
        <v>18</v>
      </c>
      <c r="F672" s="1">
        <v>30</v>
      </c>
      <c r="G672" s="1">
        <v>1</v>
      </c>
      <c r="H672" s="1">
        <v>42</v>
      </c>
      <c r="I672" s="1" t="s">
        <v>1364</v>
      </c>
      <c r="J672" s="1">
        <f t="shared" si="30"/>
        <v>12</v>
      </c>
      <c r="K672">
        <f t="shared" si="31"/>
        <v>30</v>
      </c>
      <c r="L672" s="5">
        <f t="shared" si="32"/>
        <v>40</v>
      </c>
    </row>
    <row r="673" spans="1:12">
      <c r="A673" s="1">
        <v>263</v>
      </c>
      <c r="B673" s="1">
        <v>5</v>
      </c>
      <c r="C673" s="1" t="s">
        <v>35</v>
      </c>
      <c r="D673" s="1" t="s">
        <v>1363</v>
      </c>
      <c r="E673" s="1">
        <v>14</v>
      </c>
      <c r="F673" s="1">
        <v>24</v>
      </c>
      <c r="G673" s="1">
        <v>1</v>
      </c>
      <c r="H673" s="1">
        <v>40</v>
      </c>
      <c r="I673" s="1" t="s">
        <v>1366</v>
      </c>
      <c r="J673" s="1">
        <f t="shared" si="30"/>
        <v>10</v>
      </c>
      <c r="K673">
        <f t="shared" si="31"/>
        <v>24</v>
      </c>
      <c r="L673" s="5">
        <f t="shared" si="32"/>
        <v>41.666666666666671</v>
      </c>
    </row>
    <row r="674" spans="1:12">
      <c r="A674" s="1">
        <v>264</v>
      </c>
      <c r="B674" s="1">
        <v>2</v>
      </c>
      <c r="C674" s="1" t="s">
        <v>69</v>
      </c>
      <c r="D674" s="1" t="s">
        <v>1375</v>
      </c>
      <c r="E674" s="1">
        <v>21</v>
      </c>
      <c r="F674" s="1">
        <v>35</v>
      </c>
      <c r="G674" s="1">
        <v>2</v>
      </c>
      <c r="H674" s="1">
        <v>39</v>
      </c>
      <c r="I674" s="1" t="s">
        <v>1366</v>
      </c>
      <c r="J674" s="1">
        <f t="shared" si="30"/>
        <v>28</v>
      </c>
      <c r="K674">
        <f t="shared" si="31"/>
        <v>70</v>
      </c>
      <c r="L674" s="5">
        <f t="shared" si="32"/>
        <v>40</v>
      </c>
    </row>
    <row r="675" spans="1:12">
      <c r="A675" s="1">
        <v>264</v>
      </c>
      <c r="B675" s="1">
        <v>2</v>
      </c>
      <c r="C675" s="1" t="s">
        <v>74</v>
      </c>
      <c r="D675" s="1" t="s">
        <v>1376</v>
      </c>
      <c r="E675" s="1">
        <v>19</v>
      </c>
      <c r="F675" s="1">
        <v>32</v>
      </c>
      <c r="G675" s="1">
        <v>1</v>
      </c>
      <c r="H675" s="1">
        <v>27</v>
      </c>
      <c r="I675" s="1" t="s">
        <v>1366</v>
      </c>
      <c r="J675" s="1">
        <f t="shared" si="30"/>
        <v>13</v>
      </c>
      <c r="K675">
        <f t="shared" si="31"/>
        <v>32</v>
      </c>
      <c r="L675" s="5">
        <f t="shared" si="32"/>
        <v>40.625</v>
      </c>
    </row>
    <row r="676" spans="1:12">
      <c r="A676" s="1">
        <v>264</v>
      </c>
      <c r="B676" s="1">
        <v>2</v>
      </c>
      <c r="C676" s="1" t="s">
        <v>36</v>
      </c>
      <c r="D676" s="1" t="s">
        <v>1365</v>
      </c>
      <c r="E676" s="1">
        <v>18</v>
      </c>
      <c r="F676" s="1">
        <v>30</v>
      </c>
      <c r="G676" s="1">
        <v>1</v>
      </c>
      <c r="H676" s="1">
        <v>37</v>
      </c>
      <c r="I676" s="1" t="s">
        <v>1364</v>
      </c>
      <c r="J676" s="1">
        <f t="shared" si="30"/>
        <v>12</v>
      </c>
      <c r="K676">
        <f t="shared" si="31"/>
        <v>30</v>
      </c>
      <c r="L676" s="5">
        <f t="shared" si="32"/>
        <v>40</v>
      </c>
    </row>
    <row r="677" spans="1:12">
      <c r="A677" s="1">
        <v>264</v>
      </c>
      <c r="B677" s="1">
        <v>2</v>
      </c>
      <c r="C677" s="1" t="s">
        <v>112</v>
      </c>
      <c r="D677" s="1" t="s">
        <v>1384</v>
      </c>
      <c r="E677" s="1">
        <v>15</v>
      </c>
      <c r="F677" s="1">
        <v>25</v>
      </c>
      <c r="G677" s="1">
        <v>2</v>
      </c>
      <c r="H677" s="1">
        <v>14</v>
      </c>
      <c r="I677" s="1" t="s">
        <v>1364</v>
      </c>
      <c r="J677" s="1">
        <f t="shared" si="30"/>
        <v>20</v>
      </c>
      <c r="K677">
        <f t="shared" si="31"/>
        <v>50</v>
      </c>
      <c r="L677" s="5">
        <f t="shared" si="32"/>
        <v>40</v>
      </c>
    </row>
    <row r="678" spans="1:12">
      <c r="A678" s="1">
        <v>265</v>
      </c>
      <c r="B678" s="1">
        <v>6</v>
      </c>
      <c r="C678" s="1" t="s">
        <v>94</v>
      </c>
      <c r="D678" s="1" t="s">
        <v>1380</v>
      </c>
      <c r="E678" s="1">
        <v>14</v>
      </c>
      <c r="F678" s="1">
        <v>23</v>
      </c>
      <c r="G678" s="1">
        <v>1</v>
      </c>
      <c r="H678" s="1">
        <v>12</v>
      </c>
      <c r="I678" s="1" t="s">
        <v>1364</v>
      </c>
      <c r="J678" s="1">
        <f t="shared" si="30"/>
        <v>9</v>
      </c>
      <c r="K678">
        <f t="shared" si="31"/>
        <v>23</v>
      </c>
      <c r="L678" s="5">
        <f t="shared" si="32"/>
        <v>39.130434782608695</v>
      </c>
    </row>
    <row r="679" spans="1:12">
      <c r="A679" s="1">
        <v>265</v>
      </c>
      <c r="B679" s="1">
        <v>6</v>
      </c>
      <c r="C679" s="1" t="s">
        <v>44</v>
      </c>
      <c r="D679" s="1" t="s">
        <v>1367</v>
      </c>
      <c r="E679" s="1">
        <v>19</v>
      </c>
      <c r="F679" s="1">
        <v>31</v>
      </c>
      <c r="G679" s="1">
        <v>1</v>
      </c>
      <c r="H679" s="1">
        <v>17</v>
      </c>
      <c r="I679" s="1" t="s">
        <v>1366</v>
      </c>
      <c r="J679" s="1">
        <f t="shared" si="30"/>
        <v>12</v>
      </c>
      <c r="K679">
        <f t="shared" si="31"/>
        <v>31</v>
      </c>
      <c r="L679" s="5">
        <f t="shared" si="32"/>
        <v>38.70967741935484</v>
      </c>
    </row>
    <row r="680" spans="1:12">
      <c r="A680" s="1">
        <v>265</v>
      </c>
      <c r="B680" s="1">
        <v>6</v>
      </c>
      <c r="C680" s="1" t="s">
        <v>45</v>
      </c>
      <c r="D680" s="1" t="s">
        <v>1368</v>
      </c>
      <c r="E680" s="1">
        <v>16</v>
      </c>
      <c r="F680" s="1">
        <v>27</v>
      </c>
      <c r="G680" s="1">
        <v>1</v>
      </c>
      <c r="H680" s="1">
        <v>56</v>
      </c>
      <c r="I680" s="1" t="s">
        <v>1364</v>
      </c>
      <c r="J680" s="1">
        <f t="shared" si="30"/>
        <v>11</v>
      </c>
      <c r="K680">
        <f t="shared" si="31"/>
        <v>27</v>
      </c>
      <c r="L680" s="5">
        <f t="shared" si="32"/>
        <v>40.74074074074074</v>
      </c>
    </row>
    <row r="681" spans="1:12">
      <c r="A681" s="1">
        <v>265</v>
      </c>
      <c r="B681" s="1">
        <v>6</v>
      </c>
      <c r="C681" s="1" t="s">
        <v>36</v>
      </c>
      <c r="D681" s="1" t="s">
        <v>1365</v>
      </c>
      <c r="E681" s="1">
        <v>18</v>
      </c>
      <c r="F681" s="1">
        <v>30</v>
      </c>
      <c r="G681" s="1">
        <v>3</v>
      </c>
      <c r="H681" s="1">
        <v>50</v>
      </c>
      <c r="I681" s="1" t="s">
        <v>1366</v>
      </c>
      <c r="J681" s="1">
        <f t="shared" si="30"/>
        <v>36</v>
      </c>
      <c r="K681">
        <f t="shared" si="31"/>
        <v>90</v>
      </c>
      <c r="L681" s="5">
        <f t="shared" si="32"/>
        <v>40</v>
      </c>
    </row>
    <row r="682" spans="1:12">
      <c r="A682" s="1">
        <v>266</v>
      </c>
      <c r="B682" s="1">
        <v>4</v>
      </c>
      <c r="C682" s="1" t="s">
        <v>35</v>
      </c>
      <c r="D682" s="1" t="s">
        <v>1363</v>
      </c>
      <c r="E682" s="1">
        <v>14</v>
      </c>
      <c r="F682" s="1">
        <v>24</v>
      </c>
      <c r="G682" s="1">
        <v>1</v>
      </c>
      <c r="H682" s="1">
        <v>53</v>
      </c>
      <c r="I682" s="1" t="s">
        <v>1364</v>
      </c>
      <c r="J682" s="1">
        <f t="shared" si="30"/>
        <v>10</v>
      </c>
      <c r="K682">
        <f t="shared" si="31"/>
        <v>24</v>
      </c>
      <c r="L682" s="5">
        <f t="shared" si="32"/>
        <v>41.666666666666671</v>
      </c>
    </row>
    <row r="683" spans="1:12">
      <c r="A683" s="1">
        <v>266</v>
      </c>
      <c r="B683" s="1">
        <v>4</v>
      </c>
      <c r="C683" s="1" t="s">
        <v>112</v>
      </c>
      <c r="D683" s="1" t="s">
        <v>1384</v>
      </c>
      <c r="E683" s="1">
        <v>15</v>
      </c>
      <c r="F683" s="1">
        <v>25</v>
      </c>
      <c r="G683" s="1">
        <v>3</v>
      </c>
      <c r="H683" s="1">
        <v>53</v>
      </c>
      <c r="I683" s="1" t="s">
        <v>1364</v>
      </c>
      <c r="J683" s="1">
        <f t="shared" si="30"/>
        <v>30</v>
      </c>
      <c r="K683">
        <f t="shared" si="31"/>
        <v>75</v>
      </c>
      <c r="L683" s="5">
        <f t="shared" si="32"/>
        <v>40</v>
      </c>
    </row>
    <row r="684" spans="1:12">
      <c r="A684" s="1">
        <v>267</v>
      </c>
      <c r="B684" s="1">
        <v>7</v>
      </c>
      <c r="C684" s="1" t="s">
        <v>74</v>
      </c>
      <c r="D684" s="1" t="s">
        <v>1376</v>
      </c>
      <c r="E684" s="1">
        <v>19</v>
      </c>
      <c r="F684" s="1">
        <v>32</v>
      </c>
      <c r="G684" s="1">
        <v>1</v>
      </c>
      <c r="H684" s="1">
        <v>45</v>
      </c>
      <c r="I684" s="1" t="s">
        <v>1366</v>
      </c>
      <c r="J684" s="1">
        <f t="shared" si="30"/>
        <v>13</v>
      </c>
      <c r="K684">
        <f t="shared" si="31"/>
        <v>32</v>
      </c>
      <c r="L684" s="5">
        <f t="shared" si="32"/>
        <v>40.625</v>
      </c>
    </row>
    <row r="685" spans="1:12">
      <c r="A685" s="1">
        <v>267</v>
      </c>
      <c r="B685" s="1">
        <v>7</v>
      </c>
      <c r="C685" s="1" t="s">
        <v>60</v>
      </c>
      <c r="D685" s="1" t="s">
        <v>1373</v>
      </c>
      <c r="E685" s="1">
        <v>16</v>
      </c>
      <c r="F685" s="1">
        <v>28</v>
      </c>
      <c r="G685" s="1">
        <v>2</v>
      </c>
      <c r="H685" s="1">
        <v>23</v>
      </c>
      <c r="I685" s="1" t="s">
        <v>1364</v>
      </c>
      <c r="J685" s="1">
        <f t="shared" si="30"/>
        <v>24</v>
      </c>
      <c r="K685">
        <f t="shared" si="31"/>
        <v>56</v>
      </c>
      <c r="L685" s="5">
        <f t="shared" si="32"/>
        <v>42.857142857142854</v>
      </c>
    </row>
    <row r="686" spans="1:12">
      <c r="A686" s="1">
        <v>267</v>
      </c>
      <c r="B686" s="1">
        <v>7</v>
      </c>
      <c r="C686" s="1" t="s">
        <v>36</v>
      </c>
      <c r="D686" s="1" t="s">
        <v>1365</v>
      </c>
      <c r="E686" s="1">
        <v>18</v>
      </c>
      <c r="F686" s="1">
        <v>30</v>
      </c>
      <c r="G686" s="1">
        <v>1</v>
      </c>
      <c r="H686" s="1">
        <v>28</v>
      </c>
      <c r="I686" s="1" t="s">
        <v>1366</v>
      </c>
      <c r="J686" s="1">
        <f t="shared" si="30"/>
        <v>12</v>
      </c>
      <c r="K686">
        <f t="shared" si="31"/>
        <v>30</v>
      </c>
      <c r="L686" s="5">
        <f t="shared" si="32"/>
        <v>40</v>
      </c>
    </row>
    <row r="687" spans="1:12">
      <c r="A687" s="1">
        <v>268</v>
      </c>
      <c r="B687" s="1">
        <v>14</v>
      </c>
      <c r="C687" s="1" t="s">
        <v>35</v>
      </c>
      <c r="D687" s="1" t="s">
        <v>1363</v>
      </c>
      <c r="E687" s="1">
        <v>14</v>
      </c>
      <c r="F687" s="1">
        <v>24</v>
      </c>
      <c r="G687" s="1">
        <v>1</v>
      </c>
      <c r="H687" s="1">
        <v>39</v>
      </c>
      <c r="I687" s="1" t="s">
        <v>1366</v>
      </c>
      <c r="J687" s="1">
        <f t="shared" si="30"/>
        <v>10</v>
      </c>
      <c r="K687">
        <f t="shared" si="31"/>
        <v>24</v>
      </c>
      <c r="L687" s="5">
        <f t="shared" si="32"/>
        <v>41.666666666666671</v>
      </c>
    </row>
    <row r="688" spans="1:12">
      <c r="A688" s="1">
        <v>268</v>
      </c>
      <c r="B688" s="1">
        <v>14</v>
      </c>
      <c r="C688" s="1" t="s">
        <v>77</v>
      </c>
      <c r="D688" s="1" t="s">
        <v>1377</v>
      </c>
      <c r="E688" s="1">
        <v>13</v>
      </c>
      <c r="F688" s="1">
        <v>22</v>
      </c>
      <c r="G688" s="1">
        <v>2</v>
      </c>
      <c r="H688" s="1">
        <v>44</v>
      </c>
      <c r="I688" s="1" t="s">
        <v>1366</v>
      </c>
      <c r="J688" s="1">
        <f t="shared" si="30"/>
        <v>18</v>
      </c>
      <c r="K688">
        <f t="shared" si="31"/>
        <v>44</v>
      </c>
      <c r="L688" s="5">
        <f t="shared" si="32"/>
        <v>40.909090909090914</v>
      </c>
    </row>
    <row r="689" spans="1:12">
      <c r="A689" s="1">
        <v>269</v>
      </c>
      <c r="B689" s="1">
        <v>11</v>
      </c>
      <c r="C689" s="1" t="s">
        <v>53</v>
      </c>
      <c r="D689" s="1" t="s">
        <v>1370</v>
      </c>
      <c r="E689" s="1">
        <v>22</v>
      </c>
      <c r="F689" s="1">
        <v>36</v>
      </c>
      <c r="G689" s="1">
        <v>3</v>
      </c>
      <c r="H689" s="1">
        <v>13</v>
      </c>
      <c r="I689" s="1" t="s">
        <v>1364</v>
      </c>
      <c r="J689" s="1">
        <f t="shared" si="30"/>
        <v>42</v>
      </c>
      <c r="K689">
        <f t="shared" si="31"/>
        <v>108</v>
      </c>
      <c r="L689" s="5">
        <f t="shared" si="32"/>
        <v>38.888888888888893</v>
      </c>
    </row>
    <row r="690" spans="1:12">
      <c r="A690" s="1">
        <v>269</v>
      </c>
      <c r="B690" s="1">
        <v>11</v>
      </c>
      <c r="C690" s="1" t="s">
        <v>52</v>
      </c>
      <c r="D690" s="1" t="s">
        <v>1369</v>
      </c>
      <c r="E690" s="1">
        <v>25</v>
      </c>
      <c r="F690" s="1">
        <v>40</v>
      </c>
      <c r="G690" s="1">
        <v>1</v>
      </c>
      <c r="H690" s="1">
        <v>58</v>
      </c>
      <c r="I690" s="1" t="s">
        <v>1366</v>
      </c>
      <c r="J690" s="1">
        <f t="shared" si="30"/>
        <v>15</v>
      </c>
      <c r="K690">
        <f t="shared" si="31"/>
        <v>40</v>
      </c>
      <c r="L690" s="5">
        <f t="shared" si="32"/>
        <v>37.5</v>
      </c>
    </row>
    <row r="691" spans="1:12">
      <c r="A691" s="1">
        <v>269</v>
      </c>
      <c r="B691" s="1">
        <v>11</v>
      </c>
      <c r="C691" s="1" t="s">
        <v>84</v>
      </c>
      <c r="D691" s="1" t="s">
        <v>1378</v>
      </c>
      <c r="E691" s="1">
        <v>20</v>
      </c>
      <c r="F691" s="1">
        <v>34</v>
      </c>
      <c r="G691" s="1">
        <v>3</v>
      </c>
      <c r="H691" s="1">
        <v>30</v>
      </c>
      <c r="I691" s="1" t="s">
        <v>1366</v>
      </c>
      <c r="J691" s="1">
        <f t="shared" si="30"/>
        <v>42</v>
      </c>
      <c r="K691">
        <f t="shared" si="31"/>
        <v>102</v>
      </c>
      <c r="L691" s="5">
        <f t="shared" si="32"/>
        <v>41.17647058823529</v>
      </c>
    </row>
    <row r="692" spans="1:12">
      <c r="A692" s="1">
        <v>270</v>
      </c>
      <c r="B692" s="1">
        <v>10</v>
      </c>
      <c r="C692" s="1" t="s">
        <v>84</v>
      </c>
      <c r="D692" s="1" t="s">
        <v>1378</v>
      </c>
      <c r="E692" s="1">
        <v>20</v>
      </c>
      <c r="F692" s="1">
        <v>34</v>
      </c>
      <c r="G692" s="1">
        <v>3</v>
      </c>
      <c r="H692" s="1">
        <v>26</v>
      </c>
      <c r="I692" s="1" t="s">
        <v>1364</v>
      </c>
      <c r="J692" s="1">
        <f t="shared" si="30"/>
        <v>42</v>
      </c>
      <c r="K692">
        <f t="shared" si="31"/>
        <v>102</v>
      </c>
      <c r="L692" s="5">
        <f t="shared" si="32"/>
        <v>41.17647058823529</v>
      </c>
    </row>
    <row r="693" spans="1:12">
      <c r="A693" s="1">
        <v>271</v>
      </c>
      <c r="B693" s="1">
        <v>3</v>
      </c>
      <c r="C693" s="1" t="s">
        <v>77</v>
      </c>
      <c r="D693" s="1" t="s">
        <v>1377</v>
      </c>
      <c r="E693" s="1">
        <v>13</v>
      </c>
      <c r="F693" s="1">
        <v>22</v>
      </c>
      <c r="G693" s="1">
        <v>2</v>
      </c>
      <c r="H693" s="1">
        <v>55</v>
      </c>
      <c r="I693" s="1" t="s">
        <v>1366</v>
      </c>
      <c r="J693" s="1">
        <f t="shared" si="30"/>
        <v>18</v>
      </c>
      <c r="K693">
        <f t="shared" si="31"/>
        <v>44</v>
      </c>
      <c r="L693" s="5">
        <f t="shared" si="32"/>
        <v>40.909090909090914</v>
      </c>
    </row>
    <row r="694" spans="1:12">
      <c r="A694" s="1">
        <v>272</v>
      </c>
      <c r="B694" s="1">
        <v>7</v>
      </c>
      <c r="C694" s="1" t="s">
        <v>35</v>
      </c>
      <c r="D694" s="1" t="s">
        <v>1363</v>
      </c>
      <c r="E694" s="1">
        <v>14</v>
      </c>
      <c r="F694" s="1">
        <v>24</v>
      </c>
      <c r="G694" s="1">
        <v>2</v>
      </c>
      <c r="H694" s="1">
        <v>36</v>
      </c>
      <c r="I694" s="1" t="s">
        <v>1364</v>
      </c>
      <c r="J694" s="1">
        <f t="shared" si="30"/>
        <v>20</v>
      </c>
      <c r="K694">
        <f t="shared" si="31"/>
        <v>48</v>
      </c>
      <c r="L694" s="5">
        <f t="shared" si="32"/>
        <v>41.666666666666671</v>
      </c>
    </row>
    <row r="695" spans="1:12">
      <c r="A695" s="1">
        <v>272</v>
      </c>
      <c r="B695" s="1">
        <v>7</v>
      </c>
      <c r="C695" s="1" t="s">
        <v>69</v>
      </c>
      <c r="D695" s="1" t="s">
        <v>1375</v>
      </c>
      <c r="E695" s="1">
        <v>21</v>
      </c>
      <c r="F695" s="1">
        <v>35</v>
      </c>
      <c r="G695" s="1">
        <v>1</v>
      </c>
      <c r="H695" s="1">
        <v>47</v>
      </c>
      <c r="I695" s="1" t="s">
        <v>1366</v>
      </c>
      <c r="J695" s="1">
        <f t="shared" si="30"/>
        <v>14</v>
      </c>
      <c r="K695">
        <f t="shared" si="31"/>
        <v>35</v>
      </c>
      <c r="L695" s="5">
        <f t="shared" si="32"/>
        <v>40</v>
      </c>
    </row>
    <row r="696" spans="1:12">
      <c r="A696" s="1">
        <v>273</v>
      </c>
      <c r="B696" s="1">
        <v>20</v>
      </c>
      <c r="C696" s="1" t="s">
        <v>74</v>
      </c>
      <c r="D696" s="1" t="s">
        <v>1376</v>
      </c>
      <c r="E696" s="1">
        <v>19</v>
      </c>
      <c r="F696" s="1">
        <v>32</v>
      </c>
      <c r="G696" s="1">
        <v>1</v>
      </c>
      <c r="H696" s="1">
        <v>22</v>
      </c>
      <c r="I696" s="1" t="s">
        <v>1366</v>
      </c>
      <c r="J696" s="1">
        <f t="shared" si="30"/>
        <v>13</v>
      </c>
      <c r="K696">
        <f t="shared" si="31"/>
        <v>32</v>
      </c>
      <c r="L696" s="5">
        <f t="shared" si="32"/>
        <v>40.625</v>
      </c>
    </row>
    <row r="697" spans="1:12">
      <c r="A697" s="1">
        <v>273</v>
      </c>
      <c r="B697" s="1">
        <v>20</v>
      </c>
      <c r="C697" s="1" t="s">
        <v>77</v>
      </c>
      <c r="D697" s="1" t="s">
        <v>1377</v>
      </c>
      <c r="E697" s="1">
        <v>13</v>
      </c>
      <c r="F697" s="1">
        <v>22</v>
      </c>
      <c r="G697" s="1">
        <v>3</v>
      </c>
      <c r="H697" s="1">
        <v>40</v>
      </c>
      <c r="I697" s="1" t="s">
        <v>1364</v>
      </c>
      <c r="J697" s="1">
        <f t="shared" si="30"/>
        <v>27</v>
      </c>
      <c r="K697">
        <f t="shared" si="31"/>
        <v>66</v>
      </c>
      <c r="L697" s="5">
        <f t="shared" si="32"/>
        <v>40.909090909090914</v>
      </c>
    </row>
    <row r="698" spans="1:12">
      <c r="A698" s="1">
        <v>273</v>
      </c>
      <c r="B698" s="1">
        <v>20</v>
      </c>
      <c r="C698" s="1" t="s">
        <v>112</v>
      </c>
      <c r="D698" s="1" t="s">
        <v>1384</v>
      </c>
      <c r="E698" s="1">
        <v>15</v>
      </c>
      <c r="F698" s="1">
        <v>25</v>
      </c>
      <c r="G698" s="1">
        <v>1</v>
      </c>
      <c r="H698" s="1">
        <v>5</v>
      </c>
      <c r="I698" s="1" t="s">
        <v>1366</v>
      </c>
      <c r="J698" s="1">
        <f t="shared" si="30"/>
        <v>10</v>
      </c>
      <c r="K698">
        <f t="shared" si="31"/>
        <v>25</v>
      </c>
      <c r="L698" s="5">
        <f t="shared" si="32"/>
        <v>40</v>
      </c>
    </row>
    <row r="699" spans="1:12">
      <c r="A699" s="1">
        <v>274</v>
      </c>
      <c r="B699" s="1">
        <v>7</v>
      </c>
      <c r="C699" s="1" t="s">
        <v>106</v>
      </c>
      <c r="D699" s="1" t="s">
        <v>1383</v>
      </c>
      <c r="E699" s="1">
        <v>15</v>
      </c>
      <c r="F699" s="1">
        <v>26</v>
      </c>
      <c r="G699" s="1">
        <v>3</v>
      </c>
      <c r="H699" s="1">
        <v>33</v>
      </c>
      <c r="I699" s="1" t="s">
        <v>1364</v>
      </c>
      <c r="J699" s="1">
        <f t="shared" si="30"/>
        <v>33</v>
      </c>
      <c r="K699">
        <f t="shared" si="31"/>
        <v>78</v>
      </c>
      <c r="L699" s="5">
        <f t="shared" si="32"/>
        <v>42.307692307692307</v>
      </c>
    </row>
    <row r="700" spans="1:12">
      <c r="A700" s="1">
        <v>274</v>
      </c>
      <c r="B700" s="1">
        <v>7</v>
      </c>
      <c r="C700" s="1" t="s">
        <v>65</v>
      </c>
      <c r="D700" s="1" t="s">
        <v>1374</v>
      </c>
      <c r="E700" s="1">
        <v>11</v>
      </c>
      <c r="F700" s="1">
        <v>19</v>
      </c>
      <c r="G700" s="1">
        <v>2</v>
      </c>
      <c r="H700" s="1">
        <v>42</v>
      </c>
      <c r="I700" s="1" t="s">
        <v>1366</v>
      </c>
      <c r="J700" s="1">
        <f t="shared" si="30"/>
        <v>16</v>
      </c>
      <c r="K700">
        <f t="shared" si="31"/>
        <v>38</v>
      </c>
      <c r="L700" s="5">
        <f t="shared" si="32"/>
        <v>42.105263157894733</v>
      </c>
    </row>
    <row r="701" spans="1:12">
      <c r="A701" s="1">
        <v>275</v>
      </c>
      <c r="B701" s="1">
        <v>5</v>
      </c>
      <c r="C701" s="1" t="s">
        <v>59</v>
      </c>
      <c r="D701" s="1" t="s">
        <v>1372</v>
      </c>
      <c r="E701" s="1">
        <v>20</v>
      </c>
      <c r="F701" s="1">
        <v>33</v>
      </c>
      <c r="G701" s="1">
        <v>1</v>
      </c>
      <c r="H701" s="1">
        <v>32</v>
      </c>
      <c r="I701" s="1" t="s">
        <v>1366</v>
      </c>
      <c r="J701" s="1">
        <f t="shared" si="30"/>
        <v>13</v>
      </c>
      <c r="K701">
        <f t="shared" si="31"/>
        <v>33</v>
      </c>
      <c r="L701" s="5">
        <f t="shared" si="32"/>
        <v>39.393939393939391</v>
      </c>
    </row>
    <row r="702" spans="1:12">
      <c r="A702" s="1">
        <v>275</v>
      </c>
      <c r="B702" s="1">
        <v>5</v>
      </c>
      <c r="C702" s="1" t="s">
        <v>44</v>
      </c>
      <c r="D702" s="1" t="s">
        <v>1367</v>
      </c>
      <c r="E702" s="1">
        <v>19</v>
      </c>
      <c r="F702" s="1">
        <v>31</v>
      </c>
      <c r="G702" s="1">
        <v>2</v>
      </c>
      <c r="H702" s="1">
        <v>32</v>
      </c>
      <c r="I702" s="1" t="s">
        <v>1364</v>
      </c>
      <c r="J702" s="1">
        <f t="shared" si="30"/>
        <v>24</v>
      </c>
      <c r="K702">
        <f t="shared" si="31"/>
        <v>62</v>
      </c>
      <c r="L702" s="5">
        <f t="shared" si="32"/>
        <v>38.70967741935484</v>
      </c>
    </row>
    <row r="703" spans="1:12">
      <c r="A703" s="1">
        <v>275</v>
      </c>
      <c r="B703" s="1">
        <v>5</v>
      </c>
      <c r="C703" s="1" t="s">
        <v>106</v>
      </c>
      <c r="D703" s="1" t="s">
        <v>1383</v>
      </c>
      <c r="E703" s="1">
        <v>15</v>
      </c>
      <c r="F703" s="1">
        <v>26</v>
      </c>
      <c r="G703" s="1">
        <v>1</v>
      </c>
      <c r="H703" s="1">
        <v>58</v>
      </c>
      <c r="I703" s="1" t="s">
        <v>1364</v>
      </c>
      <c r="J703" s="1">
        <f t="shared" si="30"/>
        <v>11</v>
      </c>
      <c r="K703">
        <f t="shared" si="31"/>
        <v>26</v>
      </c>
      <c r="L703" s="5">
        <f t="shared" si="32"/>
        <v>42.307692307692307</v>
      </c>
    </row>
    <row r="704" spans="1:12">
      <c r="A704" s="1">
        <v>276</v>
      </c>
      <c r="B704" s="1">
        <v>15</v>
      </c>
      <c r="C704" s="1" t="s">
        <v>77</v>
      </c>
      <c r="D704" s="1" t="s">
        <v>1377</v>
      </c>
      <c r="E704" s="1">
        <v>13</v>
      </c>
      <c r="F704" s="1">
        <v>22</v>
      </c>
      <c r="G704" s="1">
        <v>2</v>
      </c>
      <c r="H704" s="1">
        <v>49</v>
      </c>
      <c r="I704" s="1" t="s">
        <v>1364</v>
      </c>
      <c r="J704" s="1">
        <f t="shared" si="30"/>
        <v>18</v>
      </c>
      <c r="K704">
        <f t="shared" si="31"/>
        <v>44</v>
      </c>
      <c r="L704" s="5">
        <f t="shared" si="32"/>
        <v>40.909090909090914</v>
      </c>
    </row>
    <row r="705" spans="1:12">
      <c r="A705" s="1">
        <v>276</v>
      </c>
      <c r="B705" s="1">
        <v>15</v>
      </c>
      <c r="C705" s="1" t="s">
        <v>106</v>
      </c>
      <c r="D705" s="1" t="s">
        <v>1383</v>
      </c>
      <c r="E705" s="1">
        <v>15</v>
      </c>
      <c r="F705" s="1">
        <v>26</v>
      </c>
      <c r="G705" s="1">
        <v>1</v>
      </c>
      <c r="H705" s="1">
        <v>36</v>
      </c>
      <c r="I705" s="1" t="s">
        <v>1366</v>
      </c>
      <c r="J705" s="1">
        <f t="shared" si="30"/>
        <v>11</v>
      </c>
      <c r="K705">
        <f t="shared" si="31"/>
        <v>26</v>
      </c>
      <c r="L705" s="5">
        <f t="shared" si="32"/>
        <v>42.307692307692307</v>
      </c>
    </row>
    <row r="706" spans="1:12">
      <c r="A706" s="1">
        <v>277</v>
      </c>
      <c r="B706" s="1">
        <v>4</v>
      </c>
      <c r="C706" s="1" t="s">
        <v>44</v>
      </c>
      <c r="D706" s="1" t="s">
        <v>1367</v>
      </c>
      <c r="E706" s="1">
        <v>19</v>
      </c>
      <c r="F706" s="1">
        <v>31</v>
      </c>
      <c r="G706" s="1">
        <v>3</v>
      </c>
      <c r="H706" s="1">
        <v>29</v>
      </c>
      <c r="I706" s="1" t="s">
        <v>1364</v>
      </c>
      <c r="J706" s="1">
        <f t="shared" si="30"/>
        <v>36</v>
      </c>
      <c r="K706">
        <f t="shared" si="31"/>
        <v>93</v>
      </c>
      <c r="L706" s="5">
        <f t="shared" si="32"/>
        <v>38.70967741935484</v>
      </c>
    </row>
    <row r="707" spans="1:12">
      <c r="A707" s="1">
        <v>278</v>
      </c>
      <c r="B707" s="1">
        <v>5</v>
      </c>
      <c r="C707" s="1" t="s">
        <v>44</v>
      </c>
      <c r="D707" s="1" t="s">
        <v>1367</v>
      </c>
      <c r="E707" s="1">
        <v>19</v>
      </c>
      <c r="F707" s="1">
        <v>31</v>
      </c>
      <c r="G707" s="1">
        <v>3</v>
      </c>
      <c r="H707" s="1">
        <v>33</v>
      </c>
      <c r="I707" s="1" t="s">
        <v>1364</v>
      </c>
      <c r="J707" s="1">
        <f t="shared" ref="J707:J770" si="33">(F707-E707)*G707</f>
        <v>36</v>
      </c>
      <c r="K707">
        <f t="shared" ref="K707:K770" si="34">F707*G707</f>
        <v>93</v>
      </c>
      <c r="L707" s="5">
        <f t="shared" ref="L707:L770" si="35">(J707/K707)*100</f>
        <v>38.70967741935484</v>
      </c>
    </row>
    <row r="708" spans="1:12">
      <c r="A708" s="1">
        <v>278</v>
      </c>
      <c r="B708" s="1">
        <v>5</v>
      </c>
      <c r="C708" s="1" t="s">
        <v>35</v>
      </c>
      <c r="D708" s="1" t="s">
        <v>1363</v>
      </c>
      <c r="E708" s="1">
        <v>14</v>
      </c>
      <c r="F708" s="1">
        <v>24</v>
      </c>
      <c r="G708" s="1">
        <v>2</v>
      </c>
      <c r="H708" s="1">
        <v>28</v>
      </c>
      <c r="I708" s="1" t="s">
        <v>1366</v>
      </c>
      <c r="J708" s="1">
        <f t="shared" si="33"/>
        <v>20</v>
      </c>
      <c r="K708">
        <f t="shared" si="34"/>
        <v>48</v>
      </c>
      <c r="L708" s="5">
        <f t="shared" si="35"/>
        <v>41.666666666666671</v>
      </c>
    </row>
    <row r="709" spans="1:12">
      <c r="A709" s="1">
        <v>279</v>
      </c>
      <c r="B709" s="1">
        <v>11</v>
      </c>
      <c r="C709" s="1" t="s">
        <v>52</v>
      </c>
      <c r="D709" s="1" t="s">
        <v>1369</v>
      </c>
      <c r="E709" s="1">
        <v>25</v>
      </c>
      <c r="F709" s="1">
        <v>40</v>
      </c>
      <c r="G709" s="1">
        <v>3</v>
      </c>
      <c r="H709" s="1">
        <v>48</v>
      </c>
      <c r="I709" s="1" t="s">
        <v>1366</v>
      </c>
      <c r="J709" s="1">
        <f t="shared" si="33"/>
        <v>45</v>
      </c>
      <c r="K709">
        <f t="shared" si="34"/>
        <v>120</v>
      </c>
      <c r="L709" s="5">
        <f t="shared" si="35"/>
        <v>37.5</v>
      </c>
    </row>
    <row r="710" spans="1:12">
      <c r="A710" s="1">
        <v>279</v>
      </c>
      <c r="B710" s="1">
        <v>11</v>
      </c>
      <c r="C710" s="1" t="s">
        <v>69</v>
      </c>
      <c r="D710" s="1" t="s">
        <v>1375</v>
      </c>
      <c r="E710" s="1">
        <v>21</v>
      </c>
      <c r="F710" s="1">
        <v>35</v>
      </c>
      <c r="G710" s="1">
        <v>1</v>
      </c>
      <c r="H710" s="1">
        <v>28</v>
      </c>
      <c r="I710" s="1" t="s">
        <v>1364</v>
      </c>
      <c r="J710" s="1">
        <f t="shared" si="33"/>
        <v>14</v>
      </c>
      <c r="K710">
        <f t="shared" si="34"/>
        <v>35</v>
      </c>
      <c r="L710" s="5">
        <f t="shared" si="35"/>
        <v>40</v>
      </c>
    </row>
    <row r="711" spans="1:12">
      <c r="A711" s="1">
        <v>279</v>
      </c>
      <c r="B711" s="1">
        <v>11</v>
      </c>
      <c r="C711" s="1" t="s">
        <v>103</v>
      </c>
      <c r="D711" s="1" t="s">
        <v>1382</v>
      </c>
      <c r="E711" s="1">
        <v>10</v>
      </c>
      <c r="F711" s="1">
        <v>18</v>
      </c>
      <c r="G711" s="1">
        <v>1</v>
      </c>
      <c r="H711" s="1">
        <v>58</v>
      </c>
      <c r="I711" s="1" t="s">
        <v>1364</v>
      </c>
      <c r="J711" s="1">
        <f t="shared" si="33"/>
        <v>8</v>
      </c>
      <c r="K711">
        <f t="shared" si="34"/>
        <v>18</v>
      </c>
      <c r="L711" s="5">
        <f t="shared" si="35"/>
        <v>44.444444444444443</v>
      </c>
    </row>
    <row r="712" spans="1:12">
      <c r="A712" s="1">
        <v>279</v>
      </c>
      <c r="B712" s="1">
        <v>11</v>
      </c>
      <c r="C712" s="1" t="s">
        <v>60</v>
      </c>
      <c r="D712" s="1" t="s">
        <v>1373</v>
      </c>
      <c r="E712" s="1">
        <v>16</v>
      </c>
      <c r="F712" s="1">
        <v>28</v>
      </c>
      <c r="G712" s="1">
        <v>1</v>
      </c>
      <c r="H712" s="1">
        <v>8</v>
      </c>
      <c r="I712" s="1" t="s">
        <v>1364</v>
      </c>
      <c r="J712" s="1">
        <f t="shared" si="33"/>
        <v>12</v>
      </c>
      <c r="K712">
        <f t="shared" si="34"/>
        <v>28</v>
      </c>
      <c r="L712" s="5">
        <f t="shared" si="35"/>
        <v>42.857142857142854</v>
      </c>
    </row>
    <row r="713" spans="1:12">
      <c r="A713" s="1">
        <v>280</v>
      </c>
      <c r="B713" s="1">
        <v>14</v>
      </c>
      <c r="C713" s="1" t="s">
        <v>35</v>
      </c>
      <c r="D713" s="1" t="s">
        <v>1363</v>
      </c>
      <c r="E713" s="1">
        <v>14</v>
      </c>
      <c r="F713" s="1">
        <v>24</v>
      </c>
      <c r="G713" s="1">
        <v>2</v>
      </c>
      <c r="H713" s="1">
        <v>52</v>
      </c>
      <c r="I713" s="1" t="s">
        <v>1364</v>
      </c>
      <c r="J713" s="1">
        <f t="shared" si="33"/>
        <v>20</v>
      </c>
      <c r="K713">
        <f t="shared" si="34"/>
        <v>48</v>
      </c>
      <c r="L713" s="5">
        <f t="shared" si="35"/>
        <v>41.666666666666671</v>
      </c>
    </row>
    <row r="714" spans="1:12">
      <c r="A714" s="1">
        <v>280</v>
      </c>
      <c r="B714" s="1">
        <v>14</v>
      </c>
      <c r="C714" s="1" t="s">
        <v>94</v>
      </c>
      <c r="D714" s="1" t="s">
        <v>1380</v>
      </c>
      <c r="E714" s="1">
        <v>14</v>
      </c>
      <c r="F714" s="1">
        <v>23</v>
      </c>
      <c r="G714" s="1">
        <v>3</v>
      </c>
      <c r="H714" s="1">
        <v>34</v>
      </c>
      <c r="I714" s="1" t="s">
        <v>1364</v>
      </c>
      <c r="J714" s="1">
        <f t="shared" si="33"/>
        <v>27</v>
      </c>
      <c r="K714">
        <f t="shared" si="34"/>
        <v>69</v>
      </c>
      <c r="L714" s="5">
        <f t="shared" si="35"/>
        <v>39.130434782608695</v>
      </c>
    </row>
    <row r="715" spans="1:12">
      <c r="A715" s="1">
        <v>281</v>
      </c>
      <c r="B715" s="1">
        <v>18</v>
      </c>
      <c r="C715" s="1" t="s">
        <v>59</v>
      </c>
      <c r="D715" s="1" t="s">
        <v>1372</v>
      </c>
      <c r="E715" s="1">
        <v>20</v>
      </c>
      <c r="F715" s="1">
        <v>33</v>
      </c>
      <c r="G715" s="1">
        <v>2</v>
      </c>
      <c r="H715" s="1">
        <v>9</v>
      </c>
      <c r="I715" s="1" t="s">
        <v>1366</v>
      </c>
      <c r="J715" s="1">
        <f t="shared" si="33"/>
        <v>26</v>
      </c>
      <c r="K715">
        <f t="shared" si="34"/>
        <v>66</v>
      </c>
      <c r="L715" s="5">
        <f t="shared" si="35"/>
        <v>39.393939393939391</v>
      </c>
    </row>
    <row r="716" spans="1:12">
      <c r="A716" s="1">
        <v>282</v>
      </c>
      <c r="B716" s="1">
        <v>6</v>
      </c>
      <c r="C716" s="1" t="s">
        <v>103</v>
      </c>
      <c r="D716" s="1" t="s">
        <v>1382</v>
      </c>
      <c r="E716" s="1">
        <v>10</v>
      </c>
      <c r="F716" s="1">
        <v>18</v>
      </c>
      <c r="G716" s="1">
        <v>3</v>
      </c>
      <c r="H716" s="1">
        <v>57</v>
      </c>
      <c r="I716" s="1" t="s">
        <v>1366</v>
      </c>
      <c r="J716" s="1">
        <f t="shared" si="33"/>
        <v>24</v>
      </c>
      <c r="K716">
        <f t="shared" si="34"/>
        <v>54</v>
      </c>
      <c r="L716" s="5">
        <f t="shared" si="35"/>
        <v>44.444444444444443</v>
      </c>
    </row>
    <row r="717" spans="1:12">
      <c r="A717" s="1">
        <v>282</v>
      </c>
      <c r="B717" s="1">
        <v>6</v>
      </c>
      <c r="C717" s="1" t="s">
        <v>93</v>
      </c>
      <c r="D717" s="1" t="s">
        <v>1379</v>
      </c>
      <c r="E717" s="1">
        <v>12</v>
      </c>
      <c r="F717" s="1">
        <v>20</v>
      </c>
      <c r="G717" s="1">
        <v>1</v>
      </c>
      <c r="H717" s="1">
        <v>57</v>
      </c>
      <c r="I717" s="1" t="s">
        <v>1366</v>
      </c>
      <c r="J717" s="1">
        <f t="shared" si="33"/>
        <v>8</v>
      </c>
      <c r="K717">
        <f t="shared" si="34"/>
        <v>20</v>
      </c>
      <c r="L717" s="5">
        <f t="shared" si="35"/>
        <v>40</v>
      </c>
    </row>
    <row r="718" spans="1:12">
      <c r="A718" s="1">
        <v>283</v>
      </c>
      <c r="B718" s="1">
        <v>19</v>
      </c>
      <c r="C718" s="1" t="s">
        <v>106</v>
      </c>
      <c r="D718" s="1" t="s">
        <v>1383</v>
      </c>
      <c r="E718" s="1">
        <v>15</v>
      </c>
      <c r="F718" s="1">
        <v>26</v>
      </c>
      <c r="G718" s="1">
        <v>3</v>
      </c>
      <c r="H718" s="1">
        <v>6</v>
      </c>
      <c r="I718" s="1" t="s">
        <v>1364</v>
      </c>
      <c r="J718" s="1">
        <f t="shared" si="33"/>
        <v>33</v>
      </c>
      <c r="K718">
        <f t="shared" si="34"/>
        <v>78</v>
      </c>
      <c r="L718" s="5">
        <f t="shared" si="35"/>
        <v>42.307692307692307</v>
      </c>
    </row>
    <row r="719" spans="1:12">
      <c r="A719" s="1">
        <v>284</v>
      </c>
      <c r="B719" s="1">
        <v>11</v>
      </c>
      <c r="C719" s="1" t="s">
        <v>93</v>
      </c>
      <c r="D719" s="1" t="s">
        <v>1379</v>
      </c>
      <c r="E719" s="1">
        <v>12</v>
      </c>
      <c r="F719" s="1">
        <v>20</v>
      </c>
      <c r="G719" s="1">
        <v>3</v>
      </c>
      <c r="H719" s="1">
        <v>45</v>
      </c>
      <c r="I719" s="1" t="s">
        <v>1364</v>
      </c>
      <c r="J719" s="1">
        <f t="shared" si="33"/>
        <v>24</v>
      </c>
      <c r="K719">
        <f t="shared" si="34"/>
        <v>60</v>
      </c>
      <c r="L719" s="5">
        <f t="shared" si="35"/>
        <v>40</v>
      </c>
    </row>
    <row r="720" spans="1:12">
      <c r="A720" s="1">
        <v>284</v>
      </c>
      <c r="B720" s="1">
        <v>11</v>
      </c>
      <c r="C720" s="1" t="s">
        <v>45</v>
      </c>
      <c r="D720" s="1" t="s">
        <v>1368</v>
      </c>
      <c r="E720" s="1">
        <v>16</v>
      </c>
      <c r="F720" s="1">
        <v>27</v>
      </c>
      <c r="G720" s="1">
        <v>1</v>
      </c>
      <c r="H720" s="1">
        <v>59</v>
      </c>
      <c r="I720" s="1" t="s">
        <v>1364</v>
      </c>
      <c r="J720" s="1">
        <f t="shared" si="33"/>
        <v>11</v>
      </c>
      <c r="K720">
        <f t="shared" si="34"/>
        <v>27</v>
      </c>
      <c r="L720" s="5">
        <f t="shared" si="35"/>
        <v>40.74074074074074</v>
      </c>
    </row>
    <row r="721" spans="1:12">
      <c r="A721" s="1">
        <v>284</v>
      </c>
      <c r="B721" s="1">
        <v>11</v>
      </c>
      <c r="C721" s="1" t="s">
        <v>65</v>
      </c>
      <c r="D721" s="1" t="s">
        <v>1374</v>
      </c>
      <c r="E721" s="1">
        <v>11</v>
      </c>
      <c r="F721" s="1">
        <v>19</v>
      </c>
      <c r="G721" s="1">
        <v>2</v>
      </c>
      <c r="H721" s="1">
        <v>41</v>
      </c>
      <c r="I721" s="1" t="s">
        <v>1364</v>
      </c>
      <c r="J721" s="1">
        <f t="shared" si="33"/>
        <v>16</v>
      </c>
      <c r="K721">
        <f t="shared" si="34"/>
        <v>38</v>
      </c>
      <c r="L721" s="5">
        <f t="shared" si="35"/>
        <v>42.105263157894733</v>
      </c>
    </row>
    <row r="722" spans="1:12">
      <c r="A722" s="1">
        <v>284</v>
      </c>
      <c r="B722" s="1">
        <v>11</v>
      </c>
      <c r="C722" s="1" t="s">
        <v>59</v>
      </c>
      <c r="D722" s="1" t="s">
        <v>1372</v>
      </c>
      <c r="E722" s="1">
        <v>20</v>
      </c>
      <c r="F722" s="1">
        <v>33</v>
      </c>
      <c r="G722" s="1">
        <v>1</v>
      </c>
      <c r="H722" s="1">
        <v>50</v>
      </c>
      <c r="I722" s="1" t="s">
        <v>1366</v>
      </c>
      <c r="J722" s="1">
        <f t="shared" si="33"/>
        <v>13</v>
      </c>
      <c r="K722">
        <f t="shared" si="34"/>
        <v>33</v>
      </c>
      <c r="L722" s="5">
        <f t="shared" si="35"/>
        <v>39.393939393939391</v>
      </c>
    </row>
    <row r="723" spans="1:12">
      <c r="A723" s="1">
        <v>285</v>
      </c>
      <c r="B723" s="1">
        <v>18</v>
      </c>
      <c r="C723" s="1" t="s">
        <v>97</v>
      </c>
      <c r="D723" s="1" t="s">
        <v>1381</v>
      </c>
      <c r="E723" s="1">
        <v>13</v>
      </c>
      <c r="F723" s="1">
        <v>21</v>
      </c>
      <c r="G723" s="1">
        <v>2</v>
      </c>
      <c r="H723" s="1">
        <v>12</v>
      </c>
      <c r="I723" s="1" t="s">
        <v>1366</v>
      </c>
      <c r="J723" s="1">
        <f t="shared" si="33"/>
        <v>16</v>
      </c>
      <c r="K723">
        <f t="shared" si="34"/>
        <v>42</v>
      </c>
      <c r="L723" s="5">
        <f t="shared" si="35"/>
        <v>38.095238095238095</v>
      </c>
    </row>
    <row r="724" spans="1:12">
      <c r="A724" s="1">
        <v>286</v>
      </c>
      <c r="B724" s="1">
        <v>15</v>
      </c>
      <c r="C724" s="1" t="s">
        <v>84</v>
      </c>
      <c r="D724" s="1" t="s">
        <v>1378</v>
      </c>
      <c r="E724" s="1">
        <v>20</v>
      </c>
      <c r="F724" s="1">
        <v>34</v>
      </c>
      <c r="G724" s="1">
        <v>2</v>
      </c>
      <c r="H724" s="1">
        <v>25</v>
      </c>
      <c r="I724" s="1" t="s">
        <v>1364</v>
      </c>
      <c r="J724" s="1">
        <f t="shared" si="33"/>
        <v>28</v>
      </c>
      <c r="K724">
        <f t="shared" si="34"/>
        <v>68</v>
      </c>
      <c r="L724" s="5">
        <f t="shared" si="35"/>
        <v>41.17647058823529</v>
      </c>
    </row>
    <row r="725" spans="1:12">
      <c r="A725" s="1">
        <v>287</v>
      </c>
      <c r="B725" s="1">
        <v>20</v>
      </c>
      <c r="C725" s="1" t="s">
        <v>74</v>
      </c>
      <c r="D725" s="1" t="s">
        <v>1376</v>
      </c>
      <c r="E725" s="1">
        <v>19</v>
      </c>
      <c r="F725" s="1">
        <v>32</v>
      </c>
      <c r="G725" s="1">
        <v>3</v>
      </c>
      <c r="H725" s="1">
        <v>46</v>
      </c>
      <c r="I725" s="1" t="s">
        <v>1364</v>
      </c>
      <c r="J725" s="1">
        <f t="shared" si="33"/>
        <v>39</v>
      </c>
      <c r="K725">
        <f t="shared" si="34"/>
        <v>96</v>
      </c>
      <c r="L725" s="5">
        <f t="shared" si="35"/>
        <v>40.625</v>
      </c>
    </row>
    <row r="726" spans="1:12">
      <c r="A726" s="1">
        <v>287</v>
      </c>
      <c r="B726" s="1">
        <v>20</v>
      </c>
      <c r="C726" s="1" t="s">
        <v>94</v>
      </c>
      <c r="D726" s="1" t="s">
        <v>1380</v>
      </c>
      <c r="E726" s="1">
        <v>14</v>
      </c>
      <c r="F726" s="1">
        <v>23</v>
      </c>
      <c r="G726" s="1">
        <v>2</v>
      </c>
      <c r="H726" s="1">
        <v>58</v>
      </c>
      <c r="I726" s="1" t="s">
        <v>1364</v>
      </c>
      <c r="J726" s="1">
        <f t="shared" si="33"/>
        <v>18</v>
      </c>
      <c r="K726">
        <f t="shared" si="34"/>
        <v>46</v>
      </c>
      <c r="L726" s="5">
        <f t="shared" si="35"/>
        <v>39.130434782608695</v>
      </c>
    </row>
    <row r="727" spans="1:12">
      <c r="A727" s="1">
        <v>287</v>
      </c>
      <c r="B727" s="1">
        <v>20</v>
      </c>
      <c r="C727" s="1" t="s">
        <v>36</v>
      </c>
      <c r="D727" s="1" t="s">
        <v>1365</v>
      </c>
      <c r="E727" s="1">
        <v>18</v>
      </c>
      <c r="F727" s="1">
        <v>30</v>
      </c>
      <c r="G727" s="1">
        <v>2</v>
      </c>
      <c r="H727" s="1">
        <v>17</v>
      </c>
      <c r="I727" s="1" t="s">
        <v>1366</v>
      </c>
      <c r="J727" s="1">
        <f t="shared" si="33"/>
        <v>24</v>
      </c>
      <c r="K727">
        <f t="shared" si="34"/>
        <v>60</v>
      </c>
      <c r="L727" s="5">
        <f t="shared" si="35"/>
        <v>40</v>
      </c>
    </row>
    <row r="728" spans="1:12">
      <c r="A728" s="1">
        <v>288</v>
      </c>
      <c r="B728" s="1">
        <v>15</v>
      </c>
      <c r="C728" s="1" t="s">
        <v>35</v>
      </c>
      <c r="D728" s="1" t="s">
        <v>1363</v>
      </c>
      <c r="E728" s="1">
        <v>14</v>
      </c>
      <c r="F728" s="1">
        <v>24</v>
      </c>
      <c r="G728" s="1">
        <v>2</v>
      </c>
      <c r="H728" s="1">
        <v>6</v>
      </c>
      <c r="I728" s="1" t="s">
        <v>1366</v>
      </c>
      <c r="J728" s="1">
        <f t="shared" si="33"/>
        <v>20</v>
      </c>
      <c r="K728">
        <f t="shared" si="34"/>
        <v>48</v>
      </c>
      <c r="L728" s="5">
        <f t="shared" si="35"/>
        <v>41.666666666666671</v>
      </c>
    </row>
    <row r="729" spans="1:12">
      <c r="A729" s="1">
        <v>288</v>
      </c>
      <c r="B729" s="1">
        <v>15</v>
      </c>
      <c r="C729" s="1" t="s">
        <v>65</v>
      </c>
      <c r="D729" s="1" t="s">
        <v>1374</v>
      </c>
      <c r="E729" s="1">
        <v>11</v>
      </c>
      <c r="F729" s="1">
        <v>19</v>
      </c>
      <c r="G729" s="1">
        <v>2</v>
      </c>
      <c r="H729" s="1">
        <v>32</v>
      </c>
      <c r="I729" s="1" t="s">
        <v>1364</v>
      </c>
      <c r="J729" s="1">
        <f t="shared" si="33"/>
        <v>16</v>
      </c>
      <c r="K729">
        <f t="shared" si="34"/>
        <v>38</v>
      </c>
      <c r="L729" s="5">
        <f t="shared" si="35"/>
        <v>42.105263157894733</v>
      </c>
    </row>
    <row r="730" spans="1:12">
      <c r="A730" s="1">
        <v>289</v>
      </c>
      <c r="B730" s="1">
        <v>15</v>
      </c>
      <c r="C730" s="1" t="s">
        <v>93</v>
      </c>
      <c r="D730" s="1" t="s">
        <v>1379</v>
      </c>
      <c r="E730" s="1">
        <v>12</v>
      </c>
      <c r="F730" s="1">
        <v>20</v>
      </c>
      <c r="G730" s="1">
        <v>3</v>
      </c>
      <c r="H730" s="1">
        <v>20</v>
      </c>
      <c r="I730" s="1" t="s">
        <v>1364</v>
      </c>
      <c r="J730" s="1">
        <f t="shared" si="33"/>
        <v>24</v>
      </c>
      <c r="K730">
        <f t="shared" si="34"/>
        <v>60</v>
      </c>
      <c r="L730" s="5">
        <f t="shared" si="35"/>
        <v>40</v>
      </c>
    </row>
    <row r="731" spans="1:12">
      <c r="A731" s="1">
        <v>289</v>
      </c>
      <c r="B731" s="1">
        <v>15</v>
      </c>
      <c r="C731" s="1" t="s">
        <v>106</v>
      </c>
      <c r="D731" s="1" t="s">
        <v>1383</v>
      </c>
      <c r="E731" s="1">
        <v>15</v>
      </c>
      <c r="F731" s="1">
        <v>26</v>
      </c>
      <c r="G731" s="1">
        <v>3</v>
      </c>
      <c r="H731" s="1">
        <v>48</v>
      </c>
      <c r="I731" s="1" t="s">
        <v>1366</v>
      </c>
      <c r="J731" s="1">
        <f t="shared" si="33"/>
        <v>33</v>
      </c>
      <c r="K731">
        <f t="shared" si="34"/>
        <v>78</v>
      </c>
      <c r="L731" s="5">
        <f t="shared" si="35"/>
        <v>42.307692307692307</v>
      </c>
    </row>
    <row r="732" spans="1:12">
      <c r="A732" s="1">
        <v>290</v>
      </c>
      <c r="B732" s="1">
        <v>19</v>
      </c>
      <c r="C732" s="1" t="s">
        <v>52</v>
      </c>
      <c r="D732" s="1" t="s">
        <v>1369</v>
      </c>
      <c r="E732" s="1">
        <v>25</v>
      </c>
      <c r="F732" s="1">
        <v>40</v>
      </c>
      <c r="G732" s="1">
        <v>1</v>
      </c>
      <c r="H732" s="1">
        <v>57</v>
      </c>
      <c r="I732" s="1" t="s">
        <v>1364</v>
      </c>
      <c r="J732" s="1">
        <f t="shared" si="33"/>
        <v>15</v>
      </c>
      <c r="K732">
        <f t="shared" si="34"/>
        <v>40</v>
      </c>
      <c r="L732" s="5">
        <f t="shared" si="35"/>
        <v>37.5</v>
      </c>
    </row>
    <row r="733" spans="1:12">
      <c r="A733" s="1">
        <v>291</v>
      </c>
      <c r="B733" s="1">
        <v>2</v>
      </c>
      <c r="C733" s="1" t="s">
        <v>84</v>
      </c>
      <c r="D733" s="1" t="s">
        <v>1378</v>
      </c>
      <c r="E733" s="1">
        <v>20</v>
      </c>
      <c r="F733" s="1">
        <v>34</v>
      </c>
      <c r="G733" s="1">
        <v>2</v>
      </c>
      <c r="H733" s="1">
        <v>28</v>
      </c>
      <c r="I733" s="1" t="s">
        <v>1366</v>
      </c>
      <c r="J733" s="1">
        <f t="shared" si="33"/>
        <v>28</v>
      </c>
      <c r="K733">
        <f t="shared" si="34"/>
        <v>68</v>
      </c>
      <c r="L733" s="5">
        <f t="shared" si="35"/>
        <v>41.17647058823529</v>
      </c>
    </row>
    <row r="734" spans="1:12">
      <c r="A734" s="1">
        <v>291</v>
      </c>
      <c r="B734" s="1">
        <v>2</v>
      </c>
      <c r="C734" s="1" t="s">
        <v>112</v>
      </c>
      <c r="D734" s="1" t="s">
        <v>1384</v>
      </c>
      <c r="E734" s="1">
        <v>15</v>
      </c>
      <c r="F734" s="1">
        <v>25</v>
      </c>
      <c r="G734" s="1">
        <v>1</v>
      </c>
      <c r="H734" s="1">
        <v>41</v>
      </c>
      <c r="I734" s="1" t="s">
        <v>1364</v>
      </c>
      <c r="J734" s="1">
        <f t="shared" si="33"/>
        <v>10</v>
      </c>
      <c r="K734">
        <f t="shared" si="34"/>
        <v>25</v>
      </c>
      <c r="L734" s="5">
        <f t="shared" si="35"/>
        <v>40</v>
      </c>
    </row>
    <row r="735" spans="1:12">
      <c r="A735" s="1">
        <v>291</v>
      </c>
      <c r="B735" s="1">
        <v>2</v>
      </c>
      <c r="C735" s="1" t="s">
        <v>69</v>
      </c>
      <c r="D735" s="1" t="s">
        <v>1375</v>
      </c>
      <c r="E735" s="1">
        <v>21</v>
      </c>
      <c r="F735" s="1">
        <v>35</v>
      </c>
      <c r="G735" s="1">
        <v>3</v>
      </c>
      <c r="H735" s="1">
        <v>12</v>
      </c>
      <c r="I735" s="1" t="s">
        <v>1366</v>
      </c>
      <c r="J735" s="1">
        <f t="shared" si="33"/>
        <v>42</v>
      </c>
      <c r="K735">
        <f t="shared" si="34"/>
        <v>105</v>
      </c>
      <c r="L735" s="5">
        <f t="shared" si="35"/>
        <v>40</v>
      </c>
    </row>
    <row r="736" spans="1:12">
      <c r="A736" s="1">
        <v>291</v>
      </c>
      <c r="B736" s="1">
        <v>2</v>
      </c>
      <c r="C736" s="1" t="s">
        <v>44</v>
      </c>
      <c r="D736" s="1" t="s">
        <v>1367</v>
      </c>
      <c r="E736" s="1">
        <v>19</v>
      </c>
      <c r="F736" s="1">
        <v>31</v>
      </c>
      <c r="G736" s="1">
        <v>2</v>
      </c>
      <c r="H736" s="1">
        <v>14</v>
      </c>
      <c r="I736" s="1" t="s">
        <v>1364</v>
      </c>
      <c r="J736" s="1">
        <f t="shared" si="33"/>
        <v>24</v>
      </c>
      <c r="K736">
        <f t="shared" si="34"/>
        <v>62</v>
      </c>
      <c r="L736" s="5">
        <f t="shared" si="35"/>
        <v>38.70967741935484</v>
      </c>
    </row>
    <row r="737" spans="1:12">
      <c r="A737" s="1">
        <v>292</v>
      </c>
      <c r="B737" s="1">
        <v>10</v>
      </c>
      <c r="C737" s="1" t="s">
        <v>60</v>
      </c>
      <c r="D737" s="1" t="s">
        <v>1373</v>
      </c>
      <c r="E737" s="1">
        <v>16</v>
      </c>
      <c r="F737" s="1">
        <v>28</v>
      </c>
      <c r="G737" s="1">
        <v>3</v>
      </c>
      <c r="H737" s="1">
        <v>23</v>
      </c>
      <c r="I737" s="1" t="s">
        <v>1366</v>
      </c>
      <c r="J737" s="1">
        <f t="shared" si="33"/>
        <v>36</v>
      </c>
      <c r="K737">
        <f t="shared" si="34"/>
        <v>84</v>
      </c>
      <c r="L737" s="5">
        <f t="shared" si="35"/>
        <v>42.857142857142854</v>
      </c>
    </row>
    <row r="738" spans="1:12">
      <c r="A738" s="1">
        <v>293</v>
      </c>
      <c r="B738" s="1">
        <v>16</v>
      </c>
      <c r="C738" s="1" t="s">
        <v>60</v>
      </c>
      <c r="D738" s="1" t="s">
        <v>1373</v>
      </c>
      <c r="E738" s="1">
        <v>16</v>
      </c>
      <c r="F738" s="1">
        <v>28</v>
      </c>
      <c r="G738" s="1">
        <v>3</v>
      </c>
      <c r="H738" s="1">
        <v>44</v>
      </c>
      <c r="I738" s="1" t="s">
        <v>1364</v>
      </c>
      <c r="J738" s="1">
        <f t="shared" si="33"/>
        <v>36</v>
      </c>
      <c r="K738">
        <f t="shared" si="34"/>
        <v>84</v>
      </c>
      <c r="L738" s="5">
        <f t="shared" si="35"/>
        <v>42.857142857142854</v>
      </c>
    </row>
    <row r="739" spans="1:12">
      <c r="A739" s="1">
        <v>293</v>
      </c>
      <c r="B739" s="1">
        <v>16</v>
      </c>
      <c r="C739" s="1" t="s">
        <v>36</v>
      </c>
      <c r="D739" s="1" t="s">
        <v>1365</v>
      </c>
      <c r="E739" s="1">
        <v>18</v>
      </c>
      <c r="F739" s="1">
        <v>30</v>
      </c>
      <c r="G739" s="1">
        <v>2</v>
      </c>
      <c r="H739" s="1">
        <v>29</v>
      </c>
      <c r="I739" s="1" t="s">
        <v>1364</v>
      </c>
      <c r="J739" s="1">
        <f t="shared" si="33"/>
        <v>24</v>
      </c>
      <c r="K739">
        <f t="shared" si="34"/>
        <v>60</v>
      </c>
      <c r="L739" s="5">
        <f t="shared" si="35"/>
        <v>40</v>
      </c>
    </row>
    <row r="740" spans="1:12">
      <c r="A740" s="1">
        <v>293</v>
      </c>
      <c r="B740" s="1">
        <v>16</v>
      </c>
      <c r="C740" s="1" t="s">
        <v>53</v>
      </c>
      <c r="D740" s="1" t="s">
        <v>1370</v>
      </c>
      <c r="E740" s="1">
        <v>22</v>
      </c>
      <c r="F740" s="1">
        <v>36</v>
      </c>
      <c r="G740" s="1">
        <v>2</v>
      </c>
      <c r="H740" s="1">
        <v>47</v>
      </c>
      <c r="I740" s="1" t="s">
        <v>1364</v>
      </c>
      <c r="J740" s="1">
        <f t="shared" si="33"/>
        <v>28</v>
      </c>
      <c r="K740">
        <f t="shared" si="34"/>
        <v>72</v>
      </c>
      <c r="L740" s="5">
        <f t="shared" si="35"/>
        <v>38.888888888888893</v>
      </c>
    </row>
    <row r="741" spans="1:12">
      <c r="A741" s="1">
        <v>294</v>
      </c>
      <c r="B741" s="1">
        <v>17</v>
      </c>
      <c r="C741" s="1" t="s">
        <v>44</v>
      </c>
      <c r="D741" s="1" t="s">
        <v>1367</v>
      </c>
      <c r="E741" s="1">
        <v>19</v>
      </c>
      <c r="F741" s="1">
        <v>31</v>
      </c>
      <c r="G741" s="1">
        <v>2</v>
      </c>
      <c r="H741" s="1">
        <v>31</v>
      </c>
      <c r="I741" s="1" t="s">
        <v>1366</v>
      </c>
      <c r="J741" s="1">
        <f t="shared" si="33"/>
        <v>24</v>
      </c>
      <c r="K741">
        <f t="shared" si="34"/>
        <v>62</v>
      </c>
      <c r="L741" s="5">
        <f t="shared" si="35"/>
        <v>38.70967741935484</v>
      </c>
    </row>
    <row r="742" spans="1:12">
      <c r="A742" s="1">
        <v>294</v>
      </c>
      <c r="B742" s="1">
        <v>17</v>
      </c>
      <c r="C742" s="1" t="s">
        <v>53</v>
      </c>
      <c r="D742" s="1" t="s">
        <v>1370</v>
      </c>
      <c r="E742" s="1">
        <v>22</v>
      </c>
      <c r="F742" s="1">
        <v>36</v>
      </c>
      <c r="G742" s="1">
        <v>3</v>
      </c>
      <c r="H742" s="1">
        <v>13</v>
      </c>
      <c r="I742" s="1" t="s">
        <v>1364</v>
      </c>
      <c r="J742" s="1">
        <f t="shared" si="33"/>
        <v>42</v>
      </c>
      <c r="K742">
        <f t="shared" si="34"/>
        <v>108</v>
      </c>
      <c r="L742" s="5">
        <f t="shared" si="35"/>
        <v>38.888888888888893</v>
      </c>
    </row>
    <row r="743" spans="1:12">
      <c r="A743" s="1">
        <v>294</v>
      </c>
      <c r="B743" s="1">
        <v>17</v>
      </c>
      <c r="C743" s="1" t="s">
        <v>103</v>
      </c>
      <c r="D743" s="1" t="s">
        <v>1382</v>
      </c>
      <c r="E743" s="1">
        <v>10</v>
      </c>
      <c r="F743" s="1">
        <v>18</v>
      </c>
      <c r="G743" s="1">
        <v>3</v>
      </c>
      <c r="H743" s="1">
        <v>33</v>
      </c>
      <c r="I743" s="1" t="s">
        <v>1364</v>
      </c>
      <c r="J743" s="1">
        <f t="shared" si="33"/>
        <v>24</v>
      </c>
      <c r="K743">
        <f t="shared" si="34"/>
        <v>54</v>
      </c>
      <c r="L743" s="5">
        <f t="shared" si="35"/>
        <v>44.444444444444443</v>
      </c>
    </row>
    <row r="744" spans="1:12">
      <c r="A744" s="1">
        <v>294</v>
      </c>
      <c r="B744" s="1">
        <v>17</v>
      </c>
      <c r="C744" s="1" t="s">
        <v>84</v>
      </c>
      <c r="D744" s="1" t="s">
        <v>1378</v>
      </c>
      <c r="E744" s="1">
        <v>20</v>
      </c>
      <c r="F744" s="1">
        <v>34</v>
      </c>
      <c r="G744" s="1">
        <v>3</v>
      </c>
      <c r="H744" s="1">
        <v>9</v>
      </c>
      <c r="I744" s="1" t="s">
        <v>1366</v>
      </c>
      <c r="J744" s="1">
        <f t="shared" si="33"/>
        <v>42</v>
      </c>
      <c r="K744">
        <f t="shared" si="34"/>
        <v>102</v>
      </c>
      <c r="L744" s="5">
        <f t="shared" si="35"/>
        <v>41.17647058823529</v>
      </c>
    </row>
    <row r="745" spans="1:12">
      <c r="A745" s="1">
        <v>295</v>
      </c>
      <c r="B745" s="1">
        <v>3</v>
      </c>
      <c r="C745" s="1" t="s">
        <v>74</v>
      </c>
      <c r="D745" s="1" t="s">
        <v>1376</v>
      </c>
      <c r="E745" s="1">
        <v>19</v>
      </c>
      <c r="F745" s="1">
        <v>32</v>
      </c>
      <c r="G745" s="1">
        <v>1</v>
      </c>
      <c r="H745" s="1">
        <v>44</v>
      </c>
      <c r="I745" s="1" t="s">
        <v>1366</v>
      </c>
      <c r="J745" s="1">
        <f t="shared" si="33"/>
        <v>13</v>
      </c>
      <c r="K745">
        <f t="shared" si="34"/>
        <v>32</v>
      </c>
      <c r="L745" s="5">
        <f t="shared" si="35"/>
        <v>40.625</v>
      </c>
    </row>
    <row r="746" spans="1:12">
      <c r="A746" s="1">
        <v>295</v>
      </c>
      <c r="B746" s="1">
        <v>3</v>
      </c>
      <c r="C746" s="1" t="s">
        <v>36</v>
      </c>
      <c r="D746" s="1" t="s">
        <v>1365</v>
      </c>
      <c r="E746" s="1">
        <v>18</v>
      </c>
      <c r="F746" s="1">
        <v>30</v>
      </c>
      <c r="G746" s="1">
        <v>3</v>
      </c>
      <c r="H746" s="1">
        <v>35</v>
      </c>
      <c r="I746" s="1" t="s">
        <v>1364</v>
      </c>
      <c r="J746" s="1">
        <f t="shared" si="33"/>
        <v>36</v>
      </c>
      <c r="K746">
        <f t="shared" si="34"/>
        <v>90</v>
      </c>
      <c r="L746" s="5">
        <f t="shared" si="35"/>
        <v>40</v>
      </c>
    </row>
    <row r="747" spans="1:12">
      <c r="A747" s="1">
        <v>295</v>
      </c>
      <c r="B747" s="1">
        <v>3</v>
      </c>
      <c r="C747" s="1" t="s">
        <v>44</v>
      </c>
      <c r="D747" s="1" t="s">
        <v>1367</v>
      </c>
      <c r="E747" s="1">
        <v>19</v>
      </c>
      <c r="F747" s="1">
        <v>31</v>
      </c>
      <c r="G747" s="1">
        <v>2</v>
      </c>
      <c r="H747" s="1">
        <v>39</v>
      </c>
      <c r="I747" s="1" t="s">
        <v>1366</v>
      </c>
      <c r="J747" s="1">
        <f t="shared" si="33"/>
        <v>24</v>
      </c>
      <c r="K747">
        <f t="shared" si="34"/>
        <v>62</v>
      </c>
      <c r="L747" s="5">
        <f t="shared" si="35"/>
        <v>38.70967741935484</v>
      </c>
    </row>
    <row r="748" spans="1:12">
      <c r="A748" s="1">
        <v>295</v>
      </c>
      <c r="B748" s="1">
        <v>3</v>
      </c>
      <c r="C748" s="1" t="s">
        <v>97</v>
      </c>
      <c r="D748" s="1" t="s">
        <v>1381</v>
      </c>
      <c r="E748" s="1">
        <v>13</v>
      </c>
      <c r="F748" s="1">
        <v>21</v>
      </c>
      <c r="G748" s="1">
        <v>3</v>
      </c>
      <c r="H748" s="1">
        <v>59</v>
      </c>
      <c r="I748" s="1" t="s">
        <v>1364</v>
      </c>
      <c r="J748" s="1">
        <f t="shared" si="33"/>
        <v>24</v>
      </c>
      <c r="K748">
        <f t="shared" si="34"/>
        <v>63</v>
      </c>
      <c r="L748" s="5">
        <f t="shared" si="35"/>
        <v>38.095238095238095</v>
      </c>
    </row>
    <row r="749" spans="1:12">
      <c r="A749" s="1">
        <v>296</v>
      </c>
      <c r="B749" s="1">
        <v>14</v>
      </c>
      <c r="C749" s="1" t="s">
        <v>94</v>
      </c>
      <c r="D749" s="1" t="s">
        <v>1380</v>
      </c>
      <c r="E749" s="1">
        <v>14</v>
      </c>
      <c r="F749" s="1">
        <v>23</v>
      </c>
      <c r="G749" s="1">
        <v>1</v>
      </c>
      <c r="H749" s="1">
        <v>20</v>
      </c>
      <c r="I749" s="1" t="s">
        <v>1364</v>
      </c>
      <c r="J749" s="1">
        <f t="shared" si="33"/>
        <v>9</v>
      </c>
      <c r="K749">
        <f t="shared" si="34"/>
        <v>23</v>
      </c>
      <c r="L749" s="5">
        <f t="shared" si="35"/>
        <v>39.130434782608695</v>
      </c>
    </row>
    <row r="750" spans="1:12">
      <c r="A750" s="1">
        <v>296</v>
      </c>
      <c r="B750" s="1">
        <v>14</v>
      </c>
      <c r="C750" s="1" t="s">
        <v>53</v>
      </c>
      <c r="D750" s="1" t="s">
        <v>1370</v>
      </c>
      <c r="E750" s="1">
        <v>22</v>
      </c>
      <c r="F750" s="1">
        <v>36</v>
      </c>
      <c r="G750" s="1">
        <v>1</v>
      </c>
      <c r="H750" s="1">
        <v>26</v>
      </c>
      <c r="I750" s="1" t="s">
        <v>1366</v>
      </c>
      <c r="J750" s="1">
        <f t="shared" si="33"/>
        <v>14</v>
      </c>
      <c r="K750">
        <f t="shared" si="34"/>
        <v>36</v>
      </c>
      <c r="L750" s="5">
        <f t="shared" si="35"/>
        <v>38.888888888888893</v>
      </c>
    </row>
    <row r="751" spans="1:12">
      <c r="A751" s="1">
        <v>297</v>
      </c>
      <c r="B751" s="1">
        <v>4</v>
      </c>
      <c r="C751" s="1" t="s">
        <v>54</v>
      </c>
      <c r="D751" s="1" t="s">
        <v>1371</v>
      </c>
      <c r="E751" s="1">
        <v>17</v>
      </c>
      <c r="F751" s="1">
        <v>29</v>
      </c>
      <c r="G751" s="1">
        <v>2</v>
      </c>
      <c r="H751" s="1">
        <v>59</v>
      </c>
      <c r="I751" s="1" t="s">
        <v>1366</v>
      </c>
      <c r="J751" s="1">
        <f t="shared" si="33"/>
        <v>24</v>
      </c>
      <c r="K751">
        <f t="shared" si="34"/>
        <v>58</v>
      </c>
      <c r="L751" s="5">
        <f t="shared" si="35"/>
        <v>41.379310344827587</v>
      </c>
    </row>
    <row r="752" spans="1:12">
      <c r="A752" s="1">
        <v>297</v>
      </c>
      <c r="B752" s="1">
        <v>4</v>
      </c>
      <c r="C752" s="1" t="s">
        <v>103</v>
      </c>
      <c r="D752" s="1" t="s">
        <v>1382</v>
      </c>
      <c r="E752" s="1">
        <v>10</v>
      </c>
      <c r="F752" s="1">
        <v>18</v>
      </c>
      <c r="G752" s="1">
        <v>3</v>
      </c>
      <c r="H752" s="1">
        <v>13</v>
      </c>
      <c r="I752" s="1" t="s">
        <v>1366</v>
      </c>
      <c r="J752" s="1">
        <f t="shared" si="33"/>
        <v>24</v>
      </c>
      <c r="K752">
        <f t="shared" si="34"/>
        <v>54</v>
      </c>
      <c r="L752" s="5">
        <f t="shared" si="35"/>
        <v>44.444444444444443</v>
      </c>
    </row>
    <row r="753" spans="1:12">
      <c r="A753" s="1">
        <v>297</v>
      </c>
      <c r="B753" s="1">
        <v>4</v>
      </c>
      <c r="C753" s="1" t="s">
        <v>97</v>
      </c>
      <c r="D753" s="1" t="s">
        <v>1381</v>
      </c>
      <c r="E753" s="1">
        <v>13</v>
      </c>
      <c r="F753" s="1">
        <v>21</v>
      </c>
      <c r="G753" s="1">
        <v>3</v>
      </c>
      <c r="H753" s="1">
        <v>40</v>
      </c>
      <c r="I753" s="1" t="s">
        <v>1366</v>
      </c>
      <c r="J753" s="1">
        <f t="shared" si="33"/>
        <v>24</v>
      </c>
      <c r="K753">
        <f t="shared" si="34"/>
        <v>63</v>
      </c>
      <c r="L753" s="5">
        <f t="shared" si="35"/>
        <v>38.095238095238095</v>
      </c>
    </row>
    <row r="754" spans="1:12">
      <c r="A754" s="1">
        <v>298</v>
      </c>
      <c r="B754" s="1">
        <v>11</v>
      </c>
      <c r="C754" s="1" t="s">
        <v>45</v>
      </c>
      <c r="D754" s="1" t="s">
        <v>1368</v>
      </c>
      <c r="E754" s="1">
        <v>16</v>
      </c>
      <c r="F754" s="1">
        <v>27</v>
      </c>
      <c r="G754" s="1">
        <v>3</v>
      </c>
      <c r="H754" s="1">
        <v>46</v>
      </c>
      <c r="I754" s="1" t="s">
        <v>1364</v>
      </c>
      <c r="J754" s="1">
        <f t="shared" si="33"/>
        <v>33</v>
      </c>
      <c r="K754">
        <f t="shared" si="34"/>
        <v>81</v>
      </c>
      <c r="L754" s="5">
        <f t="shared" si="35"/>
        <v>40.74074074074074</v>
      </c>
    </row>
    <row r="755" spans="1:12">
      <c r="A755" s="1">
        <v>298</v>
      </c>
      <c r="B755" s="1">
        <v>11</v>
      </c>
      <c r="C755" s="1" t="s">
        <v>53</v>
      </c>
      <c r="D755" s="1" t="s">
        <v>1370</v>
      </c>
      <c r="E755" s="1">
        <v>22</v>
      </c>
      <c r="F755" s="1">
        <v>36</v>
      </c>
      <c r="G755" s="1">
        <v>3</v>
      </c>
      <c r="H755" s="1">
        <v>49</v>
      </c>
      <c r="I755" s="1" t="s">
        <v>1364</v>
      </c>
      <c r="J755" s="1">
        <f t="shared" si="33"/>
        <v>42</v>
      </c>
      <c r="K755">
        <f t="shared" si="34"/>
        <v>108</v>
      </c>
      <c r="L755" s="5">
        <f t="shared" si="35"/>
        <v>38.888888888888893</v>
      </c>
    </row>
    <row r="756" spans="1:12">
      <c r="A756" s="1">
        <v>298</v>
      </c>
      <c r="B756" s="1">
        <v>11</v>
      </c>
      <c r="C756" s="1" t="s">
        <v>77</v>
      </c>
      <c r="D756" s="1" t="s">
        <v>1377</v>
      </c>
      <c r="E756" s="1">
        <v>13</v>
      </c>
      <c r="F756" s="1">
        <v>22</v>
      </c>
      <c r="G756" s="1">
        <v>3</v>
      </c>
      <c r="H756" s="1">
        <v>46</v>
      </c>
      <c r="I756" s="1" t="s">
        <v>1366</v>
      </c>
      <c r="J756" s="1">
        <f t="shared" si="33"/>
        <v>27</v>
      </c>
      <c r="K756">
        <f t="shared" si="34"/>
        <v>66</v>
      </c>
      <c r="L756" s="5">
        <f t="shared" si="35"/>
        <v>40.909090909090914</v>
      </c>
    </row>
    <row r="757" spans="1:12">
      <c r="A757" s="1">
        <v>299</v>
      </c>
      <c r="B757" s="1">
        <v>6</v>
      </c>
      <c r="C757" s="1" t="s">
        <v>93</v>
      </c>
      <c r="D757" s="1" t="s">
        <v>1379</v>
      </c>
      <c r="E757" s="1">
        <v>12</v>
      </c>
      <c r="F757" s="1">
        <v>20</v>
      </c>
      <c r="G757" s="1">
        <v>1</v>
      </c>
      <c r="H757" s="1">
        <v>17</v>
      </c>
      <c r="I757" s="1" t="s">
        <v>1364</v>
      </c>
      <c r="J757" s="1">
        <f t="shared" si="33"/>
        <v>8</v>
      </c>
      <c r="K757">
        <f t="shared" si="34"/>
        <v>20</v>
      </c>
      <c r="L757" s="5">
        <f t="shared" si="35"/>
        <v>40</v>
      </c>
    </row>
    <row r="758" spans="1:12">
      <c r="A758" s="1">
        <v>299</v>
      </c>
      <c r="B758" s="1">
        <v>6</v>
      </c>
      <c r="C758" s="1" t="s">
        <v>53</v>
      </c>
      <c r="D758" s="1" t="s">
        <v>1370</v>
      </c>
      <c r="E758" s="1">
        <v>22</v>
      </c>
      <c r="F758" s="1">
        <v>36</v>
      </c>
      <c r="G758" s="1">
        <v>2</v>
      </c>
      <c r="H758" s="1">
        <v>55</v>
      </c>
      <c r="I758" s="1" t="s">
        <v>1364</v>
      </c>
      <c r="J758" s="1">
        <f t="shared" si="33"/>
        <v>28</v>
      </c>
      <c r="K758">
        <f t="shared" si="34"/>
        <v>72</v>
      </c>
      <c r="L758" s="5">
        <f t="shared" si="35"/>
        <v>38.888888888888893</v>
      </c>
    </row>
    <row r="759" spans="1:12">
      <c r="A759" s="1">
        <v>299</v>
      </c>
      <c r="B759" s="1">
        <v>6</v>
      </c>
      <c r="C759" s="1" t="s">
        <v>35</v>
      </c>
      <c r="D759" s="1" t="s">
        <v>1363</v>
      </c>
      <c r="E759" s="1">
        <v>14</v>
      </c>
      <c r="F759" s="1">
        <v>24</v>
      </c>
      <c r="G759" s="1">
        <v>3</v>
      </c>
      <c r="H759" s="1">
        <v>15</v>
      </c>
      <c r="I759" s="1" t="s">
        <v>1366</v>
      </c>
      <c r="J759" s="1">
        <f t="shared" si="33"/>
        <v>30</v>
      </c>
      <c r="K759">
        <f t="shared" si="34"/>
        <v>72</v>
      </c>
      <c r="L759" s="5">
        <f t="shared" si="35"/>
        <v>41.666666666666671</v>
      </c>
    </row>
    <row r="760" spans="1:12">
      <c r="A760" s="1">
        <v>299</v>
      </c>
      <c r="B760" s="1">
        <v>6</v>
      </c>
      <c r="C760" s="1" t="s">
        <v>103</v>
      </c>
      <c r="D760" s="1" t="s">
        <v>1382</v>
      </c>
      <c r="E760" s="1">
        <v>10</v>
      </c>
      <c r="F760" s="1">
        <v>18</v>
      </c>
      <c r="G760" s="1">
        <v>1</v>
      </c>
      <c r="H760" s="1">
        <v>26</v>
      </c>
      <c r="I760" s="1" t="s">
        <v>1364</v>
      </c>
      <c r="J760" s="1">
        <f t="shared" si="33"/>
        <v>8</v>
      </c>
      <c r="K760">
        <f t="shared" si="34"/>
        <v>18</v>
      </c>
      <c r="L760" s="5">
        <f t="shared" si="35"/>
        <v>44.444444444444443</v>
      </c>
    </row>
    <row r="761" spans="1:12">
      <c r="A761" s="1">
        <v>300</v>
      </c>
      <c r="B761" s="1">
        <v>18</v>
      </c>
      <c r="C761" s="1" t="s">
        <v>52</v>
      </c>
      <c r="D761" s="1" t="s">
        <v>1369</v>
      </c>
      <c r="E761" s="1">
        <v>25</v>
      </c>
      <c r="F761" s="1">
        <v>40</v>
      </c>
      <c r="G761" s="1">
        <v>3</v>
      </c>
      <c r="H761" s="1">
        <v>54</v>
      </c>
      <c r="I761" s="1" t="s">
        <v>1366</v>
      </c>
      <c r="J761" s="1">
        <f t="shared" si="33"/>
        <v>45</v>
      </c>
      <c r="K761">
        <f t="shared" si="34"/>
        <v>120</v>
      </c>
      <c r="L761" s="5">
        <f t="shared" si="35"/>
        <v>37.5</v>
      </c>
    </row>
    <row r="762" spans="1:12">
      <c r="A762" s="1">
        <v>300</v>
      </c>
      <c r="B762" s="1">
        <v>18</v>
      </c>
      <c r="C762" s="1" t="s">
        <v>103</v>
      </c>
      <c r="D762" s="1" t="s">
        <v>1382</v>
      </c>
      <c r="E762" s="1">
        <v>10</v>
      </c>
      <c r="F762" s="1">
        <v>18</v>
      </c>
      <c r="G762" s="1">
        <v>3</v>
      </c>
      <c r="H762" s="1">
        <v>14</v>
      </c>
      <c r="I762" s="1" t="s">
        <v>1364</v>
      </c>
      <c r="J762" s="1">
        <f t="shared" si="33"/>
        <v>24</v>
      </c>
      <c r="K762">
        <f t="shared" si="34"/>
        <v>54</v>
      </c>
      <c r="L762" s="5">
        <f t="shared" si="35"/>
        <v>44.444444444444443</v>
      </c>
    </row>
    <row r="763" spans="1:12">
      <c r="A763" s="1">
        <v>300</v>
      </c>
      <c r="B763" s="1">
        <v>18</v>
      </c>
      <c r="C763" s="1" t="s">
        <v>106</v>
      </c>
      <c r="D763" s="1" t="s">
        <v>1383</v>
      </c>
      <c r="E763" s="1">
        <v>15</v>
      </c>
      <c r="F763" s="1">
        <v>26</v>
      </c>
      <c r="G763" s="1">
        <v>1</v>
      </c>
      <c r="H763" s="1">
        <v>22</v>
      </c>
      <c r="I763" s="1" t="s">
        <v>1366</v>
      </c>
      <c r="J763" s="1">
        <f t="shared" si="33"/>
        <v>11</v>
      </c>
      <c r="K763">
        <f t="shared" si="34"/>
        <v>26</v>
      </c>
      <c r="L763" s="5">
        <f t="shared" si="35"/>
        <v>42.307692307692307</v>
      </c>
    </row>
    <row r="764" spans="1:12">
      <c r="A764" s="1">
        <v>300</v>
      </c>
      <c r="B764" s="1">
        <v>18</v>
      </c>
      <c r="C764" s="1" t="s">
        <v>36</v>
      </c>
      <c r="D764" s="1" t="s">
        <v>1365</v>
      </c>
      <c r="E764" s="1">
        <v>18</v>
      </c>
      <c r="F764" s="1">
        <v>30</v>
      </c>
      <c r="G764" s="1">
        <v>3</v>
      </c>
      <c r="H764" s="1">
        <v>28</v>
      </c>
      <c r="I764" s="1" t="s">
        <v>1364</v>
      </c>
      <c r="J764" s="1">
        <f t="shared" si="33"/>
        <v>36</v>
      </c>
      <c r="K764">
        <f t="shared" si="34"/>
        <v>90</v>
      </c>
      <c r="L764" s="5">
        <f t="shared" si="35"/>
        <v>40</v>
      </c>
    </row>
    <row r="765" spans="1:12">
      <c r="A765" s="1">
        <v>301</v>
      </c>
      <c r="B765" s="1">
        <v>8</v>
      </c>
      <c r="C765" s="1" t="s">
        <v>44</v>
      </c>
      <c r="D765" s="1" t="s">
        <v>1367</v>
      </c>
      <c r="E765" s="1">
        <v>19</v>
      </c>
      <c r="F765" s="1">
        <v>31</v>
      </c>
      <c r="G765" s="1">
        <v>3</v>
      </c>
      <c r="H765" s="1">
        <v>23</v>
      </c>
      <c r="I765" s="1" t="s">
        <v>1366</v>
      </c>
      <c r="J765" s="1">
        <f t="shared" si="33"/>
        <v>36</v>
      </c>
      <c r="K765">
        <f t="shared" si="34"/>
        <v>93</v>
      </c>
      <c r="L765" s="5">
        <f t="shared" si="35"/>
        <v>38.70967741935484</v>
      </c>
    </row>
    <row r="766" spans="1:12">
      <c r="A766" s="1">
        <v>301</v>
      </c>
      <c r="B766" s="1">
        <v>8</v>
      </c>
      <c r="C766" s="1" t="s">
        <v>106</v>
      </c>
      <c r="D766" s="1" t="s">
        <v>1383</v>
      </c>
      <c r="E766" s="1">
        <v>15</v>
      </c>
      <c r="F766" s="1">
        <v>26</v>
      </c>
      <c r="G766" s="1">
        <v>2</v>
      </c>
      <c r="H766" s="1">
        <v>57</v>
      </c>
      <c r="I766" s="1" t="s">
        <v>1366</v>
      </c>
      <c r="J766" s="1">
        <f t="shared" si="33"/>
        <v>22</v>
      </c>
      <c r="K766">
        <f t="shared" si="34"/>
        <v>52</v>
      </c>
      <c r="L766" s="5">
        <f t="shared" si="35"/>
        <v>42.307692307692307</v>
      </c>
    </row>
    <row r="767" spans="1:12">
      <c r="A767" s="1">
        <v>301</v>
      </c>
      <c r="B767" s="1">
        <v>8</v>
      </c>
      <c r="C767" s="1" t="s">
        <v>54</v>
      </c>
      <c r="D767" s="1" t="s">
        <v>1371</v>
      </c>
      <c r="E767" s="1">
        <v>17</v>
      </c>
      <c r="F767" s="1">
        <v>29</v>
      </c>
      <c r="G767" s="1">
        <v>2</v>
      </c>
      <c r="H767" s="1">
        <v>49</v>
      </c>
      <c r="I767" s="1" t="s">
        <v>1364</v>
      </c>
      <c r="J767" s="1">
        <f t="shared" si="33"/>
        <v>24</v>
      </c>
      <c r="K767">
        <f t="shared" si="34"/>
        <v>58</v>
      </c>
      <c r="L767" s="5">
        <f t="shared" si="35"/>
        <v>41.379310344827587</v>
      </c>
    </row>
    <row r="768" spans="1:12">
      <c r="A768" s="1">
        <v>301</v>
      </c>
      <c r="B768" s="1">
        <v>8</v>
      </c>
      <c r="C768" s="1" t="s">
        <v>93</v>
      </c>
      <c r="D768" s="1" t="s">
        <v>1379</v>
      </c>
      <c r="E768" s="1">
        <v>12</v>
      </c>
      <c r="F768" s="1">
        <v>20</v>
      </c>
      <c r="G768" s="1">
        <v>1</v>
      </c>
      <c r="H768" s="1">
        <v>54</v>
      </c>
      <c r="I768" s="1" t="s">
        <v>1364</v>
      </c>
      <c r="J768" s="1">
        <f t="shared" si="33"/>
        <v>8</v>
      </c>
      <c r="K768">
        <f t="shared" si="34"/>
        <v>20</v>
      </c>
      <c r="L768" s="5">
        <f t="shared" si="35"/>
        <v>40</v>
      </c>
    </row>
    <row r="769" spans="1:12">
      <c r="A769" s="1">
        <v>302</v>
      </c>
      <c r="B769" s="1">
        <v>5</v>
      </c>
      <c r="C769" s="1" t="s">
        <v>74</v>
      </c>
      <c r="D769" s="1" t="s">
        <v>1376</v>
      </c>
      <c r="E769" s="1">
        <v>19</v>
      </c>
      <c r="F769" s="1">
        <v>32</v>
      </c>
      <c r="G769" s="1">
        <v>3</v>
      </c>
      <c r="H769" s="1">
        <v>15</v>
      </c>
      <c r="I769" s="1" t="s">
        <v>1364</v>
      </c>
      <c r="J769" s="1">
        <f t="shared" si="33"/>
        <v>39</v>
      </c>
      <c r="K769">
        <f t="shared" si="34"/>
        <v>96</v>
      </c>
      <c r="L769" s="5">
        <f t="shared" si="35"/>
        <v>40.625</v>
      </c>
    </row>
    <row r="770" spans="1:12">
      <c r="A770" s="1">
        <v>303</v>
      </c>
      <c r="B770" s="1">
        <v>14</v>
      </c>
      <c r="C770" s="1" t="s">
        <v>93</v>
      </c>
      <c r="D770" s="1" t="s">
        <v>1379</v>
      </c>
      <c r="E770" s="1">
        <v>12</v>
      </c>
      <c r="F770" s="1">
        <v>20</v>
      </c>
      <c r="G770" s="1">
        <v>2</v>
      </c>
      <c r="H770" s="1">
        <v>13</v>
      </c>
      <c r="I770" s="1" t="s">
        <v>1364</v>
      </c>
      <c r="J770" s="1">
        <f t="shared" si="33"/>
        <v>16</v>
      </c>
      <c r="K770">
        <f t="shared" si="34"/>
        <v>40</v>
      </c>
      <c r="L770" s="5">
        <f t="shared" si="35"/>
        <v>40</v>
      </c>
    </row>
    <row r="771" spans="1:12">
      <c r="A771" s="1">
        <v>303</v>
      </c>
      <c r="B771" s="1">
        <v>14</v>
      </c>
      <c r="C771" s="1" t="s">
        <v>52</v>
      </c>
      <c r="D771" s="1" t="s">
        <v>1369</v>
      </c>
      <c r="E771" s="1">
        <v>25</v>
      </c>
      <c r="F771" s="1">
        <v>40</v>
      </c>
      <c r="G771" s="1">
        <v>3</v>
      </c>
      <c r="H771" s="1">
        <v>16</v>
      </c>
      <c r="I771" s="1" t="s">
        <v>1364</v>
      </c>
      <c r="J771" s="1">
        <f t="shared" ref="J771:J834" si="36">(F771-E771)*G771</f>
        <v>45</v>
      </c>
      <c r="K771">
        <f t="shared" ref="K771:K834" si="37">F771*G771</f>
        <v>120</v>
      </c>
      <c r="L771" s="5">
        <f t="shared" ref="L771:L834" si="38">(J771/K771)*100</f>
        <v>37.5</v>
      </c>
    </row>
    <row r="772" spans="1:12">
      <c r="A772" s="1">
        <v>303</v>
      </c>
      <c r="B772" s="1">
        <v>14</v>
      </c>
      <c r="C772" s="1" t="s">
        <v>106</v>
      </c>
      <c r="D772" s="1" t="s">
        <v>1383</v>
      </c>
      <c r="E772" s="1">
        <v>15</v>
      </c>
      <c r="F772" s="1">
        <v>26</v>
      </c>
      <c r="G772" s="1">
        <v>1</v>
      </c>
      <c r="H772" s="1">
        <v>56</v>
      </c>
      <c r="I772" s="1" t="s">
        <v>1366</v>
      </c>
      <c r="J772" s="1">
        <f t="shared" si="36"/>
        <v>11</v>
      </c>
      <c r="K772">
        <f t="shared" si="37"/>
        <v>26</v>
      </c>
      <c r="L772" s="5">
        <f t="shared" si="38"/>
        <v>42.307692307692307</v>
      </c>
    </row>
    <row r="773" spans="1:12">
      <c r="A773" s="1">
        <v>303</v>
      </c>
      <c r="B773" s="1">
        <v>14</v>
      </c>
      <c r="C773" s="1" t="s">
        <v>35</v>
      </c>
      <c r="D773" s="1" t="s">
        <v>1363</v>
      </c>
      <c r="E773" s="1">
        <v>14</v>
      </c>
      <c r="F773" s="1">
        <v>24</v>
      </c>
      <c r="G773" s="1">
        <v>1</v>
      </c>
      <c r="H773" s="1">
        <v>7</v>
      </c>
      <c r="I773" s="1" t="s">
        <v>1364</v>
      </c>
      <c r="J773" s="1">
        <f t="shared" si="36"/>
        <v>10</v>
      </c>
      <c r="K773">
        <f t="shared" si="37"/>
        <v>24</v>
      </c>
      <c r="L773" s="5">
        <f t="shared" si="38"/>
        <v>41.666666666666671</v>
      </c>
    </row>
    <row r="774" spans="1:12">
      <c r="A774" s="1">
        <v>304</v>
      </c>
      <c r="B774" s="1">
        <v>6</v>
      </c>
      <c r="C774" s="1" t="s">
        <v>74</v>
      </c>
      <c r="D774" s="1" t="s">
        <v>1376</v>
      </c>
      <c r="E774" s="1">
        <v>19</v>
      </c>
      <c r="F774" s="1">
        <v>32</v>
      </c>
      <c r="G774" s="1">
        <v>2</v>
      </c>
      <c r="H774" s="1">
        <v>9</v>
      </c>
      <c r="I774" s="1" t="s">
        <v>1364</v>
      </c>
      <c r="J774" s="1">
        <f t="shared" si="36"/>
        <v>26</v>
      </c>
      <c r="K774">
        <f t="shared" si="37"/>
        <v>64</v>
      </c>
      <c r="L774" s="5">
        <f t="shared" si="38"/>
        <v>40.625</v>
      </c>
    </row>
    <row r="775" spans="1:12">
      <c r="A775" s="1">
        <v>304</v>
      </c>
      <c r="B775" s="1">
        <v>6</v>
      </c>
      <c r="C775" s="1" t="s">
        <v>97</v>
      </c>
      <c r="D775" s="1" t="s">
        <v>1381</v>
      </c>
      <c r="E775" s="1">
        <v>13</v>
      </c>
      <c r="F775" s="1">
        <v>21</v>
      </c>
      <c r="G775" s="1">
        <v>2</v>
      </c>
      <c r="H775" s="1">
        <v>7</v>
      </c>
      <c r="I775" s="1" t="s">
        <v>1366</v>
      </c>
      <c r="J775" s="1">
        <f t="shared" si="36"/>
        <v>16</v>
      </c>
      <c r="K775">
        <f t="shared" si="37"/>
        <v>42</v>
      </c>
      <c r="L775" s="5">
        <f t="shared" si="38"/>
        <v>38.095238095238095</v>
      </c>
    </row>
    <row r="776" spans="1:12">
      <c r="A776" s="1">
        <v>304</v>
      </c>
      <c r="B776" s="1">
        <v>6</v>
      </c>
      <c r="C776" s="1" t="s">
        <v>52</v>
      </c>
      <c r="D776" s="1" t="s">
        <v>1369</v>
      </c>
      <c r="E776" s="1">
        <v>25</v>
      </c>
      <c r="F776" s="1">
        <v>40</v>
      </c>
      <c r="G776" s="1">
        <v>2</v>
      </c>
      <c r="H776" s="1">
        <v>48</v>
      </c>
      <c r="I776" s="1" t="s">
        <v>1364</v>
      </c>
      <c r="J776" s="1">
        <f t="shared" si="36"/>
        <v>30</v>
      </c>
      <c r="K776">
        <f t="shared" si="37"/>
        <v>80</v>
      </c>
      <c r="L776" s="5">
        <f t="shared" si="38"/>
        <v>37.5</v>
      </c>
    </row>
    <row r="777" spans="1:12">
      <c r="A777" s="1">
        <v>304</v>
      </c>
      <c r="B777" s="1">
        <v>6</v>
      </c>
      <c r="C777" s="1" t="s">
        <v>44</v>
      </c>
      <c r="D777" s="1" t="s">
        <v>1367</v>
      </c>
      <c r="E777" s="1">
        <v>19</v>
      </c>
      <c r="F777" s="1">
        <v>31</v>
      </c>
      <c r="G777" s="1">
        <v>3</v>
      </c>
      <c r="H777" s="1">
        <v>21</v>
      </c>
      <c r="I777" s="1" t="s">
        <v>1364</v>
      </c>
      <c r="J777" s="1">
        <f t="shared" si="36"/>
        <v>36</v>
      </c>
      <c r="K777">
        <f t="shared" si="37"/>
        <v>93</v>
      </c>
      <c r="L777" s="5">
        <f t="shared" si="38"/>
        <v>38.70967741935484</v>
      </c>
    </row>
    <row r="778" spans="1:12">
      <c r="A778" s="1">
        <v>305</v>
      </c>
      <c r="B778" s="1">
        <v>1</v>
      </c>
      <c r="C778" s="1" t="s">
        <v>69</v>
      </c>
      <c r="D778" s="1" t="s">
        <v>1375</v>
      </c>
      <c r="E778" s="1">
        <v>21</v>
      </c>
      <c r="F778" s="1">
        <v>35</v>
      </c>
      <c r="G778" s="1">
        <v>3</v>
      </c>
      <c r="H778" s="1">
        <v>17</v>
      </c>
      <c r="I778" s="1" t="s">
        <v>1364</v>
      </c>
      <c r="J778" s="1">
        <f t="shared" si="36"/>
        <v>42</v>
      </c>
      <c r="K778">
        <f t="shared" si="37"/>
        <v>105</v>
      </c>
      <c r="L778" s="5">
        <f t="shared" si="38"/>
        <v>40</v>
      </c>
    </row>
    <row r="779" spans="1:12">
      <c r="A779" s="1">
        <v>305</v>
      </c>
      <c r="B779" s="1">
        <v>1</v>
      </c>
      <c r="C779" s="1" t="s">
        <v>94</v>
      </c>
      <c r="D779" s="1" t="s">
        <v>1380</v>
      </c>
      <c r="E779" s="1">
        <v>14</v>
      </c>
      <c r="F779" s="1">
        <v>23</v>
      </c>
      <c r="G779" s="1">
        <v>1</v>
      </c>
      <c r="H779" s="1">
        <v>48</v>
      </c>
      <c r="I779" s="1" t="s">
        <v>1364</v>
      </c>
      <c r="J779" s="1">
        <f t="shared" si="36"/>
        <v>9</v>
      </c>
      <c r="K779">
        <f t="shared" si="37"/>
        <v>23</v>
      </c>
      <c r="L779" s="5">
        <f t="shared" si="38"/>
        <v>39.130434782608695</v>
      </c>
    </row>
    <row r="780" spans="1:12">
      <c r="A780" s="1">
        <v>306</v>
      </c>
      <c r="B780" s="1">
        <v>7</v>
      </c>
      <c r="C780" s="1" t="s">
        <v>74</v>
      </c>
      <c r="D780" s="1" t="s">
        <v>1376</v>
      </c>
      <c r="E780" s="1">
        <v>19</v>
      </c>
      <c r="F780" s="1">
        <v>32</v>
      </c>
      <c r="G780" s="1">
        <v>1</v>
      </c>
      <c r="H780" s="1">
        <v>21</v>
      </c>
      <c r="I780" s="1" t="s">
        <v>1366</v>
      </c>
      <c r="J780" s="1">
        <f t="shared" si="36"/>
        <v>13</v>
      </c>
      <c r="K780">
        <f t="shared" si="37"/>
        <v>32</v>
      </c>
      <c r="L780" s="5">
        <f t="shared" si="38"/>
        <v>40.625</v>
      </c>
    </row>
    <row r="781" spans="1:12">
      <c r="A781" s="1">
        <v>307</v>
      </c>
      <c r="B781" s="1">
        <v>20</v>
      </c>
      <c r="C781" s="1" t="s">
        <v>97</v>
      </c>
      <c r="D781" s="1" t="s">
        <v>1381</v>
      </c>
      <c r="E781" s="1">
        <v>13</v>
      </c>
      <c r="F781" s="1">
        <v>21</v>
      </c>
      <c r="G781" s="1">
        <v>3</v>
      </c>
      <c r="H781" s="1">
        <v>39</v>
      </c>
      <c r="I781" s="1" t="s">
        <v>1366</v>
      </c>
      <c r="J781" s="1">
        <f t="shared" si="36"/>
        <v>24</v>
      </c>
      <c r="K781">
        <f t="shared" si="37"/>
        <v>63</v>
      </c>
      <c r="L781" s="5">
        <f t="shared" si="38"/>
        <v>38.095238095238095</v>
      </c>
    </row>
    <row r="782" spans="1:12">
      <c r="A782" s="1">
        <v>308</v>
      </c>
      <c r="B782" s="1">
        <v>14</v>
      </c>
      <c r="C782" s="1" t="s">
        <v>84</v>
      </c>
      <c r="D782" s="1" t="s">
        <v>1378</v>
      </c>
      <c r="E782" s="1">
        <v>20</v>
      </c>
      <c r="F782" s="1">
        <v>34</v>
      </c>
      <c r="G782" s="1">
        <v>1</v>
      </c>
      <c r="H782" s="1">
        <v>44</v>
      </c>
      <c r="I782" s="1" t="s">
        <v>1366</v>
      </c>
      <c r="J782" s="1">
        <f t="shared" si="36"/>
        <v>14</v>
      </c>
      <c r="K782">
        <f t="shared" si="37"/>
        <v>34</v>
      </c>
      <c r="L782" s="5">
        <f t="shared" si="38"/>
        <v>41.17647058823529</v>
      </c>
    </row>
    <row r="783" spans="1:12">
      <c r="A783" s="1">
        <v>308</v>
      </c>
      <c r="B783" s="1">
        <v>14</v>
      </c>
      <c r="C783" s="1" t="s">
        <v>69</v>
      </c>
      <c r="D783" s="1" t="s">
        <v>1375</v>
      </c>
      <c r="E783" s="1">
        <v>21</v>
      </c>
      <c r="F783" s="1">
        <v>35</v>
      </c>
      <c r="G783" s="1">
        <v>2</v>
      </c>
      <c r="H783" s="1">
        <v>41</v>
      </c>
      <c r="I783" s="1" t="s">
        <v>1364</v>
      </c>
      <c r="J783" s="1">
        <f t="shared" si="36"/>
        <v>28</v>
      </c>
      <c r="K783">
        <f t="shared" si="37"/>
        <v>70</v>
      </c>
      <c r="L783" s="5">
        <f t="shared" si="38"/>
        <v>40</v>
      </c>
    </row>
    <row r="784" spans="1:12">
      <c r="A784" s="1">
        <v>308</v>
      </c>
      <c r="B784" s="1">
        <v>14</v>
      </c>
      <c r="C784" s="1" t="s">
        <v>44</v>
      </c>
      <c r="D784" s="1" t="s">
        <v>1367</v>
      </c>
      <c r="E784" s="1">
        <v>19</v>
      </c>
      <c r="F784" s="1">
        <v>31</v>
      </c>
      <c r="G784" s="1">
        <v>2</v>
      </c>
      <c r="H784" s="1">
        <v>42</v>
      </c>
      <c r="I784" s="1" t="s">
        <v>1364</v>
      </c>
      <c r="J784" s="1">
        <f t="shared" si="36"/>
        <v>24</v>
      </c>
      <c r="K784">
        <f t="shared" si="37"/>
        <v>62</v>
      </c>
      <c r="L784" s="5">
        <f t="shared" si="38"/>
        <v>38.70967741935484</v>
      </c>
    </row>
    <row r="785" spans="1:12">
      <c r="A785" s="1">
        <v>308</v>
      </c>
      <c r="B785" s="1">
        <v>14</v>
      </c>
      <c r="C785" s="1" t="s">
        <v>60</v>
      </c>
      <c r="D785" s="1" t="s">
        <v>1373</v>
      </c>
      <c r="E785" s="1">
        <v>16</v>
      </c>
      <c r="F785" s="1">
        <v>28</v>
      </c>
      <c r="G785" s="1">
        <v>2</v>
      </c>
      <c r="H785" s="1">
        <v>59</v>
      </c>
      <c r="I785" s="1" t="s">
        <v>1364</v>
      </c>
      <c r="J785" s="1">
        <f t="shared" si="36"/>
        <v>24</v>
      </c>
      <c r="K785">
        <f t="shared" si="37"/>
        <v>56</v>
      </c>
      <c r="L785" s="5">
        <f t="shared" si="38"/>
        <v>42.857142857142854</v>
      </c>
    </row>
    <row r="786" spans="1:12">
      <c r="A786" s="1">
        <v>309</v>
      </c>
      <c r="B786" s="1">
        <v>9</v>
      </c>
      <c r="C786" s="1" t="s">
        <v>52</v>
      </c>
      <c r="D786" s="1" t="s">
        <v>1369</v>
      </c>
      <c r="E786" s="1">
        <v>25</v>
      </c>
      <c r="F786" s="1">
        <v>40</v>
      </c>
      <c r="G786" s="1">
        <v>1</v>
      </c>
      <c r="H786" s="1">
        <v>29</v>
      </c>
      <c r="I786" s="1" t="s">
        <v>1364</v>
      </c>
      <c r="J786" s="1">
        <f t="shared" si="36"/>
        <v>15</v>
      </c>
      <c r="K786">
        <f t="shared" si="37"/>
        <v>40</v>
      </c>
      <c r="L786" s="5">
        <f t="shared" si="38"/>
        <v>37.5</v>
      </c>
    </row>
    <row r="787" spans="1:12">
      <c r="A787" s="1">
        <v>309</v>
      </c>
      <c r="B787" s="1">
        <v>9</v>
      </c>
      <c r="C787" s="1" t="s">
        <v>44</v>
      </c>
      <c r="D787" s="1" t="s">
        <v>1367</v>
      </c>
      <c r="E787" s="1">
        <v>19</v>
      </c>
      <c r="F787" s="1">
        <v>31</v>
      </c>
      <c r="G787" s="1">
        <v>2</v>
      </c>
      <c r="H787" s="1">
        <v>43</v>
      </c>
      <c r="I787" s="1" t="s">
        <v>1366</v>
      </c>
      <c r="J787" s="1">
        <f t="shared" si="36"/>
        <v>24</v>
      </c>
      <c r="K787">
        <f t="shared" si="37"/>
        <v>62</v>
      </c>
      <c r="L787" s="5">
        <f t="shared" si="38"/>
        <v>38.70967741935484</v>
      </c>
    </row>
    <row r="788" spans="1:12">
      <c r="A788" s="1">
        <v>309</v>
      </c>
      <c r="B788" s="1">
        <v>9</v>
      </c>
      <c r="C788" s="1" t="s">
        <v>69</v>
      </c>
      <c r="D788" s="1" t="s">
        <v>1375</v>
      </c>
      <c r="E788" s="1">
        <v>21</v>
      </c>
      <c r="F788" s="1">
        <v>35</v>
      </c>
      <c r="G788" s="1">
        <v>2</v>
      </c>
      <c r="H788" s="1">
        <v>51</v>
      </c>
      <c r="I788" s="1" t="s">
        <v>1366</v>
      </c>
      <c r="J788" s="1">
        <f t="shared" si="36"/>
        <v>28</v>
      </c>
      <c r="K788">
        <f t="shared" si="37"/>
        <v>70</v>
      </c>
      <c r="L788" s="5">
        <f t="shared" si="38"/>
        <v>40</v>
      </c>
    </row>
    <row r="789" spans="1:12">
      <c r="A789" s="1">
        <v>310</v>
      </c>
      <c r="B789" s="1">
        <v>17</v>
      </c>
      <c r="C789" s="1" t="s">
        <v>106</v>
      </c>
      <c r="D789" s="1" t="s">
        <v>1383</v>
      </c>
      <c r="E789" s="1">
        <v>15</v>
      </c>
      <c r="F789" s="1">
        <v>26</v>
      </c>
      <c r="G789" s="1">
        <v>3</v>
      </c>
      <c r="H789" s="1">
        <v>43</v>
      </c>
      <c r="I789" s="1" t="s">
        <v>1364</v>
      </c>
      <c r="J789" s="1">
        <f t="shared" si="36"/>
        <v>33</v>
      </c>
      <c r="K789">
        <f t="shared" si="37"/>
        <v>78</v>
      </c>
      <c r="L789" s="5">
        <f t="shared" si="38"/>
        <v>42.307692307692307</v>
      </c>
    </row>
    <row r="790" spans="1:12">
      <c r="A790" s="1">
        <v>310</v>
      </c>
      <c r="B790" s="1">
        <v>17</v>
      </c>
      <c r="C790" s="1" t="s">
        <v>36</v>
      </c>
      <c r="D790" s="1" t="s">
        <v>1365</v>
      </c>
      <c r="E790" s="1">
        <v>18</v>
      </c>
      <c r="F790" s="1">
        <v>30</v>
      </c>
      <c r="G790" s="1">
        <v>2</v>
      </c>
      <c r="H790" s="1">
        <v>54</v>
      </c>
      <c r="I790" s="1" t="s">
        <v>1366</v>
      </c>
      <c r="J790" s="1">
        <f t="shared" si="36"/>
        <v>24</v>
      </c>
      <c r="K790">
        <f t="shared" si="37"/>
        <v>60</v>
      </c>
      <c r="L790" s="5">
        <f t="shared" si="38"/>
        <v>40</v>
      </c>
    </row>
    <row r="791" spans="1:12">
      <c r="A791" s="1">
        <v>311</v>
      </c>
      <c r="B791" s="1">
        <v>6</v>
      </c>
      <c r="C791" s="1" t="s">
        <v>35</v>
      </c>
      <c r="D791" s="1" t="s">
        <v>1363</v>
      </c>
      <c r="E791" s="1">
        <v>14</v>
      </c>
      <c r="F791" s="1">
        <v>24</v>
      </c>
      <c r="G791" s="1">
        <v>1</v>
      </c>
      <c r="H791" s="1">
        <v>46</v>
      </c>
      <c r="I791" s="1" t="s">
        <v>1366</v>
      </c>
      <c r="J791" s="1">
        <f t="shared" si="36"/>
        <v>10</v>
      </c>
      <c r="K791">
        <f t="shared" si="37"/>
        <v>24</v>
      </c>
      <c r="L791" s="5">
        <f t="shared" si="38"/>
        <v>41.666666666666671</v>
      </c>
    </row>
    <row r="792" spans="1:12">
      <c r="A792" s="1">
        <v>311</v>
      </c>
      <c r="B792" s="1">
        <v>6</v>
      </c>
      <c r="C792" s="1" t="s">
        <v>54</v>
      </c>
      <c r="D792" s="1" t="s">
        <v>1371</v>
      </c>
      <c r="E792" s="1">
        <v>17</v>
      </c>
      <c r="F792" s="1">
        <v>29</v>
      </c>
      <c r="G792" s="1">
        <v>1</v>
      </c>
      <c r="H792" s="1">
        <v>28</v>
      </c>
      <c r="I792" s="1" t="s">
        <v>1366</v>
      </c>
      <c r="J792" s="1">
        <f t="shared" si="36"/>
        <v>12</v>
      </c>
      <c r="K792">
        <f t="shared" si="37"/>
        <v>29</v>
      </c>
      <c r="L792" s="5">
        <f t="shared" si="38"/>
        <v>41.379310344827587</v>
      </c>
    </row>
    <row r="793" spans="1:12">
      <c r="A793" s="1">
        <v>312</v>
      </c>
      <c r="B793" s="1">
        <v>2</v>
      </c>
      <c r="C793" s="1" t="s">
        <v>74</v>
      </c>
      <c r="D793" s="1" t="s">
        <v>1376</v>
      </c>
      <c r="E793" s="1">
        <v>19</v>
      </c>
      <c r="F793" s="1">
        <v>32</v>
      </c>
      <c r="G793" s="1">
        <v>2</v>
      </c>
      <c r="H793" s="1">
        <v>45</v>
      </c>
      <c r="I793" s="1" t="s">
        <v>1366</v>
      </c>
      <c r="J793" s="1">
        <f t="shared" si="36"/>
        <v>26</v>
      </c>
      <c r="K793">
        <f t="shared" si="37"/>
        <v>64</v>
      </c>
      <c r="L793" s="5">
        <f t="shared" si="38"/>
        <v>40.625</v>
      </c>
    </row>
    <row r="794" spans="1:12">
      <c r="A794" s="1">
        <v>312</v>
      </c>
      <c r="B794" s="1">
        <v>2</v>
      </c>
      <c r="C794" s="1" t="s">
        <v>69</v>
      </c>
      <c r="D794" s="1" t="s">
        <v>1375</v>
      </c>
      <c r="E794" s="1">
        <v>21</v>
      </c>
      <c r="F794" s="1">
        <v>35</v>
      </c>
      <c r="G794" s="1">
        <v>2</v>
      </c>
      <c r="H794" s="1">
        <v>10</v>
      </c>
      <c r="I794" s="1" t="s">
        <v>1366</v>
      </c>
      <c r="J794" s="1">
        <f t="shared" si="36"/>
        <v>28</v>
      </c>
      <c r="K794">
        <f t="shared" si="37"/>
        <v>70</v>
      </c>
      <c r="L794" s="5">
        <f t="shared" si="38"/>
        <v>40</v>
      </c>
    </row>
    <row r="795" spans="1:12">
      <c r="A795" s="1">
        <v>313</v>
      </c>
      <c r="B795" s="1">
        <v>10</v>
      </c>
      <c r="C795" s="1" t="s">
        <v>65</v>
      </c>
      <c r="D795" s="1" t="s">
        <v>1374</v>
      </c>
      <c r="E795" s="1">
        <v>11</v>
      </c>
      <c r="F795" s="1">
        <v>19</v>
      </c>
      <c r="G795" s="1">
        <v>2</v>
      </c>
      <c r="H795" s="1">
        <v>27</v>
      </c>
      <c r="I795" s="1" t="s">
        <v>1366</v>
      </c>
      <c r="J795" s="1">
        <f t="shared" si="36"/>
        <v>16</v>
      </c>
      <c r="K795">
        <f t="shared" si="37"/>
        <v>38</v>
      </c>
      <c r="L795" s="5">
        <f t="shared" si="38"/>
        <v>42.105263157894733</v>
      </c>
    </row>
    <row r="796" spans="1:12">
      <c r="A796" s="1">
        <v>313</v>
      </c>
      <c r="B796" s="1">
        <v>10</v>
      </c>
      <c r="C796" s="1" t="s">
        <v>44</v>
      </c>
      <c r="D796" s="1" t="s">
        <v>1367</v>
      </c>
      <c r="E796" s="1">
        <v>19</v>
      </c>
      <c r="F796" s="1">
        <v>31</v>
      </c>
      <c r="G796" s="1">
        <v>2</v>
      </c>
      <c r="H796" s="1">
        <v>38</v>
      </c>
      <c r="I796" s="1" t="s">
        <v>1364</v>
      </c>
      <c r="J796" s="1">
        <f t="shared" si="36"/>
        <v>24</v>
      </c>
      <c r="K796">
        <f t="shared" si="37"/>
        <v>62</v>
      </c>
      <c r="L796" s="5">
        <f t="shared" si="38"/>
        <v>38.70967741935484</v>
      </c>
    </row>
    <row r="797" spans="1:12">
      <c r="A797" s="1">
        <v>313</v>
      </c>
      <c r="B797" s="1">
        <v>10</v>
      </c>
      <c r="C797" s="1" t="s">
        <v>53</v>
      </c>
      <c r="D797" s="1" t="s">
        <v>1370</v>
      </c>
      <c r="E797" s="1">
        <v>22</v>
      </c>
      <c r="F797" s="1">
        <v>36</v>
      </c>
      <c r="G797" s="1">
        <v>3</v>
      </c>
      <c r="H797" s="1">
        <v>26</v>
      </c>
      <c r="I797" s="1" t="s">
        <v>1364</v>
      </c>
      <c r="J797" s="1">
        <f t="shared" si="36"/>
        <v>42</v>
      </c>
      <c r="K797">
        <f t="shared" si="37"/>
        <v>108</v>
      </c>
      <c r="L797" s="5">
        <f t="shared" si="38"/>
        <v>38.888888888888893</v>
      </c>
    </row>
    <row r="798" spans="1:12">
      <c r="A798" s="1">
        <v>313</v>
      </c>
      <c r="B798" s="1">
        <v>10</v>
      </c>
      <c r="C798" s="1" t="s">
        <v>35</v>
      </c>
      <c r="D798" s="1" t="s">
        <v>1363</v>
      </c>
      <c r="E798" s="1">
        <v>14</v>
      </c>
      <c r="F798" s="1">
        <v>24</v>
      </c>
      <c r="G798" s="1">
        <v>1</v>
      </c>
      <c r="H798" s="1">
        <v>15</v>
      </c>
      <c r="I798" s="1" t="s">
        <v>1366</v>
      </c>
      <c r="J798" s="1">
        <f t="shared" si="36"/>
        <v>10</v>
      </c>
      <c r="K798">
        <f t="shared" si="37"/>
        <v>24</v>
      </c>
      <c r="L798" s="5">
        <f t="shared" si="38"/>
        <v>41.666666666666671</v>
      </c>
    </row>
    <row r="799" spans="1:12">
      <c r="A799" s="1">
        <v>314</v>
      </c>
      <c r="B799" s="1">
        <v>20</v>
      </c>
      <c r="C799" s="1" t="s">
        <v>45</v>
      </c>
      <c r="D799" s="1" t="s">
        <v>1368</v>
      </c>
      <c r="E799" s="1">
        <v>16</v>
      </c>
      <c r="F799" s="1">
        <v>27</v>
      </c>
      <c r="G799" s="1">
        <v>1</v>
      </c>
      <c r="H799" s="1">
        <v>5</v>
      </c>
      <c r="I799" s="1" t="s">
        <v>1364</v>
      </c>
      <c r="J799" s="1">
        <f t="shared" si="36"/>
        <v>11</v>
      </c>
      <c r="K799">
        <f t="shared" si="37"/>
        <v>27</v>
      </c>
      <c r="L799" s="5">
        <f t="shared" si="38"/>
        <v>40.74074074074074</v>
      </c>
    </row>
    <row r="800" spans="1:12">
      <c r="A800" s="1">
        <v>315</v>
      </c>
      <c r="B800" s="1">
        <v>14</v>
      </c>
      <c r="C800" s="1" t="s">
        <v>112</v>
      </c>
      <c r="D800" s="1" t="s">
        <v>1384</v>
      </c>
      <c r="E800" s="1">
        <v>15</v>
      </c>
      <c r="F800" s="1">
        <v>25</v>
      </c>
      <c r="G800" s="1">
        <v>1</v>
      </c>
      <c r="H800" s="1">
        <v>16</v>
      </c>
      <c r="I800" s="1" t="s">
        <v>1366</v>
      </c>
      <c r="J800" s="1">
        <f t="shared" si="36"/>
        <v>10</v>
      </c>
      <c r="K800">
        <f t="shared" si="37"/>
        <v>25</v>
      </c>
      <c r="L800" s="5">
        <f t="shared" si="38"/>
        <v>40</v>
      </c>
    </row>
    <row r="801" spans="1:12">
      <c r="A801" s="1">
        <v>315</v>
      </c>
      <c r="B801" s="1">
        <v>14</v>
      </c>
      <c r="C801" s="1" t="s">
        <v>60</v>
      </c>
      <c r="D801" s="1" t="s">
        <v>1373</v>
      </c>
      <c r="E801" s="1">
        <v>16</v>
      </c>
      <c r="F801" s="1">
        <v>28</v>
      </c>
      <c r="G801" s="1">
        <v>1</v>
      </c>
      <c r="H801" s="1">
        <v>7</v>
      </c>
      <c r="I801" s="1" t="s">
        <v>1366</v>
      </c>
      <c r="J801" s="1">
        <f t="shared" si="36"/>
        <v>12</v>
      </c>
      <c r="K801">
        <f t="shared" si="37"/>
        <v>28</v>
      </c>
      <c r="L801" s="5">
        <f t="shared" si="38"/>
        <v>42.857142857142854</v>
      </c>
    </row>
    <row r="802" spans="1:12">
      <c r="A802" s="1">
        <v>315</v>
      </c>
      <c r="B802" s="1">
        <v>14</v>
      </c>
      <c r="C802" s="1" t="s">
        <v>54</v>
      </c>
      <c r="D802" s="1" t="s">
        <v>1371</v>
      </c>
      <c r="E802" s="1">
        <v>17</v>
      </c>
      <c r="F802" s="1">
        <v>29</v>
      </c>
      <c r="G802" s="1">
        <v>3</v>
      </c>
      <c r="H802" s="1">
        <v>52</v>
      </c>
      <c r="I802" s="1" t="s">
        <v>1366</v>
      </c>
      <c r="J802" s="1">
        <f t="shared" si="36"/>
        <v>36</v>
      </c>
      <c r="K802">
        <f t="shared" si="37"/>
        <v>87</v>
      </c>
      <c r="L802" s="5">
        <f t="shared" si="38"/>
        <v>41.379310344827587</v>
      </c>
    </row>
    <row r="803" spans="1:12">
      <c r="A803" s="1">
        <v>315</v>
      </c>
      <c r="B803" s="1">
        <v>14</v>
      </c>
      <c r="C803" s="1" t="s">
        <v>97</v>
      </c>
      <c r="D803" s="1" t="s">
        <v>1381</v>
      </c>
      <c r="E803" s="1">
        <v>13</v>
      </c>
      <c r="F803" s="1">
        <v>21</v>
      </c>
      <c r="G803" s="1">
        <v>1</v>
      </c>
      <c r="H803" s="1">
        <v>51</v>
      </c>
      <c r="I803" s="1" t="s">
        <v>1366</v>
      </c>
      <c r="J803" s="1">
        <f t="shared" si="36"/>
        <v>8</v>
      </c>
      <c r="K803">
        <f t="shared" si="37"/>
        <v>21</v>
      </c>
      <c r="L803" s="5">
        <f t="shared" si="38"/>
        <v>38.095238095238095</v>
      </c>
    </row>
    <row r="804" spans="1:12">
      <c r="A804" s="1">
        <v>316</v>
      </c>
      <c r="B804" s="1">
        <v>2</v>
      </c>
      <c r="C804" s="1" t="s">
        <v>103</v>
      </c>
      <c r="D804" s="1" t="s">
        <v>1382</v>
      </c>
      <c r="E804" s="1">
        <v>10</v>
      </c>
      <c r="F804" s="1">
        <v>18</v>
      </c>
      <c r="G804" s="1">
        <v>1</v>
      </c>
      <c r="H804" s="1">
        <v>30</v>
      </c>
      <c r="I804" s="1" t="s">
        <v>1364</v>
      </c>
      <c r="J804" s="1">
        <f t="shared" si="36"/>
        <v>8</v>
      </c>
      <c r="K804">
        <f t="shared" si="37"/>
        <v>18</v>
      </c>
      <c r="L804" s="5">
        <f t="shared" si="38"/>
        <v>44.444444444444443</v>
      </c>
    </row>
    <row r="805" spans="1:12">
      <c r="A805" s="1">
        <v>316</v>
      </c>
      <c r="B805" s="1">
        <v>2</v>
      </c>
      <c r="C805" s="1" t="s">
        <v>97</v>
      </c>
      <c r="D805" s="1" t="s">
        <v>1381</v>
      </c>
      <c r="E805" s="1">
        <v>13</v>
      </c>
      <c r="F805" s="1">
        <v>21</v>
      </c>
      <c r="G805" s="1">
        <v>1</v>
      </c>
      <c r="H805" s="1">
        <v>23</v>
      </c>
      <c r="I805" s="1" t="s">
        <v>1364</v>
      </c>
      <c r="J805" s="1">
        <f t="shared" si="36"/>
        <v>8</v>
      </c>
      <c r="K805">
        <f t="shared" si="37"/>
        <v>21</v>
      </c>
      <c r="L805" s="5">
        <f t="shared" si="38"/>
        <v>38.095238095238095</v>
      </c>
    </row>
    <row r="806" spans="1:12">
      <c r="A806" s="1">
        <v>316</v>
      </c>
      <c r="B806" s="1">
        <v>2</v>
      </c>
      <c r="C806" s="1" t="s">
        <v>45</v>
      </c>
      <c r="D806" s="1" t="s">
        <v>1368</v>
      </c>
      <c r="E806" s="1">
        <v>16</v>
      </c>
      <c r="F806" s="1">
        <v>27</v>
      </c>
      <c r="G806" s="1">
        <v>3</v>
      </c>
      <c r="H806" s="1">
        <v>53</v>
      </c>
      <c r="I806" s="1" t="s">
        <v>1366</v>
      </c>
      <c r="J806" s="1">
        <f t="shared" si="36"/>
        <v>33</v>
      </c>
      <c r="K806">
        <f t="shared" si="37"/>
        <v>81</v>
      </c>
      <c r="L806" s="5">
        <f t="shared" si="38"/>
        <v>40.74074074074074</v>
      </c>
    </row>
    <row r="807" spans="1:12">
      <c r="A807" s="1">
        <v>316</v>
      </c>
      <c r="B807" s="1">
        <v>2</v>
      </c>
      <c r="C807" s="1" t="s">
        <v>52</v>
      </c>
      <c r="D807" s="1" t="s">
        <v>1369</v>
      </c>
      <c r="E807" s="1">
        <v>25</v>
      </c>
      <c r="F807" s="1">
        <v>40</v>
      </c>
      <c r="G807" s="1">
        <v>1</v>
      </c>
      <c r="H807" s="1">
        <v>52</v>
      </c>
      <c r="I807" s="1" t="s">
        <v>1366</v>
      </c>
      <c r="J807" s="1">
        <f t="shared" si="36"/>
        <v>15</v>
      </c>
      <c r="K807">
        <f t="shared" si="37"/>
        <v>40</v>
      </c>
      <c r="L807" s="5">
        <f t="shared" si="38"/>
        <v>37.5</v>
      </c>
    </row>
    <row r="808" spans="1:12">
      <c r="A808" s="1">
        <v>317</v>
      </c>
      <c r="B808" s="1">
        <v>17</v>
      </c>
      <c r="C808" s="1" t="s">
        <v>77</v>
      </c>
      <c r="D808" s="1" t="s">
        <v>1377</v>
      </c>
      <c r="E808" s="1">
        <v>13</v>
      </c>
      <c r="F808" s="1">
        <v>22</v>
      </c>
      <c r="G808" s="1">
        <v>2</v>
      </c>
      <c r="H808" s="1">
        <v>20</v>
      </c>
      <c r="I808" s="1" t="s">
        <v>1366</v>
      </c>
      <c r="J808" s="1">
        <f t="shared" si="36"/>
        <v>18</v>
      </c>
      <c r="K808">
        <f t="shared" si="37"/>
        <v>44</v>
      </c>
      <c r="L808" s="5">
        <f t="shared" si="38"/>
        <v>40.909090909090914</v>
      </c>
    </row>
    <row r="809" spans="1:12">
      <c r="A809" s="1">
        <v>317</v>
      </c>
      <c r="B809" s="1">
        <v>17</v>
      </c>
      <c r="C809" s="1" t="s">
        <v>84</v>
      </c>
      <c r="D809" s="1" t="s">
        <v>1378</v>
      </c>
      <c r="E809" s="1">
        <v>20</v>
      </c>
      <c r="F809" s="1">
        <v>34</v>
      </c>
      <c r="G809" s="1">
        <v>3</v>
      </c>
      <c r="H809" s="1">
        <v>37</v>
      </c>
      <c r="I809" s="1" t="s">
        <v>1366</v>
      </c>
      <c r="J809" s="1">
        <f t="shared" si="36"/>
        <v>42</v>
      </c>
      <c r="K809">
        <f t="shared" si="37"/>
        <v>102</v>
      </c>
      <c r="L809" s="5">
        <f t="shared" si="38"/>
        <v>41.17647058823529</v>
      </c>
    </row>
    <row r="810" spans="1:12">
      <c r="A810" s="1">
        <v>317</v>
      </c>
      <c r="B810" s="1">
        <v>17</v>
      </c>
      <c r="C810" s="1" t="s">
        <v>74</v>
      </c>
      <c r="D810" s="1" t="s">
        <v>1376</v>
      </c>
      <c r="E810" s="1">
        <v>19</v>
      </c>
      <c r="F810" s="1">
        <v>32</v>
      </c>
      <c r="G810" s="1">
        <v>1</v>
      </c>
      <c r="H810" s="1">
        <v>31</v>
      </c>
      <c r="I810" s="1" t="s">
        <v>1366</v>
      </c>
      <c r="J810" s="1">
        <f t="shared" si="36"/>
        <v>13</v>
      </c>
      <c r="K810">
        <f t="shared" si="37"/>
        <v>32</v>
      </c>
      <c r="L810" s="5">
        <f t="shared" si="38"/>
        <v>40.625</v>
      </c>
    </row>
    <row r="811" spans="1:12">
      <c r="A811" s="1">
        <v>318</v>
      </c>
      <c r="B811" s="1">
        <v>13</v>
      </c>
      <c r="C811" s="1" t="s">
        <v>54</v>
      </c>
      <c r="D811" s="1" t="s">
        <v>1371</v>
      </c>
      <c r="E811" s="1">
        <v>17</v>
      </c>
      <c r="F811" s="1">
        <v>29</v>
      </c>
      <c r="G811" s="1">
        <v>1</v>
      </c>
      <c r="H811" s="1">
        <v>39</v>
      </c>
      <c r="I811" s="1" t="s">
        <v>1366</v>
      </c>
      <c r="J811" s="1">
        <f t="shared" si="36"/>
        <v>12</v>
      </c>
      <c r="K811">
        <f t="shared" si="37"/>
        <v>29</v>
      </c>
      <c r="L811" s="5">
        <f t="shared" si="38"/>
        <v>41.379310344827587</v>
      </c>
    </row>
    <row r="812" spans="1:12">
      <c r="A812" s="1">
        <v>319</v>
      </c>
      <c r="B812" s="1">
        <v>1</v>
      </c>
      <c r="C812" s="1" t="s">
        <v>74</v>
      </c>
      <c r="D812" s="1" t="s">
        <v>1376</v>
      </c>
      <c r="E812" s="1">
        <v>19</v>
      </c>
      <c r="F812" s="1">
        <v>32</v>
      </c>
      <c r="G812" s="1">
        <v>3</v>
      </c>
      <c r="H812" s="1">
        <v>16</v>
      </c>
      <c r="I812" s="1" t="s">
        <v>1366</v>
      </c>
      <c r="J812" s="1">
        <f t="shared" si="36"/>
        <v>39</v>
      </c>
      <c r="K812">
        <f t="shared" si="37"/>
        <v>96</v>
      </c>
      <c r="L812" s="5">
        <f t="shared" si="38"/>
        <v>40.625</v>
      </c>
    </row>
    <row r="813" spans="1:12">
      <c r="A813" s="1">
        <v>319</v>
      </c>
      <c r="B813" s="1">
        <v>1</v>
      </c>
      <c r="C813" s="1" t="s">
        <v>69</v>
      </c>
      <c r="D813" s="1" t="s">
        <v>1375</v>
      </c>
      <c r="E813" s="1">
        <v>21</v>
      </c>
      <c r="F813" s="1">
        <v>35</v>
      </c>
      <c r="G813" s="1">
        <v>2</v>
      </c>
      <c r="H813" s="1">
        <v>17</v>
      </c>
      <c r="I813" s="1" t="s">
        <v>1364</v>
      </c>
      <c r="J813" s="1">
        <f t="shared" si="36"/>
        <v>28</v>
      </c>
      <c r="K813">
        <f t="shared" si="37"/>
        <v>70</v>
      </c>
      <c r="L813" s="5">
        <f t="shared" si="38"/>
        <v>40</v>
      </c>
    </row>
    <row r="814" spans="1:12">
      <c r="A814" s="1">
        <v>319</v>
      </c>
      <c r="B814" s="1">
        <v>1</v>
      </c>
      <c r="C814" s="1" t="s">
        <v>52</v>
      </c>
      <c r="D814" s="1" t="s">
        <v>1369</v>
      </c>
      <c r="E814" s="1">
        <v>25</v>
      </c>
      <c r="F814" s="1">
        <v>40</v>
      </c>
      <c r="G814" s="1">
        <v>1</v>
      </c>
      <c r="H814" s="1">
        <v>38</v>
      </c>
      <c r="I814" s="1" t="s">
        <v>1366</v>
      </c>
      <c r="J814" s="1">
        <f t="shared" si="36"/>
        <v>15</v>
      </c>
      <c r="K814">
        <f t="shared" si="37"/>
        <v>40</v>
      </c>
      <c r="L814" s="5">
        <f t="shared" si="38"/>
        <v>37.5</v>
      </c>
    </row>
    <row r="815" spans="1:12">
      <c r="A815" s="1">
        <v>319</v>
      </c>
      <c r="B815" s="1">
        <v>1</v>
      </c>
      <c r="C815" s="1" t="s">
        <v>44</v>
      </c>
      <c r="D815" s="1" t="s">
        <v>1367</v>
      </c>
      <c r="E815" s="1">
        <v>19</v>
      </c>
      <c r="F815" s="1">
        <v>31</v>
      </c>
      <c r="G815" s="1">
        <v>2</v>
      </c>
      <c r="H815" s="1">
        <v>55</v>
      </c>
      <c r="I815" s="1" t="s">
        <v>1366</v>
      </c>
      <c r="J815" s="1">
        <f t="shared" si="36"/>
        <v>24</v>
      </c>
      <c r="K815">
        <f t="shared" si="37"/>
        <v>62</v>
      </c>
      <c r="L815" s="5">
        <f t="shared" si="38"/>
        <v>38.70967741935484</v>
      </c>
    </row>
    <row r="816" spans="1:12">
      <c r="A816" s="1">
        <v>320</v>
      </c>
      <c r="B816" s="1">
        <v>9</v>
      </c>
      <c r="C816" s="1" t="s">
        <v>97</v>
      </c>
      <c r="D816" s="1" t="s">
        <v>1381</v>
      </c>
      <c r="E816" s="1">
        <v>13</v>
      </c>
      <c r="F816" s="1">
        <v>21</v>
      </c>
      <c r="G816" s="1">
        <v>2</v>
      </c>
      <c r="H816" s="1">
        <v>44</v>
      </c>
      <c r="I816" s="1" t="s">
        <v>1366</v>
      </c>
      <c r="J816" s="1">
        <f t="shared" si="36"/>
        <v>16</v>
      </c>
      <c r="K816">
        <f t="shared" si="37"/>
        <v>42</v>
      </c>
      <c r="L816" s="5">
        <f t="shared" si="38"/>
        <v>38.095238095238095</v>
      </c>
    </row>
    <row r="817" spans="1:12">
      <c r="A817" s="1">
        <v>320</v>
      </c>
      <c r="B817" s="1">
        <v>9</v>
      </c>
      <c r="C817" s="1" t="s">
        <v>77</v>
      </c>
      <c r="D817" s="1" t="s">
        <v>1377</v>
      </c>
      <c r="E817" s="1">
        <v>13</v>
      </c>
      <c r="F817" s="1">
        <v>22</v>
      </c>
      <c r="G817" s="1">
        <v>1</v>
      </c>
      <c r="H817" s="1">
        <v>44</v>
      </c>
      <c r="I817" s="1" t="s">
        <v>1366</v>
      </c>
      <c r="J817" s="1">
        <f t="shared" si="36"/>
        <v>9</v>
      </c>
      <c r="K817">
        <f t="shared" si="37"/>
        <v>22</v>
      </c>
      <c r="L817" s="5">
        <f t="shared" si="38"/>
        <v>40.909090909090914</v>
      </c>
    </row>
    <row r="818" spans="1:12">
      <c r="A818" s="1">
        <v>320</v>
      </c>
      <c r="B818" s="1">
        <v>9</v>
      </c>
      <c r="C818" s="1" t="s">
        <v>84</v>
      </c>
      <c r="D818" s="1" t="s">
        <v>1378</v>
      </c>
      <c r="E818" s="1">
        <v>20</v>
      </c>
      <c r="F818" s="1">
        <v>34</v>
      </c>
      <c r="G818" s="1">
        <v>1</v>
      </c>
      <c r="H818" s="1">
        <v>42</v>
      </c>
      <c r="I818" s="1" t="s">
        <v>1364</v>
      </c>
      <c r="J818" s="1">
        <f t="shared" si="36"/>
        <v>14</v>
      </c>
      <c r="K818">
        <f t="shared" si="37"/>
        <v>34</v>
      </c>
      <c r="L818" s="5">
        <f t="shared" si="38"/>
        <v>41.17647058823529</v>
      </c>
    </row>
    <row r="819" spans="1:12">
      <c r="A819" s="1">
        <v>321</v>
      </c>
      <c r="B819" s="1">
        <v>18</v>
      </c>
      <c r="C819" s="1" t="s">
        <v>60</v>
      </c>
      <c r="D819" s="1" t="s">
        <v>1373</v>
      </c>
      <c r="E819" s="1">
        <v>16</v>
      </c>
      <c r="F819" s="1">
        <v>28</v>
      </c>
      <c r="G819" s="1">
        <v>1</v>
      </c>
      <c r="H819" s="1">
        <v>34</v>
      </c>
      <c r="I819" s="1" t="s">
        <v>1366</v>
      </c>
      <c r="J819" s="1">
        <f t="shared" si="36"/>
        <v>12</v>
      </c>
      <c r="K819">
        <f t="shared" si="37"/>
        <v>28</v>
      </c>
      <c r="L819" s="5">
        <f t="shared" si="38"/>
        <v>42.857142857142854</v>
      </c>
    </row>
    <row r="820" spans="1:12">
      <c r="A820" s="1">
        <v>321</v>
      </c>
      <c r="B820" s="1">
        <v>18</v>
      </c>
      <c r="C820" s="1" t="s">
        <v>77</v>
      </c>
      <c r="D820" s="1" t="s">
        <v>1377</v>
      </c>
      <c r="E820" s="1">
        <v>13</v>
      </c>
      <c r="F820" s="1">
        <v>22</v>
      </c>
      <c r="G820" s="1">
        <v>2</v>
      </c>
      <c r="H820" s="1">
        <v>22</v>
      </c>
      <c r="I820" s="1" t="s">
        <v>1366</v>
      </c>
      <c r="J820" s="1">
        <f t="shared" si="36"/>
        <v>18</v>
      </c>
      <c r="K820">
        <f t="shared" si="37"/>
        <v>44</v>
      </c>
      <c r="L820" s="5">
        <f t="shared" si="38"/>
        <v>40.909090909090914</v>
      </c>
    </row>
    <row r="821" spans="1:12">
      <c r="A821" s="1">
        <v>321</v>
      </c>
      <c r="B821" s="1">
        <v>18</v>
      </c>
      <c r="C821" s="1" t="s">
        <v>94</v>
      </c>
      <c r="D821" s="1" t="s">
        <v>1380</v>
      </c>
      <c r="E821" s="1">
        <v>14</v>
      </c>
      <c r="F821" s="1">
        <v>23</v>
      </c>
      <c r="G821" s="1">
        <v>3</v>
      </c>
      <c r="H821" s="1">
        <v>39</v>
      </c>
      <c r="I821" s="1" t="s">
        <v>1364</v>
      </c>
      <c r="J821" s="1">
        <f t="shared" si="36"/>
        <v>27</v>
      </c>
      <c r="K821">
        <f t="shared" si="37"/>
        <v>69</v>
      </c>
      <c r="L821" s="5">
        <f t="shared" si="38"/>
        <v>39.130434782608695</v>
      </c>
    </row>
    <row r="822" spans="1:12">
      <c r="A822" s="1">
        <v>322</v>
      </c>
      <c r="B822" s="1">
        <v>12</v>
      </c>
      <c r="C822" s="1" t="s">
        <v>74</v>
      </c>
      <c r="D822" s="1" t="s">
        <v>1376</v>
      </c>
      <c r="E822" s="1">
        <v>19</v>
      </c>
      <c r="F822" s="1">
        <v>32</v>
      </c>
      <c r="G822" s="1">
        <v>2</v>
      </c>
      <c r="H822" s="1">
        <v>8</v>
      </c>
      <c r="I822" s="1" t="s">
        <v>1364</v>
      </c>
      <c r="J822" s="1">
        <f t="shared" si="36"/>
        <v>26</v>
      </c>
      <c r="K822">
        <f t="shared" si="37"/>
        <v>64</v>
      </c>
      <c r="L822" s="5">
        <f t="shared" si="38"/>
        <v>40.625</v>
      </c>
    </row>
    <row r="823" spans="1:12">
      <c r="A823" s="1">
        <v>322</v>
      </c>
      <c r="B823" s="1">
        <v>12</v>
      </c>
      <c r="C823" s="1" t="s">
        <v>97</v>
      </c>
      <c r="D823" s="1" t="s">
        <v>1381</v>
      </c>
      <c r="E823" s="1">
        <v>13</v>
      </c>
      <c r="F823" s="1">
        <v>21</v>
      </c>
      <c r="G823" s="1">
        <v>1</v>
      </c>
      <c r="H823" s="1">
        <v>52</v>
      </c>
      <c r="I823" s="1" t="s">
        <v>1366</v>
      </c>
      <c r="J823" s="1">
        <f t="shared" si="36"/>
        <v>8</v>
      </c>
      <c r="K823">
        <f t="shared" si="37"/>
        <v>21</v>
      </c>
      <c r="L823" s="5">
        <f t="shared" si="38"/>
        <v>38.095238095238095</v>
      </c>
    </row>
    <row r="824" spans="1:12">
      <c r="A824" s="1">
        <v>323</v>
      </c>
      <c r="B824" s="1">
        <v>8</v>
      </c>
      <c r="C824" s="1" t="s">
        <v>77</v>
      </c>
      <c r="D824" s="1" t="s">
        <v>1377</v>
      </c>
      <c r="E824" s="1">
        <v>13</v>
      </c>
      <c r="F824" s="1">
        <v>22</v>
      </c>
      <c r="G824" s="1">
        <v>3</v>
      </c>
      <c r="H824" s="1">
        <v>37</v>
      </c>
      <c r="I824" s="1" t="s">
        <v>1366</v>
      </c>
      <c r="J824" s="1">
        <f t="shared" si="36"/>
        <v>27</v>
      </c>
      <c r="K824">
        <f t="shared" si="37"/>
        <v>66</v>
      </c>
      <c r="L824" s="5">
        <f t="shared" si="38"/>
        <v>40.909090909090914</v>
      </c>
    </row>
    <row r="825" spans="1:12">
      <c r="A825" s="1">
        <v>323</v>
      </c>
      <c r="B825" s="1">
        <v>8</v>
      </c>
      <c r="C825" s="1" t="s">
        <v>54</v>
      </c>
      <c r="D825" s="1" t="s">
        <v>1371</v>
      </c>
      <c r="E825" s="1">
        <v>17</v>
      </c>
      <c r="F825" s="1">
        <v>29</v>
      </c>
      <c r="G825" s="1">
        <v>2</v>
      </c>
      <c r="H825" s="1">
        <v>33</v>
      </c>
      <c r="I825" s="1" t="s">
        <v>1364</v>
      </c>
      <c r="J825" s="1">
        <f t="shared" si="36"/>
        <v>24</v>
      </c>
      <c r="K825">
        <f t="shared" si="37"/>
        <v>58</v>
      </c>
      <c r="L825" s="5">
        <f t="shared" si="38"/>
        <v>41.379310344827587</v>
      </c>
    </row>
    <row r="826" spans="1:12">
      <c r="A826" s="1">
        <v>323</v>
      </c>
      <c r="B826" s="1">
        <v>8</v>
      </c>
      <c r="C826" s="1" t="s">
        <v>35</v>
      </c>
      <c r="D826" s="1" t="s">
        <v>1363</v>
      </c>
      <c r="E826" s="1">
        <v>14</v>
      </c>
      <c r="F826" s="1">
        <v>24</v>
      </c>
      <c r="G826" s="1">
        <v>2</v>
      </c>
      <c r="H826" s="1">
        <v>30</v>
      </c>
      <c r="I826" s="1" t="s">
        <v>1364</v>
      </c>
      <c r="J826" s="1">
        <f t="shared" si="36"/>
        <v>20</v>
      </c>
      <c r="K826">
        <f t="shared" si="37"/>
        <v>48</v>
      </c>
      <c r="L826" s="5">
        <f t="shared" si="38"/>
        <v>41.666666666666671</v>
      </c>
    </row>
    <row r="827" spans="1:12">
      <c r="A827" s="1">
        <v>323</v>
      </c>
      <c r="B827" s="1">
        <v>8</v>
      </c>
      <c r="C827" s="1" t="s">
        <v>103</v>
      </c>
      <c r="D827" s="1" t="s">
        <v>1382</v>
      </c>
      <c r="E827" s="1">
        <v>10</v>
      </c>
      <c r="F827" s="1">
        <v>18</v>
      </c>
      <c r="G827" s="1">
        <v>2</v>
      </c>
      <c r="H827" s="1">
        <v>22</v>
      </c>
      <c r="I827" s="1" t="s">
        <v>1366</v>
      </c>
      <c r="J827" s="1">
        <f t="shared" si="36"/>
        <v>16</v>
      </c>
      <c r="K827">
        <f t="shared" si="37"/>
        <v>36</v>
      </c>
      <c r="L827" s="5">
        <f t="shared" si="38"/>
        <v>44.444444444444443</v>
      </c>
    </row>
    <row r="828" spans="1:12">
      <c r="A828" s="1">
        <v>324</v>
      </c>
      <c r="B828" s="1">
        <v>9</v>
      </c>
      <c r="C828" s="1" t="s">
        <v>36</v>
      </c>
      <c r="D828" s="1" t="s">
        <v>1365</v>
      </c>
      <c r="E828" s="1">
        <v>18</v>
      </c>
      <c r="F828" s="1">
        <v>30</v>
      </c>
      <c r="G828" s="1">
        <v>1</v>
      </c>
      <c r="H828" s="1">
        <v>15</v>
      </c>
      <c r="I828" s="1" t="s">
        <v>1366</v>
      </c>
      <c r="J828" s="1">
        <f t="shared" si="36"/>
        <v>12</v>
      </c>
      <c r="K828">
        <f t="shared" si="37"/>
        <v>30</v>
      </c>
      <c r="L828" s="5">
        <f t="shared" si="38"/>
        <v>40</v>
      </c>
    </row>
    <row r="829" spans="1:12">
      <c r="A829" s="1">
        <v>324</v>
      </c>
      <c r="B829" s="1">
        <v>9</v>
      </c>
      <c r="C829" s="1" t="s">
        <v>45</v>
      </c>
      <c r="D829" s="1" t="s">
        <v>1368</v>
      </c>
      <c r="E829" s="1">
        <v>16</v>
      </c>
      <c r="F829" s="1">
        <v>27</v>
      </c>
      <c r="G829" s="1">
        <v>3</v>
      </c>
      <c r="H829" s="1">
        <v>58</v>
      </c>
      <c r="I829" s="1" t="s">
        <v>1364</v>
      </c>
      <c r="J829" s="1">
        <f t="shared" si="36"/>
        <v>33</v>
      </c>
      <c r="K829">
        <f t="shared" si="37"/>
        <v>81</v>
      </c>
      <c r="L829" s="5">
        <f t="shared" si="38"/>
        <v>40.74074074074074</v>
      </c>
    </row>
    <row r="830" spans="1:12">
      <c r="A830" s="1">
        <v>324</v>
      </c>
      <c r="B830" s="1">
        <v>9</v>
      </c>
      <c r="C830" s="1" t="s">
        <v>106</v>
      </c>
      <c r="D830" s="1" t="s">
        <v>1383</v>
      </c>
      <c r="E830" s="1">
        <v>15</v>
      </c>
      <c r="F830" s="1">
        <v>26</v>
      </c>
      <c r="G830" s="1">
        <v>1</v>
      </c>
      <c r="H830" s="1">
        <v>17</v>
      </c>
      <c r="I830" s="1" t="s">
        <v>1364</v>
      </c>
      <c r="J830" s="1">
        <f t="shared" si="36"/>
        <v>11</v>
      </c>
      <c r="K830">
        <f t="shared" si="37"/>
        <v>26</v>
      </c>
      <c r="L830" s="5">
        <f t="shared" si="38"/>
        <v>42.307692307692307</v>
      </c>
    </row>
    <row r="831" spans="1:12">
      <c r="A831" s="1">
        <v>325</v>
      </c>
      <c r="B831" s="1">
        <v>18</v>
      </c>
      <c r="C831" s="1" t="s">
        <v>97</v>
      </c>
      <c r="D831" s="1" t="s">
        <v>1381</v>
      </c>
      <c r="E831" s="1">
        <v>13</v>
      </c>
      <c r="F831" s="1">
        <v>21</v>
      </c>
      <c r="G831" s="1">
        <v>1</v>
      </c>
      <c r="H831" s="1">
        <v>26</v>
      </c>
      <c r="I831" s="1" t="s">
        <v>1366</v>
      </c>
      <c r="J831" s="1">
        <f t="shared" si="36"/>
        <v>8</v>
      </c>
      <c r="K831">
        <f t="shared" si="37"/>
        <v>21</v>
      </c>
      <c r="L831" s="5">
        <f t="shared" si="38"/>
        <v>38.095238095238095</v>
      </c>
    </row>
    <row r="832" spans="1:12">
      <c r="A832" s="1">
        <v>325</v>
      </c>
      <c r="B832" s="1">
        <v>18</v>
      </c>
      <c r="C832" s="1" t="s">
        <v>44</v>
      </c>
      <c r="D832" s="1" t="s">
        <v>1367</v>
      </c>
      <c r="E832" s="1">
        <v>19</v>
      </c>
      <c r="F832" s="1">
        <v>31</v>
      </c>
      <c r="G832" s="1">
        <v>1</v>
      </c>
      <c r="H832" s="1">
        <v>5</v>
      </c>
      <c r="I832" s="1" t="s">
        <v>1366</v>
      </c>
      <c r="J832" s="1">
        <f t="shared" si="36"/>
        <v>12</v>
      </c>
      <c r="K832">
        <f t="shared" si="37"/>
        <v>31</v>
      </c>
      <c r="L832" s="5">
        <f t="shared" si="38"/>
        <v>38.70967741935484</v>
      </c>
    </row>
    <row r="833" spans="1:12">
      <c r="A833" s="1">
        <v>325</v>
      </c>
      <c r="B833" s="1">
        <v>18</v>
      </c>
      <c r="C833" s="1" t="s">
        <v>69</v>
      </c>
      <c r="D833" s="1" t="s">
        <v>1375</v>
      </c>
      <c r="E833" s="1">
        <v>21</v>
      </c>
      <c r="F833" s="1">
        <v>35</v>
      </c>
      <c r="G833" s="1">
        <v>2</v>
      </c>
      <c r="H833" s="1">
        <v>13</v>
      </c>
      <c r="I833" s="1" t="s">
        <v>1366</v>
      </c>
      <c r="J833" s="1">
        <f t="shared" si="36"/>
        <v>28</v>
      </c>
      <c r="K833">
        <f t="shared" si="37"/>
        <v>70</v>
      </c>
      <c r="L833" s="5">
        <f t="shared" si="38"/>
        <v>40</v>
      </c>
    </row>
    <row r="834" spans="1:12">
      <c r="A834" s="1">
        <v>325</v>
      </c>
      <c r="B834" s="1">
        <v>18</v>
      </c>
      <c r="C834" s="1" t="s">
        <v>74</v>
      </c>
      <c r="D834" s="1" t="s">
        <v>1376</v>
      </c>
      <c r="E834" s="1">
        <v>19</v>
      </c>
      <c r="F834" s="1">
        <v>32</v>
      </c>
      <c r="G834" s="1">
        <v>1</v>
      </c>
      <c r="H834" s="1">
        <v>27</v>
      </c>
      <c r="I834" s="1" t="s">
        <v>1364</v>
      </c>
      <c r="J834" s="1">
        <f t="shared" si="36"/>
        <v>13</v>
      </c>
      <c r="K834">
        <f t="shared" si="37"/>
        <v>32</v>
      </c>
      <c r="L834" s="5">
        <f t="shared" si="38"/>
        <v>40.625</v>
      </c>
    </row>
    <row r="835" spans="1:12">
      <c r="A835" s="1">
        <v>326</v>
      </c>
      <c r="B835" s="1">
        <v>14</v>
      </c>
      <c r="C835" s="1" t="s">
        <v>69</v>
      </c>
      <c r="D835" s="1" t="s">
        <v>1375</v>
      </c>
      <c r="E835" s="1">
        <v>21</v>
      </c>
      <c r="F835" s="1">
        <v>35</v>
      </c>
      <c r="G835" s="1">
        <v>1</v>
      </c>
      <c r="H835" s="1">
        <v>14</v>
      </c>
      <c r="I835" s="1" t="s">
        <v>1364</v>
      </c>
      <c r="J835" s="1">
        <f t="shared" ref="J835:J898" si="39">(F835-E835)*G835</f>
        <v>14</v>
      </c>
      <c r="K835">
        <f t="shared" ref="K835:K898" si="40">F835*G835</f>
        <v>35</v>
      </c>
      <c r="L835" s="5">
        <f t="shared" ref="L835:L898" si="41">(J835/K835)*100</f>
        <v>40</v>
      </c>
    </row>
    <row r="836" spans="1:12">
      <c r="A836" s="1">
        <v>326</v>
      </c>
      <c r="B836" s="1">
        <v>14</v>
      </c>
      <c r="C836" s="1" t="s">
        <v>103</v>
      </c>
      <c r="D836" s="1" t="s">
        <v>1382</v>
      </c>
      <c r="E836" s="1">
        <v>10</v>
      </c>
      <c r="F836" s="1">
        <v>18</v>
      </c>
      <c r="G836" s="1">
        <v>1</v>
      </c>
      <c r="H836" s="1">
        <v>28</v>
      </c>
      <c r="I836" s="1" t="s">
        <v>1364</v>
      </c>
      <c r="J836" s="1">
        <f t="shared" si="39"/>
        <v>8</v>
      </c>
      <c r="K836">
        <f t="shared" si="40"/>
        <v>18</v>
      </c>
      <c r="L836" s="5">
        <f t="shared" si="41"/>
        <v>44.444444444444443</v>
      </c>
    </row>
    <row r="837" spans="1:12">
      <c r="A837" s="1">
        <v>326</v>
      </c>
      <c r="B837" s="1">
        <v>14</v>
      </c>
      <c r="C837" s="1" t="s">
        <v>60</v>
      </c>
      <c r="D837" s="1" t="s">
        <v>1373</v>
      </c>
      <c r="E837" s="1">
        <v>16</v>
      </c>
      <c r="F837" s="1">
        <v>28</v>
      </c>
      <c r="G837" s="1">
        <v>1</v>
      </c>
      <c r="H837" s="1">
        <v>49</v>
      </c>
      <c r="I837" s="1" t="s">
        <v>1364</v>
      </c>
      <c r="J837" s="1">
        <f t="shared" si="39"/>
        <v>12</v>
      </c>
      <c r="K837">
        <f t="shared" si="40"/>
        <v>28</v>
      </c>
      <c r="L837" s="5">
        <f t="shared" si="41"/>
        <v>42.857142857142854</v>
      </c>
    </row>
    <row r="838" spans="1:12">
      <c r="A838" s="1">
        <v>327</v>
      </c>
      <c r="B838" s="1">
        <v>12</v>
      </c>
      <c r="C838" s="1" t="s">
        <v>84</v>
      </c>
      <c r="D838" s="1" t="s">
        <v>1378</v>
      </c>
      <c r="E838" s="1">
        <v>20</v>
      </c>
      <c r="F838" s="1">
        <v>34</v>
      </c>
      <c r="G838" s="1">
        <v>3</v>
      </c>
      <c r="H838" s="1">
        <v>33</v>
      </c>
      <c r="I838" s="1" t="s">
        <v>1364</v>
      </c>
      <c r="J838" s="1">
        <f t="shared" si="39"/>
        <v>42</v>
      </c>
      <c r="K838">
        <f t="shared" si="40"/>
        <v>102</v>
      </c>
      <c r="L838" s="5">
        <f t="shared" si="41"/>
        <v>41.17647058823529</v>
      </c>
    </row>
    <row r="839" spans="1:12">
      <c r="A839" s="1">
        <v>327</v>
      </c>
      <c r="B839" s="1">
        <v>12</v>
      </c>
      <c r="C839" s="1" t="s">
        <v>103</v>
      </c>
      <c r="D839" s="1" t="s">
        <v>1382</v>
      </c>
      <c r="E839" s="1">
        <v>10</v>
      </c>
      <c r="F839" s="1">
        <v>18</v>
      </c>
      <c r="G839" s="1">
        <v>1</v>
      </c>
      <c r="H839" s="1">
        <v>7</v>
      </c>
      <c r="I839" s="1" t="s">
        <v>1366</v>
      </c>
      <c r="J839" s="1">
        <f t="shared" si="39"/>
        <v>8</v>
      </c>
      <c r="K839">
        <f t="shared" si="40"/>
        <v>18</v>
      </c>
      <c r="L839" s="5">
        <f t="shared" si="41"/>
        <v>44.444444444444443</v>
      </c>
    </row>
    <row r="840" spans="1:12">
      <c r="A840" s="1">
        <v>327</v>
      </c>
      <c r="B840" s="1">
        <v>12</v>
      </c>
      <c r="C840" s="1" t="s">
        <v>45</v>
      </c>
      <c r="D840" s="1" t="s">
        <v>1368</v>
      </c>
      <c r="E840" s="1">
        <v>16</v>
      </c>
      <c r="F840" s="1">
        <v>27</v>
      </c>
      <c r="G840" s="1">
        <v>1</v>
      </c>
      <c r="H840" s="1">
        <v>34</v>
      </c>
      <c r="I840" s="1" t="s">
        <v>1364</v>
      </c>
      <c r="J840" s="1">
        <f t="shared" si="39"/>
        <v>11</v>
      </c>
      <c r="K840">
        <f t="shared" si="40"/>
        <v>27</v>
      </c>
      <c r="L840" s="5">
        <f t="shared" si="41"/>
        <v>40.74074074074074</v>
      </c>
    </row>
    <row r="841" spans="1:12">
      <c r="A841" s="1">
        <v>328</v>
      </c>
      <c r="B841" s="1">
        <v>4</v>
      </c>
      <c r="C841" s="1" t="s">
        <v>69</v>
      </c>
      <c r="D841" s="1" t="s">
        <v>1375</v>
      </c>
      <c r="E841" s="1">
        <v>21</v>
      </c>
      <c r="F841" s="1">
        <v>35</v>
      </c>
      <c r="G841" s="1">
        <v>1</v>
      </c>
      <c r="H841" s="1">
        <v>21</v>
      </c>
      <c r="I841" s="1" t="s">
        <v>1364</v>
      </c>
      <c r="J841" s="1">
        <f t="shared" si="39"/>
        <v>14</v>
      </c>
      <c r="K841">
        <f t="shared" si="40"/>
        <v>35</v>
      </c>
      <c r="L841" s="5">
        <f t="shared" si="41"/>
        <v>40</v>
      </c>
    </row>
    <row r="842" spans="1:12">
      <c r="A842" s="1">
        <v>329</v>
      </c>
      <c r="B842" s="1">
        <v>13</v>
      </c>
      <c r="C842" s="1" t="s">
        <v>97</v>
      </c>
      <c r="D842" s="1" t="s">
        <v>1381</v>
      </c>
      <c r="E842" s="1">
        <v>13</v>
      </c>
      <c r="F842" s="1">
        <v>21</v>
      </c>
      <c r="G842" s="1">
        <v>2</v>
      </c>
      <c r="H842" s="1">
        <v>56</v>
      </c>
      <c r="I842" s="1" t="s">
        <v>1364</v>
      </c>
      <c r="J842" s="1">
        <f t="shared" si="39"/>
        <v>16</v>
      </c>
      <c r="K842">
        <f t="shared" si="40"/>
        <v>42</v>
      </c>
      <c r="L842" s="5">
        <f t="shared" si="41"/>
        <v>38.095238095238095</v>
      </c>
    </row>
    <row r="843" spans="1:12">
      <c r="A843" s="1">
        <v>329</v>
      </c>
      <c r="B843" s="1">
        <v>13</v>
      </c>
      <c r="C843" s="1" t="s">
        <v>52</v>
      </c>
      <c r="D843" s="1" t="s">
        <v>1369</v>
      </c>
      <c r="E843" s="1">
        <v>25</v>
      </c>
      <c r="F843" s="1">
        <v>40</v>
      </c>
      <c r="G843" s="1">
        <v>2</v>
      </c>
      <c r="H843" s="1">
        <v>17</v>
      </c>
      <c r="I843" s="1" t="s">
        <v>1364</v>
      </c>
      <c r="J843" s="1">
        <f t="shared" si="39"/>
        <v>30</v>
      </c>
      <c r="K843">
        <f t="shared" si="40"/>
        <v>80</v>
      </c>
      <c r="L843" s="5">
        <f t="shared" si="41"/>
        <v>37.5</v>
      </c>
    </row>
    <row r="844" spans="1:12">
      <c r="A844" s="1">
        <v>329</v>
      </c>
      <c r="B844" s="1">
        <v>13</v>
      </c>
      <c r="C844" s="1" t="s">
        <v>44</v>
      </c>
      <c r="D844" s="1" t="s">
        <v>1367</v>
      </c>
      <c r="E844" s="1">
        <v>19</v>
      </c>
      <c r="F844" s="1">
        <v>31</v>
      </c>
      <c r="G844" s="1">
        <v>2</v>
      </c>
      <c r="H844" s="1">
        <v>58</v>
      </c>
      <c r="I844" s="1" t="s">
        <v>1364</v>
      </c>
      <c r="J844" s="1">
        <f t="shared" si="39"/>
        <v>24</v>
      </c>
      <c r="K844">
        <f t="shared" si="40"/>
        <v>62</v>
      </c>
      <c r="L844" s="5">
        <f t="shared" si="41"/>
        <v>38.70967741935484</v>
      </c>
    </row>
    <row r="845" spans="1:12">
      <c r="A845" s="1">
        <v>329</v>
      </c>
      <c r="B845" s="1">
        <v>13</v>
      </c>
      <c r="C845" s="1" t="s">
        <v>94</v>
      </c>
      <c r="D845" s="1" t="s">
        <v>1380</v>
      </c>
      <c r="E845" s="1">
        <v>14</v>
      </c>
      <c r="F845" s="1">
        <v>23</v>
      </c>
      <c r="G845" s="1">
        <v>1</v>
      </c>
      <c r="H845" s="1">
        <v>8</v>
      </c>
      <c r="I845" s="1" t="s">
        <v>1364</v>
      </c>
      <c r="J845" s="1">
        <f t="shared" si="39"/>
        <v>9</v>
      </c>
      <c r="K845">
        <f t="shared" si="40"/>
        <v>23</v>
      </c>
      <c r="L845" s="5">
        <f t="shared" si="41"/>
        <v>39.130434782608695</v>
      </c>
    </row>
    <row r="846" spans="1:12">
      <c r="A846" s="1">
        <v>330</v>
      </c>
      <c r="B846" s="1">
        <v>10</v>
      </c>
      <c r="C846" s="1" t="s">
        <v>112</v>
      </c>
      <c r="D846" s="1" t="s">
        <v>1384</v>
      </c>
      <c r="E846" s="1">
        <v>15</v>
      </c>
      <c r="F846" s="1">
        <v>25</v>
      </c>
      <c r="G846" s="1">
        <v>2</v>
      </c>
      <c r="H846" s="1">
        <v>25</v>
      </c>
      <c r="I846" s="1" t="s">
        <v>1366</v>
      </c>
      <c r="J846" s="1">
        <f t="shared" si="39"/>
        <v>20</v>
      </c>
      <c r="K846">
        <f t="shared" si="40"/>
        <v>50</v>
      </c>
      <c r="L846" s="5">
        <f t="shared" si="41"/>
        <v>40</v>
      </c>
    </row>
    <row r="847" spans="1:12">
      <c r="A847" s="1">
        <v>330</v>
      </c>
      <c r="B847" s="1">
        <v>10</v>
      </c>
      <c r="C847" s="1" t="s">
        <v>60</v>
      </c>
      <c r="D847" s="1" t="s">
        <v>1373</v>
      </c>
      <c r="E847" s="1">
        <v>16</v>
      </c>
      <c r="F847" s="1">
        <v>28</v>
      </c>
      <c r="G847" s="1">
        <v>2</v>
      </c>
      <c r="H847" s="1">
        <v>43</v>
      </c>
      <c r="I847" s="1" t="s">
        <v>1364</v>
      </c>
      <c r="J847" s="1">
        <f t="shared" si="39"/>
        <v>24</v>
      </c>
      <c r="K847">
        <f t="shared" si="40"/>
        <v>56</v>
      </c>
      <c r="L847" s="5">
        <f t="shared" si="41"/>
        <v>42.857142857142854</v>
      </c>
    </row>
    <row r="848" spans="1:12">
      <c r="A848" s="1">
        <v>330</v>
      </c>
      <c r="B848" s="1">
        <v>10</v>
      </c>
      <c r="C848" s="1" t="s">
        <v>94</v>
      </c>
      <c r="D848" s="1" t="s">
        <v>1380</v>
      </c>
      <c r="E848" s="1">
        <v>14</v>
      </c>
      <c r="F848" s="1">
        <v>23</v>
      </c>
      <c r="G848" s="1">
        <v>3</v>
      </c>
      <c r="H848" s="1">
        <v>21</v>
      </c>
      <c r="I848" s="1" t="s">
        <v>1364</v>
      </c>
      <c r="J848" s="1">
        <f t="shared" si="39"/>
        <v>27</v>
      </c>
      <c r="K848">
        <f t="shared" si="40"/>
        <v>69</v>
      </c>
      <c r="L848" s="5">
        <f t="shared" si="41"/>
        <v>39.130434782608695</v>
      </c>
    </row>
    <row r="849" spans="1:12">
      <c r="A849" s="1">
        <v>330</v>
      </c>
      <c r="B849" s="1">
        <v>10</v>
      </c>
      <c r="C849" s="1" t="s">
        <v>97</v>
      </c>
      <c r="D849" s="1" t="s">
        <v>1381</v>
      </c>
      <c r="E849" s="1">
        <v>13</v>
      </c>
      <c r="F849" s="1">
        <v>21</v>
      </c>
      <c r="G849" s="1">
        <v>2</v>
      </c>
      <c r="H849" s="1">
        <v>51</v>
      </c>
      <c r="I849" s="1" t="s">
        <v>1366</v>
      </c>
      <c r="J849" s="1">
        <f t="shared" si="39"/>
        <v>16</v>
      </c>
      <c r="K849">
        <f t="shared" si="40"/>
        <v>42</v>
      </c>
      <c r="L849" s="5">
        <f t="shared" si="41"/>
        <v>38.095238095238095</v>
      </c>
    </row>
    <row r="850" spans="1:12">
      <c r="A850" s="1">
        <v>331</v>
      </c>
      <c r="B850" s="1">
        <v>20</v>
      </c>
      <c r="C850" s="1" t="s">
        <v>65</v>
      </c>
      <c r="D850" s="1" t="s">
        <v>1374</v>
      </c>
      <c r="E850" s="1">
        <v>11</v>
      </c>
      <c r="F850" s="1">
        <v>19</v>
      </c>
      <c r="G850" s="1">
        <v>1</v>
      </c>
      <c r="H850" s="1">
        <v>5</v>
      </c>
      <c r="I850" s="1" t="s">
        <v>1364</v>
      </c>
      <c r="J850" s="1">
        <f t="shared" si="39"/>
        <v>8</v>
      </c>
      <c r="K850">
        <f t="shared" si="40"/>
        <v>19</v>
      </c>
      <c r="L850" s="5">
        <f t="shared" si="41"/>
        <v>42.105263157894733</v>
      </c>
    </row>
    <row r="851" spans="1:12">
      <c r="A851" s="1">
        <v>331</v>
      </c>
      <c r="B851" s="1">
        <v>20</v>
      </c>
      <c r="C851" s="1" t="s">
        <v>69</v>
      </c>
      <c r="D851" s="1" t="s">
        <v>1375</v>
      </c>
      <c r="E851" s="1">
        <v>21</v>
      </c>
      <c r="F851" s="1">
        <v>35</v>
      </c>
      <c r="G851" s="1">
        <v>3</v>
      </c>
      <c r="H851" s="1">
        <v>26</v>
      </c>
      <c r="I851" s="1" t="s">
        <v>1366</v>
      </c>
      <c r="J851" s="1">
        <f t="shared" si="39"/>
        <v>42</v>
      </c>
      <c r="K851">
        <f t="shared" si="40"/>
        <v>105</v>
      </c>
      <c r="L851" s="5">
        <f t="shared" si="41"/>
        <v>40</v>
      </c>
    </row>
    <row r="852" spans="1:12">
      <c r="A852" s="1">
        <v>331</v>
      </c>
      <c r="B852" s="1">
        <v>20</v>
      </c>
      <c r="C852" s="1" t="s">
        <v>35</v>
      </c>
      <c r="D852" s="1" t="s">
        <v>1363</v>
      </c>
      <c r="E852" s="1">
        <v>14</v>
      </c>
      <c r="F852" s="1">
        <v>24</v>
      </c>
      <c r="G852" s="1">
        <v>1</v>
      </c>
      <c r="H852" s="1">
        <v>55</v>
      </c>
      <c r="I852" s="1" t="s">
        <v>1364</v>
      </c>
      <c r="J852" s="1">
        <f t="shared" si="39"/>
        <v>10</v>
      </c>
      <c r="K852">
        <f t="shared" si="40"/>
        <v>24</v>
      </c>
      <c r="L852" s="5">
        <f t="shared" si="41"/>
        <v>41.666666666666671</v>
      </c>
    </row>
    <row r="853" spans="1:12">
      <c r="A853" s="1">
        <v>331</v>
      </c>
      <c r="B853" s="1">
        <v>20</v>
      </c>
      <c r="C853" s="1" t="s">
        <v>112</v>
      </c>
      <c r="D853" s="1" t="s">
        <v>1384</v>
      </c>
      <c r="E853" s="1">
        <v>15</v>
      </c>
      <c r="F853" s="1">
        <v>25</v>
      </c>
      <c r="G853" s="1">
        <v>1</v>
      </c>
      <c r="H853" s="1">
        <v>35</v>
      </c>
      <c r="I853" s="1" t="s">
        <v>1364</v>
      </c>
      <c r="J853" s="1">
        <f t="shared" si="39"/>
        <v>10</v>
      </c>
      <c r="K853">
        <f t="shared" si="40"/>
        <v>25</v>
      </c>
      <c r="L853" s="5">
        <f t="shared" si="41"/>
        <v>40</v>
      </c>
    </row>
    <row r="854" spans="1:12">
      <c r="A854" s="1">
        <v>332</v>
      </c>
      <c r="B854" s="1">
        <v>6</v>
      </c>
      <c r="C854" s="1" t="s">
        <v>52</v>
      </c>
      <c r="D854" s="1" t="s">
        <v>1369</v>
      </c>
      <c r="E854" s="1">
        <v>25</v>
      </c>
      <c r="F854" s="1">
        <v>40</v>
      </c>
      <c r="G854" s="1">
        <v>3</v>
      </c>
      <c r="H854" s="1">
        <v>17</v>
      </c>
      <c r="I854" s="1" t="s">
        <v>1364</v>
      </c>
      <c r="J854" s="1">
        <f t="shared" si="39"/>
        <v>45</v>
      </c>
      <c r="K854">
        <f t="shared" si="40"/>
        <v>120</v>
      </c>
      <c r="L854" s="5">
        <f t="shared" si="41"/>
        <v>37.5</v>
      </c>
    </row>
    <row r="855" spans="1:12">
      <c r="A855" s="1">
        <v>333</v>
      </c>
      <c r="B855" s="1">
        <v>6</v>
      </c>
      <c r="C855" s="1" t="s">
        <v>53</v>
      </c>
      <c r="D855" s="1" t="s">
        <v>1370</v>
      </c>
      <c r="E855" s="1">
        <v>22</v>
      </c>
      <c r="F855" s="1">
        <v>36</v>
      </c>
      <c r="G855" s="1">
        <v>1</v>
      </c>
      <c r="H855" s="1">
        <v>38</v>
      </c>
      <c r="I855" s="1" t="s">
        <v>1366</v>
      </c>
      <c r="J855" s="1">
        <f t="shared" si="39"/>
        <v>14</v>
      </c>
      <c r="K855">
        <f t="shared" si="40"/>
        <v>36</v>
      </c>
      <c r="L855" s="5">
        <f t="shared" si="41"/>
        <v>38.888888888888893</v>
      </c>
    </row>
    <row r="856" spans="1:12">
      <c r="A856" s="1">
        <v>333</v>
      </c>
      <c r="B856" s="1">
        <v>6</v>
      </c>
      <c r="C856" s="1" t="s">
        <v>103</v>
      </c>
      <c r="D856" s="1" t="s">
        <v>1382</v>
      </c>
      <c r="E856" s="1">
        <v>10</v>
      </c>
      <c r="F856" s="1">
        <v>18</v>
      </c>
      <c r="G856" s="1">
        <v>2</v>
      </c>
      <c r="H856" s="1">
        <v>23</v>
      </c>
      <c r="I856" s="1" t="s">
        <v>1366</v>
      </c>
      <c r="J856" s="1">
        <f t="shared" si="39"/>
        <v>16</v>
      </c>
      <c r="K856">
        <f t="shared" si="40"/>
        <v>36</v>
      </c>
      <c r="L856" s="5">
        <f t="shared" si="41"/>
        <v>44.444444444444443</v>
      </c>
    </row>
    <row r="857" spans="1:12">
      <c r="A857" s="1">
        <v>334</v>
      </c>
      <c r="B857" s="1">
        <v>12</v>
      </c>
      <c r="C857" s="1" t="s">
        <v>97</v>
      </c>
      <c r="D857" s="1" t="s">
        <v>1381</v>
      </c>
      <c r="E857" s="1">
        <v>13</v>
      </c>
      <c r="F857" s="1">
        <v>21</v>
      </c>
      <c r="G857" s="1">
        <v>2</v>
      </c>
      <c r="H857" s="1">
        <v>36</v>
      </c>
      <c r="I857" s="1" t="s">
        <v>1366</v>
      </c>
      <c r="J857" s="1">
        <f t="shared" si="39"/>
        <v>16</v>
      </c>
      <c r="K857">
        <f t="shared" si="40"/>
        <v>42</v>
      </c>
      <c r="L857" s="5">
        <f t="shared" si="41"/>
        <v>38.095238095238095</v>
      </c>
    </row>
    <row r="858" spans="1:12">
      <c r="A858" s="1">
        <v>334</v>
      </c>
      <c r="B858" s="1">
        <v>12</v>
      </c>
      <c r="C858" s="1" t="s">
        <v>94</v>
      </c>
      <c r="D858" s="1" t="s">
        <v>1380</v>
      </c>
      <c r="E858" s="1">
        <v>14</v>
      </c>
      <c r="F858" s="1">
        <v>23</v>
      </c>
      <c r="G858" s="1">
        <v>1</v>
      </c>
      <c r="H858" s="1">
        <v>58</v>
      </c>
      <c r="I858" s="1" t="s">
        <v>1364</v>
      </c>
      <c r="J858" s="1">
        <f t="shared" si="39"/>
        <v>9</v>
      </c>
      <c r="K858">
        <f t="shared" si="40"/>
        <v>23</v>
      </c>
      <c r="L858" s="5">
        <f t="shared" si="41"/>
        <v>39.130434782608695</v>
      </c>
    </row>
    <row r="859" spans="1:12">
      <c r="A859" s="1">
        <v>334</v>
      </c>
      <c r="B859" s="1">
        <v>12</v>
      </c>
      <c r="C859" s="1" t="s">
        <v>35</v>
      </c>
      <c r="D859" s="1" t="s">
        <v>1363</v>
      </c>
      <c r="E859" s="1">
        <v>14</v>
      </c>
      <c r="F859" s="1">
        <v>24</v>
      </c>
      <c r="G859" s="1">
        <v>2</v>
      </c>
      <c r="H859" s="1">
        <v>31</v>
      </c>
      <c r="I859" s="1" t="s">
        <v>1364</v>
      </c>
      <c r="J859" s="1">
        <f t="shared" si="39"/>
        <v>20</v>
      </c>
      <c r="K859">
        <f t="shared" si="40"/>
        <v>48</v>
      </c>
      <c r="L859" s="5">
        <f t="shared" si="41"/>
        <v>41.666666666666671</v>
      </c>
    </row>
    <row r="860" spans="1:12">
      <c r="A860" s="1">
        <v>334</v>
      </c>
      <c r="B860" s="1">
        <v>12</v>
      </c>
      <c r="C860" s="1" t="s">
        <v>36</v>
      </c>
      <c r="D860" s="1" t="s">
        <v>1365</v>
      </c>
      <c r="E860" s="1">
        <v>18</v>
      </c>
      <c r="F860" s="1">
        <v>30</v>
      </c>
      <c r="G860" s="1">
        <v>2</v>
      </c>
      <c r="H860" s="1">
        <v>31</v>
      </c>
      <c r="I860" s="1" t="s">
        <v>1364</v>
      </c>
      <c r="J860" s="1">
        <f t="shared" si="39"/>
        <v>24</v>
      </c>
      <c r="K860">
        <f t="shared" si="40"/>
        <v>60</v>
      </c>
      <c r="L860" s="5">
        <f t="shared" si="41"/>
        <v>40</v>
      </c>
    </row>
    <row r="861" spans="1:12">
      <c r="A861" s="1">
        <v>335</v>
      </c>
      <c r="B861" s="1">
        <v>14</v>
      </c>
      <c r="C861" s="1" t="s">
        <v>36</v>
      </c>
      <c r="D861" s="1" t="s">
        <v>1365</v>
      </c>
      <c r="E861" s="1">
        <v>18</v>
      </c>
      <c r="F861" s="1">
        <v>30</v>
      </c>
      <c r="G861" s="1">
        <v>1</v>
      </c>
      <c r="H861" s="1">
        <v>33</v>
      </c>
      <c r="I861" s="1" t="s">
        <v>1366</v>
      </c>
      <c r="J861" s="1">
        <f t="shared" si="39"/>
        <v>12</v>
      </c>
      <c r="K861">
        <f t="shared" si="40"/>
        <v>30</v>
      </c>
      <c r="L861" s="5">
        <f t="shared" si="41"/>
        <v>40</v>
      </c>
    </row>
    <row r="862" spans="1:12">
      <c r="A862" s="1">
        <v>335</v>
      </c>
      <c r="B862" s="1">
        <v>14</v>
      </c>
      <c r="C862" s="1" t="s">
        <v>60</v>
      </c>
      <c r="D862" s="1" t="s">
        <v>1373</v>
      </c>
      <c r="E862" s="1">
        <v>16</v>
      </c>
      <c r="F862" s="1">
        <v>28</v>
      </c>
      <c r="G862" s="1">
        <v>3</v>
      </c>
      <c r="H862" s="1">
        <v>36</v>
      </c>
      <c r="I862" s="1" t="s">
        <v>1366</v>
      </c>
      <c r="J862" s="1">
        <f t="shared" si="39"/>
        <v>36</v>
      </c>
      <c r="K862">
        <f t="shared" si="40"/>
        <v>84</v>
      </c>
      <c r="L862" s="5">
        <f t="shared" si="41"/>
        <v>42.857142857142854</v>
      </c>
    </row>
    <row r="863" spans="1:12">
      <c r="A863" s="1">
        <v>336</v>
      </c>
      <c r="B863" s="1">
        <v>4</v>
      </c>
      <c r="C863" s="1" t="s">
        <v>97</v>
      </c>
      <c r="D863" s="1" t="s">
        <v>1381</v>
      </c>
      <c r="E863" s="1">
        <v>13</v>
      </c>
      <c r="F863" s="1">
        <v>21</v>
      </c>
      <c r="G863" s="1">
        <v>2</v>
      </c>
      <c r="H863" s="1">
        <v>12</v>
      </c>
      <c r="I863" s="1" t="s">
        <v>1366</v>
      </c>
      <c r="J863" s="1">
        <f t="shared" si="39"/>
        <v>16</v>
      </c>
      <c r="K863">
        <f t="shared" si="40"/>
        <v>42</v>
      </c>
      <c r="L863" s="5">
        <f t="shared" si="41"/>
        <v>38.095238095238095</v>
      </c>
    </row>
    <row r="864" spans="1:12">
      <c r="A864" s="1">
        <v>336</v>
      </c>
      <c r="B864" s="1">
        <v>4</v>
      </c>
      <c r="C864" s="1" t="s">
        <v>65</v>
      </c>
      <c r="D864" s="1" t="s">
        <v>1374</v>
      </c>
      <c r="E864" s="1">
        <v>11</v>
      </c>
      <c r="F864" s="1">
        <v>19</v>
      </c>
      <c r="G864" s="1">
        <v>2</v>
      </c>
      <c r="H864" s="1">
        <v>33</v>
      </c>
      <c r="I864" s="1" t="s">
        <v>1366</v>
      </c>
      <c r="J864" s="1">
        <f t="shared" si="39"/>
        <v>16</v>
      </c>
      <c r="K864">
        <f t="shared" si="40"/>
        <v>38</v>
      </c>
      <c r="L864" s="5">
        <f t="shared" si="41"/>
        <v>42.105263157894733</v>
      </c>
    </row>
    <row r="865" spans="1:12">
      <c r="A865" s="1">
        <v>336</v>
      </c>
      <c r="B865" s="1">
        <v>4</v>
      </c>
      <c r="C865" s="1" t="s">
        <v>106</v>
      </c>
      <c r="D865" s="1" t="s">
        <v>1383</v>
      </c>
      <c r="E865" s="1">
        <v>15</v>
      </c>
      <c r="F865" s="1">
        <v>26</v>
      </c>
      <c r="G865" s="1">
        <v>3</v>
      </c>
      <c r="H865" s="1">
        <v>20</v>
      </c>
      <c r="I865" s="1" t="s">
        <v>1366</v>
      </c>
      <c r="J865" s="1">
        <f t="shared" si="39"/>
        <v>33</v>
      </c>
      <c r="K865">
        <f t="shared" si="40"/>
        <v>78</v>
      </c>
      <c r="L865" s="5">
        <f t="shared" si="41"/>
        <v>42.307692307692307</v>
      </c>
    </row>
    <row r="866" spans="1:12">
      <c r="A866" s="1">
        <v>337</v>
      </c>
      <c r="B866" s="1">
        <v>11</v>
      </c>
      <c r="C866" s="1" t="s">
        <v>35</v>
      </c>
      <c r="D866" s="1" t="s">
        <v>1363</v>
      </c>
      <c r="E866" s="1">
        <v>14</v>
      </c>
      <c r="F866" s="1">
        <v>24</v>
      </c>
      <c r="G866" s="1">
        <v>3</v>
      </c>
      <c r="H866" s="1">
        <v>53</v>
      </c>
      <c r="I866" s="1" t="s">
        <v>1364</v>
      </c>
      <c r="J866" s="1">
        <f t="shared" si="39"/>
        <v>30</v>
      </c>
      <c r="K866">
        <f t="shared" si="40"/>
        <v>72</v>
      </c>
      <c r="L866" s="5">
        <f t="shared" si="41"/>
        <v>41.666666666666671</v>
      </c>
    </row>
    <row r="867" spans="1:12">
      <c r="A867" s="1">
        <v>337</v>
      </c>
      <c r="B867" s="1">
        <v>11</v>
      </c>
      <c r="C867" s="1" t="s">
        <v>60</v>
      </c>
      <c r="D867" s="1" t="s">
        <v>1373</v>
      </c>
      <c r="E867" s="1">
        <v>16</v>
      </c>
      <c r="F867" s="1">
        <v>28</v>
      </c>
      <c r="G867" s="1">
        <v>1</v>
      </c>
      <c r="H867" s="1">
        <v>5</v>
      </c>
      <c r="I867" s="1" t="s">
        <v>1366</v>
      </c>
      <c r="J867" s="1">
        <f t="shared" si="39"/>
        <v>12</v>
      </c>
      <c r="K867">
        <f t="shared" si="40"/>
        <v>28</v>
      </c>
      <c r="L867" s="5">
        <f t="shared" si="41"/>
        <v>42.857142857142854</v>
      </c>
    </row>
    <row r="868" spans="1:12">
      <c r="A868" s="1">
        <v>338</v>
      </c>
      <c r="B868" s="1">
        <v>18</v>
      </c>
      <c r="C868" s="1" t="s">
        <v>84</v>
      </c>
      <c r="D868" s="1" t="s">
        <v>1378</v>
      </c>
      <c r="E868" s="1">
        <v>20</v>
      </c>
      <c r="F868" s="1">
        <v>34</v>
      </c>
      <c r="G868" s="1">
        <v>3</v>
      </c>
      <c r="H868" s="1">
        <v>44</v>
      </c>
      <c r="I868" s="1" t="s">
        <v>1364</v>
      </c>
      <c r="J868" s="1">
        <f t="shared" si="39"/>
        <v>42</v>
      </c>
      <c r="K868">
        <f t="shared" si="40"/>
        <v>102</v>
      </c>
      <c r="L868" s="5">
        <f t="shared" si="41"/>
        <v>41.17647058823529</v>
      </c>
    </row>
    <row r="869" spans="1:12">
      <c r="A869" s="1">
        <v>338</v>
      </c>
      <c r="B869" s="1">
        <v>18</v>
      </c>
      <c r="C869" s="1" t="s">
        <v>97</v>
      </c>
      <c r="D869" s="1" t="s">
        <v>1381</v>
      </c>
      <c r="E869" s="1">
        <v>13</v>
      </c>
      <c r="F869" s="1">
        <v>21</v>
      </c>
      <c r="G869" s="1">
        <v>1</v>
      </c>
      <c r="H869" s="1">
        <v>10</v>
      </c>
      <c r="I869" s="1" t="s">
        <v>1366</v>
      </c>
      <c r="J869" s="1">
        <f t="shared" si="39"/>
        <v>8</v>
      </c>
      <c r="K869">
        <f t="shared" si="40"/>
        <v>21</v>
      </c>
      <c r="L869" s="5">
        <f t="shared" si="41"/>
        <v>38.095238095238095</v>
      </c>
    </row>
    <row r="870" spans="1:12">
      <c r="A870" s="1">
        <v>338</v>
      </c>
      <c r="B870" s="1">
        <v>18</v>
      </c>
      <c r="C870" s="1" t="s">
        <v>74</v>
      </c>
      <c r="D870" s="1" t="s">
        <v>1376</v>
      </c>
      <c r="E870" s="1">
        <v>19</v>
      </c>
      <c r="F870" s="1">
        <v>32</v>
      </c>
      <c r="G870" s="1">
        <v>3</v>
      </c>
      <c r="H870" s="1">
        <v>30</v>
      </c>
      <c r="I870" s="1" t="s">
        <v>1366</v>
      </c>
      <c r="J870" s="1">
        <f t="shared" si="39"/>
        <v>39</v>
      </c>
      <c r="K870">
        <f t="shared" si="40"/>
        <v>96</v>
      </c>
      <c r="L870" s="5">
        <f t="shared" si="41"/>
        <v>40.625</v>
      </c>
    </row>
    <row r="871" spans="1:12">
      <c r="A871" s="1">
        <v>338</v>
      </c>
      <c r="B871" s="1">
        <v>18</v>
      </c>
      <c r="C871" s="1" t="s">
        <v>93</v>
      </c>
      <c r="D871" s="1" t="s">
        <v>1379</v>
      </c>
      <c r="E871" s="1">
        <v>12</v>
      </c>
      <c r="F871" s="1">
        <v>20</v>
      </c>
      <c r="G871" s="1">
        <v>3</v>
      </c>
      <c r="H871" s="1">
        <v>59</v>
      </c>
      <c r="I871" s="1" t="s">
        <v>1364</v>
      </c>
      <c r="J871" s="1">
        <f t="shared" si="39"/>
        <v>24</v>
      </c>
      <c r="K871">
        <f t="shared" si="40"/>
        <v>60</v>
      </c>
      <c r="L871" s="5">
        <f t="shared" si="41"/>
        <v>40</v>
      </c>
    </row>
    <row r="872" spans="1:12">
      <c r="A872" s="1">
        <v>339</v>
      </c>
      <c r="B872" s="1">
        <v>13</v>
      </c>
      <c r="C872" s="1" t="s">
        <v>54</v>
      </c>
      <c r="D872" s="1" t="s">
        <v>1371</v>
      </c>
      <c r="E872" s="1">
        <v>17</v>
      </c>
      <c r="F872" s="1">
        <v>29</v>
      </c>
      <c r="G872" s="1">
        <v>2</v>
      </c>
      <c r="H872" s="1">
        <v>6</v>
      </c>
      <c r="I872" s="1" t="s">
        <v>1366</v>
      </c>
      <c r="J872" s="1">
        <f t="shared" si="39"/>
        <v>24</v>
      </c>
      <c r="K872">
        <f t="shared" si="40"/>
        <v>58</v>
      </c>
      <c r="L872" s="5">
        <f t="shared" si="41"/>
        <v>41.379310344827587</v>
      </c>
    </row>
    <row r="873" spans="1:12">
      <c r="A873" s="1">
        <v>339</v>
      </c>
      <c r="B873" s="1">
        <v>13</v>
      </c>
      <c r="C873" s="1" t="s">
        <v>94</v>
      </c>
      <c r="D873" s="1" t="s">
        <v>1380</v>
      </c>
      <c r="E873" s="1">
        <v>14</v>
      </c>
      <c r="F873" s="1">
        <v>23</v>
      </c>
      <c r="G873" s="1">
        <v>2</v>
      </c>
      <c r="H873" s="1">
        <v>40</v>
      </c>
      <c r="I873" s="1" t="s">
        <v>1364</v>
      </c>
      <c r="J873" s="1">
        <f t="shared" si="39"/>
        <v>18</v>
      </c>
      <c r="K873">
        <f t="shared" si="40"/>
        <v>46</v>
      </c>
      <c r="L873" s="5">
        <f t="shared" si="41"/>
        <v>39.130434782608695</v>
      </c>
    </row>
    <row r="874" spans="1:12">
      <c r="A874" s="1">
        <v>340</v>
      </c>
      <c r="B874" s="1">
        <v>15</v>
      </c>
      <c r="C874" s="1" t="s">
        <v>52</v>
      </c>
      <c r="D874" s="1" t="s">
        <v>1369</v>
      </c>
      <c r="E874" s="1">
        <v>25</v>
      </c>
      <c r="F874" s="1">
        <v>40</v>
      </c>
      <c r="G874" s="1">
        <v>2</v>
      </c>
      <c r="H874" s="1">
        <v>35</v>
      </c>
      <c r="I874" s="1" t="s">
        <v>1366</v>
      </c>
      <c r="J874" s="1">
        <f t="shared" si="39"/>
        <v>30</v>
      </c>
      <c r="K874">
        <f t="shared" si="40"/>
        <v>80</v>
      </c>
      <c r="L874" s="5">
        <f t="shared" si="41"/>
        <v>37.5</v>
      </c>
    </row>
    <row r="875" spans="1:12">
      <c r="A875" s="1">
        <v>340</v>
      </c>
      <c r="B875" s="1">
        <v>15</v>
      </c>
      <c r="C875" s="1" t="s">
        <v>60</v>
      </c>
      <c r="D875" s="1" t="s">
        <v>1373</v>
      </c>
      <c r="E875" s="1">
        <v>16</v>
      </c>
      <c r="F875" s="1">
        <v>28</v>
      </c>
      <c r="G875" s="1">
        <v>3</v>
      </c>
      <c r="H875" s="1">
        <v>56</v>
      </c>
      <c r="I875" s="1" t="s">
        <v>1364</v>
      </c>
      <c r="J875" s="1">
        <f t="shared" si="39"/>
        <v>36</v>
      </c>
      <c r="K875">
        <f t="shared" si="40"/>
        <v>84</v>
      </c>
      <c r="L875" s="5">
        <f t="shared" si="41"/>
        <v>42.857142857142854</v>
      </c>
    </row>
    <row r="876" spans="1:12">
      <c r="A876" s="1">
        <v>341</v>
      </c>
      <c r="B876" s="1">
        <v>14</v>
      </c>
      <c r="C876" s="1" t="s">
        <v>60</v>
      </c>
      <c r="D876" s="1" t="s">
        <v>1373</v>
      </c>
      <c r="E876" s="1">
        <v>16</v>
      </c>
      <c r="F876" s="1">
        <v>28</v>
      </c>
      <c r="G876" s="1">
        <v>1</v>
      </c>
      <c r="H876" s="1">
        <v>46</v>
      </c>
      <c r="I876" s="1" t="s">
        <v>1364</v>
      </c>
      <c r="J876" s="1">
        <f t="shared" si="39"/>
        <v>12</v>
      </c>
      <c r="K876">
        <f t="shared" si="40"/>
        <v>28</v>
      </c>
      <c r="L876" s="5">
        <f t="shared" si="41"/>
        <v>42.857142857142854</v>
      </c>
    </row>
    <row r="877" spans="1:12">
      <c r="A877" s="1">
        <v>341</v>
      </c>
      <c r="B877" s="1">
        <v>14</v>
      </c>
      <c r="C877" s="1" t="s">
        <v>77</v>
      </c>
      <c r="D877" s="1" t="s">
        <v>1377</v>
      </c>
      <c r="E877" s="1">
        <v>13</v>
      </c>
      <c r="F877" s="1">
        <v>22</v>
      </c>
      <c r="G877" s="1">
        <v>2</v>
      </c>
      <c r="H877" s="1">
        <v>34</v>
      </c>
      <c r="I877" s="1" t="s">
        <v>1366</v>
      </c>
      <c r="J877" s="1">
        <f t="shared" si="39"/>
        <v>18</v>
      </c>
      <c r="K877">
        <f t="shared" si="40"/>
        <v>44</v>
      </c>
      <c r="L877" s="5">
        <f t="shared" si="41"/>
        <v>40.909090909090914</v>
      </c>
    </row>
    <row r="878" spans="1:12">
      <c r="A878" s="1">
        <v>341</v>
      </c>
      <c r="B878" s="1">
        <v>14</v>
      </c>
      <c r="C878" s="1" t="s">
        <v>69</v>
      </c>
      <c r="D878" s="1" t="s">
        <v>1375</v>
      </c>
      <c r="E878" s="1">
        <v>21</v>
      </c>
      <c r="F878" s="1">
        <v>35</v>
      </c>
      <c r="G878" s="1">
        <v>3</v>
      </c>
      <c r="H878" s="1">
        <v>8</v>
      </c>
      <c r="I878" s="1" t="s">
        <v>1366</v>
      </c>
      <c r="J878" s="1">
        <f t="shared" si="39"/>
        <v>42</v>
      </c>
      <c r="K878">
        <f t="shared" si="40"/>
        <v>105</v>
      </c>
      <c r="L878" s="5">
        <f t="shared" si="41"/>
        <v>40</v>
      </c>
    </row>
    <row r="879" spans="1:12">
      <c r="A879" s="1">
        <v>342</v>
      </c>
      <c r="B879" s="1">
        <v>19</v>
      </c>
      <c r="C879" s="1" t="s">
        <v>94</v>
      </c>
      <c r="D879" s="1" t="s">
        <v>1380</v>
      </c>
      <c r="E879" s="1">
        <v>14</v>
      </c>
      <c r="F879" s="1">
        <v>23</v>
      </c>
      <c r="G879" s="1">
        <v>2</v>
      </c>
      <c r="H879" s="1">
        <v>23</v>
      </c>
      <c r="I879" s="1" t="s">
        <v>1366</v>
      </c>
      <c r="J879" s="1">
        <f t="shared" si="39"/>
        <v>18</v>
      </c>
      <c r="K879">
        <f t="shared" si="40"/>
        <v>46</v>
      </c>
      <c r="L879" s="5">
        <f t="shared" si="41"/>
        <v>39.130434782608695</v>
      </c>
    </row>
    <row r="880" spans="1:12">
      <c r="A880" s="1">
        <v>342</v>
      </c>
      <c r="B880" s="1">
        <v>19</v>
      </c>
      <c r="C880" s="1" t="s">
        <v>60</v>
      </c>
      <c r="D880" s="1" t="s">
        <v>1373</v>
      </c>
      <c r="E880" s="1">
        <v>16</v>
      </c>
      <c r="F880" s="1">
        <v>28</v>
      </c>
      <c r="G880" s="1">
        <v>2</v>
      </c>
      <c r="H880" s="1">
        <v>31</v>
      </c>
      <c r="I880" s="1" t="s">
        <v>1366</v>
      </c>
      <c r="J880" s="1">
        <f t="shared" si="39"/>
        <v>24</v>
      </c>
      <c r="K880">
        <f t="shared" si="40"/>
        <v>56</v>
      </c>
      <c r="L880" s="5">
        <f t="shared" si="41"/>
        <v>42.857142857142854</v>
      </c>
    </row>
    <row r="881" spans="1:12">
      <c r="A881" s="1">
        <v>343</v>
      </c>
      <c r="B881" s="1">
        <v>12</v>
      </c>
      <c r="C881" s="1" t="s">
        <v>84</v>
      </c>
      <c r="D881" s="1" t="s">
        <v>1378</v>
      </c>
      <c r="E881" s="1">
        <v>20</v>
      </c>
      <c r="F881" s="1">
        <v>34</v>
      </c>
      <c r="G881" s="1">
        <v>2</v>
      </c>
      <c r="H881" s="1">
        <v>58</v>
      </c>
      <c r="I881" s="1" t="s">
        <v>1366</v>
      </c>
      <c r="J881" s="1">
        <f t="shared" si="39"/>
        <v>28</v>
      </c>
      <c r="K881">
        <f t="shared" si="40"/>
        <v>68</v>
      </c>
      <c r="L881" s="5">
        <f t="shared" si="41"/>
        <v>41.17647058823529</v>
      </c>
    </row>
    <row r="882" spans="1:12">
      <c r="A882" s="1">
        <v>343</v>
      </c>
      <c r="B882" s="1">
        <v>12</v>
      </c>
      <c r="C882" s="1" t="s">
        <v>94</v>
      </c>
      <c r="D882" s="1" t="s">
        <v>1380</v>
      </c>
      <c r="E882" s="1">
        <v>14</v>
      </c>
      <c r="F882" s="1">
        <v>23</v>
      </c>
      <c r="G882" s="1">
        <v>3</v>
      </c>
      <c r="H882" s="1">
        <v>43</v>
      </c>
      <c r="I882" s="1" t="s">
        <v>1364</v>
      </c>
      <c r="J882" s="1">
        <f t="shared" si="39"/>
        <v>27</v>
      </c>
      <c r="K882">
        <f t="shared" si="40"/>
        <v>69</v>
      </c>
      <c r="L882" s="5">
        <f t="shared" si="41"/>
        <v>39.130434782608695</v>
      </c>
    </row>
    <row r="883" spans="1:12">
      <c r="A883" s="1">
        <v>344</v>
      </c>
      <c r="B883" s="1">
        <v>15</v>
      </c>
      <c r="C883" s="1" t="s">
        <v>69</v>
      </c>
      <c r="D883" s="1" t="s">
        <v>1375</v>
      </c>
      <c r="E883" s="1">
        <v>21</v>
      </c>
      <c r="F883" s="1">
        <v>35</v>
      </c>
      <c r="G883" s="1">
        <v>1</v>
      </c>
      <c r="H883" s="1">
        <v>11</v>
      </c>
      <c r="I883" s="1" t="s">
        <v>1366</v>
      </c>
      <c r="J883" s="1">
        <f t="shared" si="39"/>
        <v>14</v>
      </c>
      <c r="K883">
        <f t="shared" si="40"/>
        <v>35</v>
      </c>
      <c r="L883" s="5">
        <f t="shared" si="41"/>
        <v>40</v>
      </c>
    </row>
    <row r="884" spans="1:12">
      <c r="A884" s="1">
        <v>344</v>
      </c>
      <c r="B884" s="1">
        <v>15</v>
      </c>
      <c r="C884" s="1" t="s">
        <v>44</v>
      </c>
      <c r="D884" s="1" t="s">
        <v>1367</v>
      </c>
      <c r="E884" s="1">
        <v>19</v>
      </c>
      <c r="F884" s="1">
        <v>31</v>
      </c>
      <c r="G884" s="1">
        <v>2</v>
      </c>
      <c r="H884" s="1">
        <v>28</v>
      </c>
      <c r="I884" s="1" t="s">
        <v>1366</v>
      </c>
      <c r="J884" s="1">
        <f t="shared" si="39"/>
        <v>24</v>
      </c>
      <c r="K884">
        <f t="shared" si="40"/>
        <v>62</v>
      </c>
      <c r="L884" s="5">
        <f t="shared" si="41"/>
        <v>38.70967741935484</v>
      </c>
    </row>
    <row r="885" spans="1:12">
      <c r="A885" s="1">
        <v>344</v>
      </c>
      <c r="B885" s="1">
        <v>15</v>
      </c>
      <c r="C885" s="1" t="s">
        <v>74</v>
      </c>
      <c r="D885" s="1" t="s">
        <v>1376</v>
      </c>
      <c r="E885" s="1">
        <v>19</v>
      </c>
      <c r="F885" s="1">
        <v>32</v>
      </c>
      <c r="G885" s="1">
        <v>2</v>
      </c>
      <c r="H885" s="1">
        <v>19</v>
      </c>
      <c r="I885" s="1" t="s">
        <v>1366</v>
      </c>
      <c r="J885" s="1">
        <f t="shared" si="39"/>
        <v>26</v>
      </c>
      <c r="K885">
        <f t="shared" si="40"/>
        <v>64</v>
      </c>
      <c r="L885" s="5">
        <f t="shared" si="41"/>
        <v>40.625</v>
      </c>
    </row>
    <row r="886" spans="1:12">
      <c r="A886" s="1">
        <v>344</v>
      </c>
      <c r="B886" s="1">
        <v>15</v>
      </c>
      <c r="C886" s="1" t="s">
        <v>77</v>
      </c>
      <c r="D886" s="1" t="s">
        <v>1377</v>
      </c>
      <c r="E886" s="1">
        <v>13</v>
      </c>
      <c r="F886" s="1">
        <v>22</v>
      </c>
      <c r="G886" s="1">
        <v>1</v>
      </c>
      <c r="H886" s="1">
        <v>28</v>
      </c>
      <c r="I886" s="1" t="s">
        <v>1364</v>
      </c>
      <c r="J886" s="1">
        <f t="shared" si="39"/>
        <v>9</v>
      </c>
      <c r="K886">
        <f t="shared" si="40"/>
        <v>22</v>
      </c>
      <c r="L886" s="5">
        <f t="shared" si="41"/>
        <v>40.909090909090914</v>
      </c>
    </row>
    <row r="887" spans="1:12">
      <c r="A887" s="1">
        <v>345</v>
      </c>
      <c r="B887" s="1">
        <v>16</v>
      </c>
      <c r="C887" s="1" t="s">
        <v>65</v>
      </c>
      <c r="D887" s="1" t="s">
        <v>1374</v>
      </c>
      <c r="E887" s="1">
        <v>11</v>
      </c>
      <c r="F887" s="1">
        <v>19</v>
      </c>
      <c r="G887" s="1">
        <v>2</v>
      </c>
      <c r="H887" s="1">
        <v>18</v>
      </c>
      <c r="I887" s="1" t="s">
        <v>1364</v>
      </c>
      <c r="J887" s="1">
        <f t="shared" si="39"/>
        <v>16</v>
      </c>
      <c r="K887">
        <f t="shared" si="40"/>
        <v>38</v>
      </c>
      <c r="L887" s="5">
        <f t="shared" si="41"/>
        <v>42.105263157894733</v>
      </c>
    </row>
    <row r="888" spans="1:12">
      <c r="A888" s="1">
        <v>346</v>
      </c>
      <c r="B888" s="1">
        <v>1</v>
      </c>
      <c r="C888" s="1" t="s">
        <v>53</v>
      </c>
      <c r="D888" s="1" t="s">
        <v>1370</v>
      </c>
      <c r="E888" s="1">
        <v>22</v>
      </c>
      <c r="F888" s="1">
        <v>36</v>
      </c>
      <c r="G888" s="1">
        <v>2</v>
      </c>
      <c r="H888" s="1">
        <v>22</v>
      </c>
      <c r="I888" s="1" t="s">
        <v>1366</v>
      </c>
      <c r="J888" s="1">
        <f t="shared" si="39"/>
        <v>28</v>
      </c>
      <c r="K888">
        <f t="shared" si="40"/>
        <v>72</v>
      </c>
      <c r="L888" s="5">
        <f t="shared" si="41"/>
        <v>38.888888888888893</v>
      </c>
    </row>
    <row r="889" spans="1:12">
      <c r="A889" s="1">
        <v>347</v>
      </c>
      <c r="B889" s="1">
        <v>7</v>
      </c>
      <c r="C889" s="1" t="s">
        <v>69</v>
      </c>
      <c r="D889" s="1" t="s">
        <v>1375</v>
      </c>
      <c r="E889" s="1">
        <v>21</v>
      </c>
      <c r="F889" s="1">
        <v>35</v>
      </c>
      <c r="G889" s="1">
        <v>2</v>
      </c>
      <c r="H889" s="1">
        <v>44</v>
      </c>
      <c r="I889" s="1" t="s">
        <v>1364</v>
      </c>
      <c r="J889" s="1">
        <f t="shared" si="39"/>
        <v>28</v>
      </c>
      <c r="K889">
        <f t="shared" si="40"/>
        <v>70</v>
      </c>
      <c r="L889" s="5">
        <f t="shared" si="41"/>
        <v>40</v>
      </c>
    </row>
    <row r="890" spans="1:12">
      <c r="A890" s="1">
        <v>348</v>
      </c>
      <c r="B890" s="1">
        <v>16</v>
      </c>
      <c r="C890" s="1" t="s">
        <v>106</v>
      </c>
      <c r="D890" s="1" t="s">
        <v>1383</v>
      </c>
      <c r="E890" s="1">
        <v>15</v>
      </c>
      <c r="F890" s="1">
        <v>26</v>
      </c>
      <c r="G890" s="1">
        <v>1</v>
      </c>
      <c r="H890" s="1">
        <v>31</v>
      </c>
      <c r="I890" s="1" t="s">
        <v>1366</v>
      </c>
      <c r="J890" s="1">
        <f t="shared" si="39"/>
        <v>11</v>
      </c>
      <c r="K890">
        <f t="shared" si="40"/>
        <v>26</v>
      </c>
      <c r="L890" s="5">
        <f t="shared" si="41"/>
        <v>42.307692307692307</v>
      </c>
    </row>
    <row r="891" spans="1:12">
      <c r="A891" s="1">
        <v>348</v>
      </c>
      <c r="B891" s="1">
        <v>16</v>
      </c>
      <c r="C891" s="1" t="s">
        <v>93</v>
      </c>
      <c r="D891" s="1" t="s">
        <v>1379</v>
      </c>
      <c r="E891" s="1">
        <v>12</v>
      </c>
      <c r="F891" s="1">
        <v>20</v>
      </c>
      <c r="G891" s="1">
        <v>3</v>
      </c>
      <c r="H891" s="1">
        <v>57</v>
      </c>
      <c r="I891" s="1" t="s">
        <v>1364</v>
      </c>
      <c r="J891" s="1">
        <f t="shared" si="39"/>
        <v>24</v>
      </c>
      <c r="K891">
        <f t="shared" si="40"/>
        <v>60</v>
      </c>
      <c r="L891" s="5">
        <f t="shared" si="41"/>
        <v>40</v>
      </c>
    </row>
    <row r="892" spans="1:12">
      <c r="A892" s="1">
        <v>349</v>
      </c>
      <c r="B892" s="1">
        <v>13</v>
      </c>
      <c r="C892" s="1" t="s">
        <v>36</v>
      </c>
      <c r="D892" s="1" t="s">
        <v>1365</v>
      </c>
      <c r="E892" s="1">
        <v>18</v>
      </c>
      <c r="F892" s="1">
        <v>30</v>
      </c>
      <c r="G892" s="1">
        <v>2</v>
      </c>
      <c r="H892" s="1">
        <v>25</v>
      </c>
      <c r="I892" s="1" t="s">
        <v>1366</v>
      </c>
      <c r="J892" s="1">
        <f t="shared" si="39"/>
        <v>24</v>
      </c>
      <c r="K892">
        <f t="shared" si="40"/>
        <v>60</v>
      </c>
      <c r="L892" s="5">
        <f t="shared" si="41"/>
        <v>40</v>
      </c>
    </row>
    <row r="893" spans="1:12">
      <c r="A893" s="1">
        <v>349</v>
      </c>
      <c r="B893" s="1">
        <v>13</v>
      </c>
      <c r="C893" s="1" t="s">
        <v>65</v>
      </c>
      <c r="D893" s="1" t="s">
        <v>1374</v>
      </c>
      <c r="E893" s="1">
        <v>11</v>
      </c>
      <c r="F893" s="1">
        <v>19</v>
      </c>
      <c r="G893" s="1">
        <v>3</v>
      </c>
      <c r="H893" s="1">
        <v>7</v>
      </c>
      <c r="I893" s="1" t="s">
        <v>1364</v>
      </c>
      <c r="J893" s="1">
        <f t="shared" si="39"/>
        <v>24</v>
      </c>
      <c r="K893">
        <f t="shared" si="40"/>
        <v>57</v>
      </c>
      <c r="L893" s="5">
        <f t="shared" si="41"/>
        <v>42.105263157894733</v>
      </c>
    </row>
    <row r="894" spans="1:12">
      <c r="A894" s="1">
        <v>349</v>
      </c>
      <c r="B894" s="1">
        <v>13</v>
      </c>
      <c r="C894" s="1" t="s">
        <v>69</v>
      </c>
      <c r="D894" s="1" t="s">
        <v>1375</v>
      </c>
      <c r="E894" s="1">
        <v>21</v>
      </c>
      <c r="F894" s="1">
        <v>35</v>
      </c>
      <c r="G894" s="1">
        <v>1</v>
      </c>
      <c r="H894" s="1">
        <v>53</v>
      </c>
      <c r="I894" s="1" t="s">
        <v>1364</v>
      </c>
      <c r="J894" s="1">
        <f t="shared" si="39"/>
        <v>14</v>
      </c>
      <c r="K894">
        <f t="shared" si="40"/>
        <v>35</v>
      </c>
      <c r="L894" s="5">
        <f t="shared" si="41"/>
        <v>40</v>
      </c>
    </row>
    <row r="895" spans="1:12">
      <c r="A895" s="1">
        <v>350</v>
      </c>
      <c r="B895" s="1">
        <v>2</v>
      </c>
      <c r="C895" s="1" t="s">
        <v>44</v>
      </c>
      <c r="D895" s="1" t="s">
        <v>1367</v>
      </c>
      <c r="E895" s="1">
        <v>19</v>
      </c>
      <c r="F895" s="1">
        <v>31</v>
      </c>
      <c r="G895" s="1">
        <v>2</v>
      </c>
      <c r="H895" s="1">
        <v>52</v>
      </c>
      <c r="I895" s="1" t="s">
        <v>1366</v>
      </c>
      <c r="J895" s="1">
        <f t="shared" si="39"/>
        <v>24</v>
      </c>
      <c r="K895">
        <f t="shared" si="40"/>
        <v>62</v>
      </c>
      <c r="L895" s="5">
        <f t="shared" si="41"/>
        <v>38.70967741935484</v>
      </c>
    </row>
    <row r="896" spans="1:12">
      <c r="A896" s="1">
        <v>350</v>
      </c>
      <c r="B896" s="1">
        <v>2</v>
      </c>
      <c r="C896" s="1" t="s">
        <v>45</v>
      </c>
      <c r="D896" s="1" t="s">
        <v>1368</v>
      </c>
      <c r="E896" s="1">
        <v>16</v>
      </c>
      <c r="F896" s="1">
        <v>27</v>
      </c>
      <c r="G896" s="1">
        <v>3</v>
      </c>
      <c r="H896" s="1">
        <v>57</v>
      </c>
      <c r="I896" s="1" t="s">
        <v>1366</v>
      </c>
      <c r="J896" s="1">
        <f t="shared" si="39"/>
        <v>33</v>
      </c>
      <c r="K896">
        <f t="shared" si="40"/>
        <v>81</v>
      </c>
      <c r="L896" s="5">
        <f t="shared" si="41"/>
        <v>40.74074074074074</v>
      </c>
    </row>
    <row r="897" spans="1:12">
      <c r="A897" s="1">
        <v>351</v>
      </c>
      <c r="B897" s="1">
        <v>1</v>
      </c>
      <c r="C897" s="1" t="s">
        <v>74</v>
      </c>
      <c r="D897" s="1" t="s">
        <v>1376</v>
      </c>
      <c r="E897" s="1">
        <v>19</v>
      </c>
      <c r="F897" s="1">
        <v>32</v>
      </c>
      <c r="G897" s="1">
        <v>3</v>
      </c>
      <c r="H897" s="1">
        <v>18</v>
      </c>
      <c r="I897" s="1" t="s">
        <v>1366</v>
      </c>
      <c r="J897" s="1">
        <f t="shared" si="39"/>
        <v>39</v>
      </c>
      <c r="K897">
        <f t="shared" si="40"/>
        <v>96</v>
      </c>
      <c r="L897" s="5">
        <f t="shared" si="41"/>
        <v>40.625</v>
      </c>
    </row>
    <row r="898" spans="1:12">
      <c r="A898" s="1">
        <v>351</v>
      </c>
      <c r="B898" s="1">
        <v>1</v>
      </c>
      <c r="C898" s="1" t="s">
        <v>69</v>
      </c>
      <c r="D898" s="1" t="s">
        <v>1375</v>
      </c>
      <c r="E898" s="1">
        <v>21</v>
      </c>
      <c r="F898" s="1">
        <v>35</v>
      </c>
      <c r="G898" s="1">
        <v>3</v>
      </c>
      <c r="H898" s="1">
        <v>7</v>
      </c>
      <c r="I898" s="1" t="s">
        <v>1366</v>
      </c>
      <c r="J898" s="1">
        <f t="shared" si="39"/>
        <v>42</v>
      </c>
      <c r="K898">
        <f t="shared" si="40"/>
        <v>105</v>
      </c>
      <c r="L898" s="5">
        <f t="shared" si="41"/>
        <v>40</v>
      </c>
    </row>
    <row r="899" spans="1:12">
      <c r="A899" s="1">
        <v>352</v>
      </c>
      <c r="B899" s="1">
        <v>1</v>
      </c>
      <c r="C899" s="1" t="s">
        <v>59</v>
      </c>
      <c r="D899" s="1" t="s">
        <v>1372</v>
      </c>
      <c r="E899" s="1">
        <v>20</v>
      </c>
      <c r="F899" s="1">
        <v>33</v>
      </c>
      <c r="G899" s="1">
        <v>3</v>
      </c>
      <c r="H899" s="1">
        <v>7</v>
      </c>
      <c r="I899" s="1" t="s">
        <v>1366</v>
      </c>
      <c r="J899" s="1">
        <f t="shared" ref="J899:J962" si="42">(F899-E899)*G899</f>
        <v>39</v>
      </c>
      <c r="K899">
        <f t="shared" ref="K899:K962" si="43">F899*G899</f>
        <v>99</v>
      </c>
      <c r="L899" s="5">
        <f t="shared" ref="L899:L962" si="44">(J899/K899)*100</f>
        <v>39.393939393939391</v>
      </c>
    </row>
    <row r="900" spans="1:12">
      <c r="A900" s="1">
        <v>353</v>
      </c>
      <c r="B900" s="1">
        <v>7</v>
      </c>
      <c r="C900" s="1" t="s">
        <v>77</v>
      </c>
      <c r="D900" s="1" t="s">
        <v>1377</v>
      </c>
      <c r="E900" s="1">
        <v>13</v>
      </c>
      <c r="F900" s="1">
        <v>22</v>
      </c>
      <c r="G900" s="1">
        <v>2</v>
      </c>
      <c r="H900" s="1">
        <v>50</v>
      </c>
      <c r="I900" s="1" t="s">
        <v>1366</v>
      </c>
      <c r="J900" s="1">
        <f t="shared" si="42"/>
        <v>18</v>
      </c>
      <c r="K900">
        <f t="shared" si="43"/>
        <v>44</v>
      </c>
      <c r="L900" s="5">
        <f t="shared" si="44"/>
        <v>40.909090909090914</v>
      </c>
    </row>
    <row r="901" spans="1:12">
      <c r="A901" s="1">
        <v>353</v>
      </c>
      <c r="B901" s="1">
        <v>7</v>
      </c>
      <c r="C901" s="1" t="s">
        <v>36</v>
      </c>
      <c r="D901" s="1" t="s">
        <v>1365</v>
      </c>
      <c r="E901" s="1">
        <v>18</v>
      </c>
      <c r="F901" s="1">
        <v>30</v>
      </c>
      <c r="G901" s="1">
        <v>1</v>
      </c>
      <c r="H901" s="1">
        <v>16</v>
      </c>
      <c r="I901" s="1" t="s">
        <v>1364</v>
      </c>
      <c r="J901" s="1">
        <f t="shared" si="42"/>
        <v>12</v>
      </c>
      <c r="K901">
        <f t="shared" si="43"/>
        <v>30</v>
      </c>
      <c r="L901" s="5">
        <f t="shared" si="44"/>
        <v>40</v>
      </c>
    </row>
    <row r="902" spans="1:12">
      <c r="A902" s="1">
        <v>353</v>
      </c>
      <c r="B902" s="1">
        <v>7</v>
      </c>
      <c r="C902" s="1" t="s">
        <v>69</v>
      </c>
      <c r="D902" s="1" t="s">
        <v>1375</v>
      </c>
      <c r="E902" s="1">
        <v>21</v>
      </c>
      <c r="F902" s="1">
        <v>35</v>
      </c>
      <c r="G902" s="1">
        <v>2</v>
      </c>
      <c r="H902" s="1">
        <v>37</v>
      </c>
      <c r="I902" s="1" t="s">
        <v>1364</v>
      </c>
      <c r="J902" s="1">
        <f t="shared" si="42"/>
        <v>28</v>
      </c>
      <c r="K902">
        <f t="shared" si="43"/>
        <v>70</v>
      </c>
      <c r="L902" s="5">
        <f t="shared" si="44"/>
        <v>40</v>
      </c>
    </row>
    <row r="903" spans="1:12">
      <c r="A903" s="1">
        <v>353</v>
      </c>
      <c r="B903" s="1">
        <v>7</v>
      </c>
      <c r="C903" s="1" t="s">
        <v>84</v>
      </c>
      <c r="D903" s="1" t="s">
        <v>1378</v>
      </c>
      <c r="E903" s="1">
        <v>20</v>
      </c>
      <c r="F903" s="1">
        <v>34</v>
      </c>
      <c r="G903" s="1">
        <v>2</v>
      </c>
      <c r="H903" s="1">
        <v>25</v>
      </c>
      <c r="I903" s="1" t="s">
        <v>1366</v>
      </c>
      <c r="J903" s="1">
        <f t="shared" si="42"/>
        <v>28</v>
      </c>
      <c r="K903">
        <f t="shared" si="43"/>
        <v>68</v>
      </c>
      <c r="L903" s="5">
        <f t="shared" si="44"/>
        <v>41.17647058823529</v>
      </c>
    </row>
    <row r="904" spans="1:12">
      <c r="A904" s="1">
        <v>354</v>
      </c>
      <c r="B904" s="1">
        <v>12</v>
      </c>
      <c r="C904" s="1" t="s">
        <v>65</v>
      </c>
      <c r="D904" s="1" t="s">
        <v>1374</v>
      </c>
      <c r="E904" s="1">
        <v>11</v>
      </c>
      <c r="F904" s="1">
        <v>19</v>
      </c>
      <c r="G904" s="1">
        <v>3</v>
      </c>
      <c r="H904" s="1">
        <v>32</v>
      </c>
      <c r="I904" s="1" t="s">
        <v>1366</v>
      </c>
      <c r="J904" s="1">
        <f t="shared" si="42"/>
        <v>24</v>
      </c>
      <c r="K904">
        <f t="shared" si="43"/>
        <v>57</v>
      </c>
      <c r="L904" s="5">
        <f t="shared" si="44"/>
        <v>42.105263157894733</v>
      </c>
    </row>
    <row r="905" spans="1:12">
      <c r="A905" s="1">
        <v>354</v>
      </c>
      <c r="B905" s="1">
        <v>12</v>
      </c>
      <c r="C905" s="1" t="s">
        <v>74</v>
      </c>
      <c r="D905" s="1" t="s">
        <v>1376</v>
      </c>
      <c r="E905" s="1">
        <v>19</v>
      </c>
      <c r="F905" s="1">
        <v>32</v>
      </c>
      <c r="G905" s="1">
        <v>2</v>
      </c>
      <c r="H905" s="1">
        <v>49</v>
      </c>
      <c r="I905" s="1" t="s">
        <v>1366</v>
      </c>
      <c r="J905" s="1">
        <f t="shared" si="42"/>
        <v>26</v>
      </c>
      <c r="K905">
        <f t="shared" si="43"/>
        <v>64</v>
      </c>
      <c r="L905" s="5">
        <f t="shared" si="44"/>
        <v>40.625</v>
      </c>
    </row>
    <row r="906" spans="1:12">
      <c r="A906" s="1">
        <v>354</v>
      </c>
      <c r="B906" s="1">
        <v>12</v>
      </c>
      <c r="C906" s="1" t="s">
        <v>103</v>
      </c>
      <c r="D906" s="1" t="s">
        <v>1382</v>
      </c>
      <c r="E906" s="1">
        <v>10</v>
      </c>
      <c r="F906" s="1">
        <v>18</v>
      </c>
      <c r="G906" s="1">
        <v>2</v>
      </c>
      <c r="H906" s="1">
        <v>7</v>
      </c>
      <c r="I906" s="1" t="s">
        <v>1366</v>
      </c>
      <c r="J906" s="1">
        <f t="shared" si="42"/>
        <v>16</v>
      </c>
      <c r="K906">
        <f t="shared" si="43"/>
        <v>36</v>
      </c>
      <c r="L906" s="5">
        <f t="shared" si="44"/>
        <v>44.444444444444443</v>
      </c>
    </row>
    <row r="907" spans="1:12">
      <c r="A907" s="1">
        <v>354</v>
      </c>
      <c r="B907" s="1">
        <v>12</v>
      </c>
      <c r="C907" s="1" t="s">
        <v>35</v>
      </c>
      <c r="D907" s="1" t="s">
        <v>1363</v>
      </c>
      <c r="E907" s="1">
        <v>14</v>
      </c>
      <c r="F907" s="1">
        <v>24</v>
      </c>
      <c r="G907" s="1">
        <v>1</v>
      </c>
      <c r="H907" s="1">
        <v>49</v>
      </c>
      <c r="I907" s="1" t="s">
        <v>1366</v>
      </c>
      <c r="J907" s="1">
        <f t="shared" si="42"/>
        <v>10</v>
      </c>
      <c r="K907">
        <f t="shared" si="43"/>
        <v>24</v>
      </c>
      <c r="L907" s="5">
        <f t="shared" si="44"/>
        <v>41.666666666666671</v>
      </c>
    </row>
    <row r="908" spans="1:12">
      <c r="A908" s="1">
        <v>355</v>
      </c>
      <c r="B908" s="1">
        <v>4</v>
      </c>
      <c r="C908" s="1" t="s">
        <v>106</v>
      </c>
      <c r="D908" s="1" t="s">
        <v>1383</v>
      </c>
      <c r="E908" s="1">
        <v>15</v>
      </c>
      <c r="F908" s="1">
        <v>26</v>
      </c>
      <c r="G908" s="1">
        <v>1</v>
      </c>
      <c r="H908" s="1">
        <v>7</v>
      </c>
      <c r="I908" s="1" t="s">
        <v>1366</v>
      </c>
      <c r="J908" s="1">
        <f t="shared" si="42"/>
        <v>11</v>
      </c>
      <c r="K908">
        <f t="shared" si="43"/>
        <v>26</v>
      </c>
      <c r="L908" s="5">
        <f t="shared" si="44"/>
        <v>42.307692307692307</v>
      </c>
    </row>
    <row r="909" spans="1:12">
      <c r="A909" s="1">
        <v>356</v>
      </c>
      <c r="B909" s="1">
        <v>1</v>
      </c>
      <c r="C909" s="1" t="s">
        <v>103</v>
      </c>
      <c r="D909" s="1" t="s">
        <v>1382</v>
      </c>
      <c r="E909" s="1">
        <v>10</v>
      </c>
      <c r="F909" s="1">
        <v>18</v>
      </c>
      <c r="G909" s="1">
        <v>2</v>
      </c>
      <c r="H909" s="1">
        <v>7</v>
      </c>
      <c r="I909" s="1" t="s">
        <v>1364</v>
      </c>
      <c r="J909" s="1">
        <f t="shared" si="42"/>
        <v>16</v>
      </c>
      <c r="K909">
        <f t="shared" si="43"/>
        <v>36</v>
      </c>
      <c r="L909" s="5">
        <f t="shared" si="44"/>
        <v>44.444444444444443</v>
      </c>
    </row>
    <row r="910" spans="1:12">
      <c r="A910" s="1">
        <v>357</v>
      </c>
      <c r="B910" s="1">
        <v>17</v>
      </c>
      <c r="C910" s="1" t="s">
        <v>112</v>
      </c>
      <c r="D910" s="1" t="s">
        <v>1384</v>
      </c>
      <c r="E910" s="1">
        <v>15</v>
      </c>
      <c r="F910" s="1">
        <v>25</v>
      </c>
      <c r="G910" s="1">
        <v>1</v>
      </c>
      <c r="H910" s="1">
        <v>12</v>
      </c>
      <c r="I910" s="1" t="s">
        <v>1364</v>
      </c>
      <c r="J910" s="1">
        <f t="shared" si="42"/>
        <v>10</v>
      </c>
      <c r="K910">
        <f t="shared" si="43"/>
        <v>25</v>
      </c>
      <c r="L910" s="5">
        <f t="shared" si="44"/>
        <v>40</v>
      </c>
    </row>
    <row r="911" spans="1:12">
      <c r="A911" s="1">
        <v>357</v>
      </c>
      <c r="B911" s="1">
        <v>17</v>
      </c>
      <c r="C911" s="1" t="s">
        <v>93</v>
      </c>
      <c r="D911" s="1" t="s">
        <v>1379</v>
      </c>
      <c r="E911" s="1">
        <v>12</v>
      </c>
      <c r="F911" s="1">
        <v>20</v>
      </c>
      <c r="G911" s="1">
        <v>2</v>
      </c>
      <c r="H911" s="1">
        <v>5</v>
      </c>
      <c r="I911" s="1" t="s">
        <v>1366</v>
      </c>
      <c r="J911" s="1">
        <f t="shared" si="42"/>
        <v>16</v>
      </c>
      <c r="K911">
        <f t="shared" si="43"/>
        <v>40</v>
      </c>
      <c r="L911" s="5">
        <f t="shared" si="44"/>
        <v>40</v>
      </c>
    </row>
    <row r="912" spans="1:12">
      <c r="A912" s="1">
        <v>357</v>
      </c>
      <c r="B912" s="1">
        <v>17</v>
      </c>
      <c r="C912" s="1" t="s">
        <v>45</v>
      </c>
      <c r="D912" s="1" t="s">
        <v>1368</v>
      </c>
      <c r="E912" s="1">
        <v>16</v>
      </c>
      <c r="F912" s="1">
        <v>27</v>
      </c>
      <c r="G912" s="1">
        <v>3</v>
      </c>
      <c r="H912" s="1">
        <v>31</v>
      </c>
      <c r="I912" s="1" t="s">
        <v>1366</v>
      </c>
      <c r="J912" s="1">
        <f t="shared" si="42"/>
        <v>33</v>
      </c>
      <c r="K912">
        <f t="shared" si="43"/>
        <v>81</v>
      </c>
      <c r="L912" s="5">
        <f t="shared" si="44"/>
        <v>40.74074074074074</v>
      </c>
    </row>
    <row r="913" spans="1:12">
      <c r="A913" s="1">
        <v>357</v>
      </c>
      <c r="B913" s="1">
        <v>17</v>
      </c>
      <c r="C913" s="1" t="s">
        <v>77</v>
      </c>
      <c r="D913" s="1" t="s">
        <v>1377</v>
      </c>
      <c r="E913" s="1">
        <v>13</v>
      </c>
      <c r="F913" s="1">
        <v>22</v>
      </c>
      <c r="G913" s="1">
        <v>1</v>
      </c>
      <c r="H913" s="1">
        <v>48</v>
      </c>
      <c r="I913" s="1" t="s">
        <v>1364</v>
      </c>
      <c r="J913" s="1">
        <f t="shared" si="42"/>
        <v>9</v>
      </c>
      <c r="K913">
        <f t="shared" si="43"/>
        <v>22</v>
      </c>
      <c r="L913" s="5">
        <f t="shared" si="44"/>
        <v>40.909090909090914</v>
      </c>
    </row>
    <row r="914" spans="1:12">
      <c r="A914" s="1">
        <v>358</v>
      </c>
      <c r="B914" s="1">
        <v>13</v>
      </c>
      <c r="C914" s="1" t="s">
        <v>106</v>
      </c>
      <c r="D914" s="1" t="s">
        <v>1383</v>
      </c>
      <c r="E914" s="1">
        <v>15</v>
      </c>
      <c r="F914" s="1">
        <v>26</v>
      </c>
      <c r="G914" s="1">
        <v>2</v>
      </c>
      <c r="H914" s="1">
        <v>50</v>
      </c>
      <c r="I914" s="1" t="s">
        <v>1364</v>
      </c>
      <c r="J914" s="1">
        <f t="shared" si="42"/>
        <v>22</v>
      </c>
      <c r="K914">
        <f t="shared" si="43"/>
        <v>52</v>
      </c>
      <c r="L914" s="5">
        <f t="shared" si="44"/>
        <v>42.307692307692307</v>
      </c>
    </row>
    <row r="915" spans="1:12">
      <c r="A915" s="1">
        <v>358</v>
      </c>
      <c r="B915" s="1">
        <v>13</v>
      </c>
      <c r="C915" s="1" t="s">
        <v>103</v>
      </c>
      <c r="D915" s="1" t="s">
        <v>1382</v>
      </c>
      <c r="E915" s="1">
        <v>10</v>
      </c>
      <c r="F915" s="1">
        <v>18</v>
      </c>
      <c r="G915" s="1">
        <v>3</v>
      </c>
      <c r="H915" s="1">
        <v>50</v>
      </c>
      <c r="I915" s="1" t="s">
        <v>1366</v>
      </c>
      <c r="J915" s="1">
        <f t="shared" si="42"/>
        <v>24</v>
      </c>
      <c r="K915">
        <f t="shared" si="43"/>
        <v>54</v>
      </c>
      <c r="L915" s="5">
        <f t="shared" si="44"/>
        <v>44.444444444444443</v>
      </c>
    </row>
    <row r="916" spans="1:12">
      <c r="A916" s="1">
        <v>358</v>
      </c>
      <c r="B916" s="1">
        <v>13</v>
      </c>
      <c r="C916" s="1" t="s">
        <v>93</v>
      </c>
      <c r="D916" s="1" t="s">
        <v>1379</v>
      </c>
      <c r="E916" s="1">
        <v>12</v>
      </c>
      <c r="F916" s="1">
        <v>20</v>
      </c>
      <c r="G916" s="1">
        <v>3</v>
      </c>
      <c r="H916" s="1">
        <v>52</v>
      </c>
      <c r="I916" s="1" t="s">
        <v>1364</v>
      </c>
      <c r="J916" s="1">
        <f t="shared" si="42"/>
        <v>24</v>
      </c>
      <c r="K916">
        <f t="shared" si="43"/>
        <v>60</v>
      </c>
      <c r="L916" s="5">
        <f t="shared" si="44"/>
        <v>40</v>
      </c>
    </row>
    <row r="917" spans="1:12">
      <c r="A917" s="1">
        <v>359</v>
      </c>
      <c r="B917" s="1">
        <v>11</v>
      </c>
      <c r="C917" s="1" t="s">
        <v>77</v>
      </c>
      <c r="D917" s="1" t="s">
        <v>1377</v>
      </c>
      <c r="E917" s="1">
        <v>13</v>
      </c>
      <c r="F917" s="1">
        <v>22</v>
      </c>
      <c r="G917" s="1">
        <v>1</v>
      </c>
      <c r="H917" s="1">
        <v>26</v>
      </c>
      <c r="I917" s="1" t="s">
        <v>1366</v>
      </c>
      <c r="J917" s="1">
        <f t="shared" si="42"/>
        <v>9</v>
      </c>
      <c r="K917">
        <f t="shared" si="43"/>
        <v>22</v>
      </c>
      <c r="L917" s="5">
        <f t="shared" si="44"/>
        <v>40.909090909090914</v>
      </c>
    </row>
    <row r="918" spans="1:12">
      <c r="A918" s="1">
        <v>359</v>
      </c>
      <c r="B918" s="1">
        <v>11</v>
      </c>
      <c r="C918" s="1" t="s">
        <v>60</v>
      </c>
      <c r="D918" s="1" t="s">
        <v>1373</v>
      </c>
      <c r="E918" s="1">
        <v>16</v>
      </c>
      <c r="F918" s="1">
        <v>28</v>
      </c>
      <c r="G918" s="1">
        <v>3</v>
      </c>
      <c r="H918" s="1">
        <v>57</v>
      </c>
      <c r="I918" s="1" t="s">
        <v>1366</v>
      </c>
      <c r="J918" s="1">
        <f t="shared" si="42"/>
        <v>36</v>
      </c>
      <c r="K918">
        <f t="shared" si="43"/>
        <v>84</v>
      </c>
      <c r="L918" s="5">
        <f t="shared" si="44"/>
        <v>42.857142857142854</v>
      </c>
    </row>
    <row r="919" spans="1:12">
      <c r="A919" s="1">
        <v>359</v>
      </c>
      <c r="B919" s="1">
        <v>11</v>
      </c>
      <c r="C919" s="1" t="s">
        <v>54</v>
      </c>
      <c r="D919" s="1" t="s">
        <v>1371</v>
      </c>
      <c r="E919" s="1">
        <v>17</v>
      </c>
      <c r="F919" s="1">
        <v>29</v>
      </c>
      <c r="G919" s="1">
        <v>2</v>
      </c>
      <c r="H919" s="1">
        <v>12</v>
      </c>
      <c r="I919" s="1" t="s">
        <v>1366</v>
      </c>
      <c r="J919" s="1">
        <f t="shared" si="42"/>
        <v>24</v>
      </c>
      <c r="K919">
        <f t="shared" si="43"/>
        <v>58</v>
      </c>
      <c r="L919" s="5">
        <f t="shared" si="44"/>
        <v>41.379310344827587</v>
      </c>
    </row>
    <row r="920" spans="1:12">
      <c r="A920" s="1">
        <v>359</v>
      </c>
      <c r="B920" s="1">
        <v>11</v>
      </c>
      <c r="C920" s="1" t="s">
        <v>106</v>
      </c>
      <c r="D920" s="1" t="s">
        <v>1383</v>
      </c>
      <c r="E920" s="1">
        <v>15</v>
      </c>
      <c r="F920" s="1">
        <v>26</v>
      </c>
      <c r="G920" s="1">
        <v>1</v>
      </c>
      <c r="H920" s="1">
        <v>50</v>
      </c>
      <c r="I920" s="1" t="s">
        <v>1366</v>
      </c>
      <c r="J920" s="1">
        <f t="shared" si="42"/>
        <v>11</v>
      </c>
      <c r="K920">
        <f t="shared" si="43"/>
        <v>26</v>
      </c>
      <c r="L920" s="5">
        <f t="shared" si="44"/>
        <v>42.307692307692307</v>
      </c>
    </row>
    <row r="921" spans="1:12">
      <c r="A921" s="1">
        <v>360</v>
      </c>
      <c r="B921" s="1">
        <v>16</v>
      </c>
      <c r="C921" s="1" t="s">
        <v>97</v>
      </c>
      <c r="D921" s="1" t="s">
        <v>1381</v>
      </c>
      <c r="E921" s="1">
        <v>13</v>
      </c>
      <c r="F921" s="1">
        <v>21</v>
      </c>
      <c r="G921" s="1">
        <v>1</v>
      </c>
      <c r="H921" s="1">
        <v>42</v>
      </c>
      <c r="I921" s="1" t="s">
        <v>1364</v>
      </c>
      <c r="J921" s="1">
        <f t="shared" si="42"/>
        <v>8</v>
      </c>
      <c r="K921">
        <f t="shared" si="43"/>
        <v>21</v>
      </c>
      <c r="L921" s="5">
        <f t="shared" si="44"/>
        <v>38.095238095238095</v>
      </c>
    </row>
    <row r="922" spans="1:12">
      <c r="A922" s="1">
        <v>360</v>
      </c>
      <c r="B922" s="1">
        <v>16</v>
      </c>
      <c r="C922" s="1" t="s">
        <v>36</v>
      </c>
      <c r="D922" s="1" t="s">
        <v>1365</v>
      </c>
      <c r="E922" s="1">
        <v>18</v>
      </c>
      <c r="F922" s="1">
        <v>30</v>
      </c>
      <c r="G922" s="1">
        <v>3</v>
      </c>
      <c r="H922" s="1">
        <v>36</v>
      </c>
      <c r="I922" s="1" t="s">
        <v>1366</v>
      </c>
      <c r="J922" s="1">
        <f t="shared" si="42"/>
        <v>36</v>
      </c>
      <c r="K922">
        <f t="shared" si="43"/>
        <v>90</v>
      </c>
      <c r="L922" s="5">
        <f t="shared" si="44"/>
        <v>40</v>
      </c>
    </row>
    <row r="923" spans="1:12">
      <c r="A923" s="1">
        <v>360</v>
      </c>
      <c r="B923" s="1">
        <v>16</v>
      </c>
      <c r="C923" s="1" t="s">
        <v>106</v>
      </c>
      <c r="D923" s="1" t="s">
        <v>1383</v>
      </c>
      <c r="E923" s="1">
        <v>15</v>
      </c>
      <c r="F923" s="1">
        <v>26</v>
      </c>
      <c r="G923" s="1">
        <v>1</v>
      </c>
      <c r="H923" s="1">
        <v>51</v>
      </c>
      <c r="I923" s="1" t="s">
        <v>1366</v>
      </c>
      <c r="J923" s="1">
        <f t="shared" si="42"/>
        <v>11</v>
      </c>
      <c r="K923">
        <f t="shared" si="43"/>
        <v>26</v>
      </c>
      <c r="L923" s="5">
        <f t="shared" si="44"/>
        <v>42.307692307692307</v>
      </c>
    </row>
    <row r="924" spans="1:12">
      <c r="A924" s="1">
        <v>360</v>
      </c>
      <c r="B924" s="1">
        <v>16</v>
      </c>
      <c r="C924" s="1" t="s">
        <v>74</v>
      </c>
      <c r="D924" s="1" t="s">
        <v>1376</v>
      </c>
      <c r="E924" s="1">
        <v>19</v>
      </c>
      <c r="F924" s="1">
        <v>32</v>
      </c>
      <c r="G924" s="1">
        <v>3</v>
      </c>
      <c r="H924" s="1">
        <v>30</v>
      </c>
      <c r="I924" s="1" t="s">
        <v>1366</v>
      </c>
      <c r="J924" s="1">
        <f t="shared" si="42"/>
        <v>39</v>
      </c>
      <c r="K924">
        <f t="shared" si="43"/>
        <v>96</v>
      </c>
      <c r="L924" s="5">
        <f t="shared" si="44"/>
        <v>40.625</v>
      </c>
    </row>
    <row r="925" spans="1:12">
      <c r="A925" s="1">
        <v>361</v>
      </c>
      <c r="B925" s="1">
        <v>16</v>
      </c>
      <c r="C925" s="1" t="s">
        <v>54</v>
      </c>
      <c r="D925" s="1" t="s">
        <v>1371</v>
      </c>
      <c r="E925" s="1">
        <v>17</v>
      </c>
      <c r="F925" s="1">
        <v>29</v>
      </c>
      <c r="G925" s="1">
        <v>1</v>
      </c>
      <c r="H925" s="1">
        <v>58</v>
      </c>
      <c r="I925" s="1" t="s">
        <v>1364</v>
      </c>
      <c r="J925" s="1">
        <f t="shared" si="42"/>
        <v>12</v>
      </c>
      <c r="K925">
        <f t="shared" si="43"/>
        <v>29</v>
      </c>
      <c r="L925" s="5">
        <f t="shared" si="44"/>
        <v>41.379310344827587</v>
      </c>
    </row>
    <row r="926" spans="1:12">
      <c r="A926" s="1">
        <v>361</v>
      </c>
      <c r="B926" s="1">
        <v>16</v>
      </c>
      <c r="C926" s="1" t="s">
        <v>35</v>
      </c>
      <c r="D926" s="1" t="s">
        <v>1363</v>
      </c>
      <c r="E926" s="1">
        <v>14</v>
      </c>
      <c r="F926" s="1">
        <v>24</v>
      </c>
      <c r="G926" s="1">
        <v>3</v>
      </c>
      <c r="H926" s="1">
        <v>54</v>
      </c>
      <c r="I926" s="1" t="s">
        <v>1366</v>
      </c>
      <c r="J926" s="1">
        <f t="shared" si="42"/>
        <v>30</v>
      </c>
      <c r="K926">
        <f t="shared" si="43"/>
        <v>72</v>
      </c>
      <c r="L926" s="5">
        <f t="shared" si="44"/>
        <v>41.666666666666671</v>
      </c>
    </row>
    <row r="927" spans="1:12">
      <c r="A927" s="1">
        <v>362</v>
      </c>
      <c r="B927" s="1">
        <v>15</v>
      </c>
      <c r="C927" s="1" t="s">
        <v>93</v>
      </c>
      <c r="D927" s="1" t="s">
        <v>1379</v>
      </c>
      <c r="E927" s="1">
        <v>12</v>
      </c>
      <c r="F927" s="1">
        <v>20</v>
      </c>
      <c r="G927" s="1">
        <v>1</v>
      </c>
      <c r="H927" s="1">
        <v>41</v>
      </c>
      <c r="I927" s="1" t="s">
        <v>1364</v>
      </c>
      <c r="J927" s="1">
        <f t="shared" si="42"/>
        <v>8</v>
      </c>
      <c r="K927">
        <f t="shared" si="43"/>
        <v>20</v>
      </c>
      <c r="L927" s="5">
        <f t="shared" si="44"/>
        <v>40</v>
      </c>
    </row>
    <row r="928" spans="1:12">
      <c r="A928" s="1">
        <v>362</v>
      </c>
      <c r="B928" s="1">
        <v>15</v>
      </c>
      <c r="C928" s="1" t="s">
        <v>35</v>
      </c>
      <c r="D928" s="1" t="s">
        <v>1363</v>
      </c>
      <c r="E928" s="1">
        <v>14</v>
      </c>
      <c r="F928" s="1">
        <v>24</v>
      </c>
      <c r="G928" s="1">
        <v>1</v>
      </c>
      <c r="H928" s="1">
        <v>58</v>
      </c>
      <c r="I928" s="1" t="s">
        <v>1364</v>
      </c>
      <c r="J928" s="1">
        <f t="shared" si="42"/>
        <v>10</v>
      </c>
      <c r="K928">
        <f t="shared" si="43"/>
        <v>24</v>
      </c>
      <c r="L928" s="5">
        <f t="shared" si="44"/>
        <v>41.666666666666671</v>
      </c>
    </row>
    <row r="929" spans="1:12">
      <c r="A929" s="1">
        <v>362</v>
      </c>
      <c r="B929" s="1">
        <v>15</v>
      </c>
      <c r="C929" s="1" t="s">
        <v>103</v>
      </c>
      <c r="D929" s="1" t="s">
        <v>1382</v>
      </c>
      <c r="E929" s="1">
        <v>10</v>
      </c>
      <c r="F929" s="1">
        <v>18</v>
      </c>
      <c r="G929" s="1">
        <v>1</v>
      </c>
      <c r="H929" s="1">
        <v>24</v>
      </c>
      <c r="I929" s="1" t="s">
        <v>1364</v>
      </c>
      <c r="J929" s="1">
        <f t="shared" si="42"/>
        <v>8</v>
      </c>
      <c r="K929">
        <f t="shared" si="43"/>
        <v>18</v>
      </c>
      <c r="L929" s="5">
        <f t="shared" si="44"/>
        <v>44.444444444444443</v>
      </c>
    </row>
    <row r="930" spans="1:12">
      <c r="A930" s="1">
        <v>363</v>
      </c>
      <c r="B930" s="1">
        <v>5</v>
      </c>
      <c r="C930" s="1" t="s">
        <v>36</v>
      </c>
      <c r="D930" s="1" t="s">
        <v>1365</v>
      </c>
      <c r="E930" s="1">
        <v>18</v>
      </c>
      <c r="F930" s="1">
        <v>30</v>
      </c>
      <c r="G930" s="1">
        <v>1</v>
      </c>
      <c r="H930" s="1">
        <v>48</v>
      </c>
      <c r="I930" s="1" t="s">
        <v>1364</v>
      </c>
      <c r="J930" s="1">
        <f t="shared" si="42"/>
        <v>12</v>
      </c>
      <c r="K930">
        <f t="shared" si="43"/>
        <v>30</v>
      </c>
      <c r="L930" s="5">
        <f t="shared" si="44"/>
        <v>40</v>
      </c>
    </row>
    <row r="931" spans="1:12">
      <c r="A931" s="1">
        <v>363</v>
      </c>
      <c r="B931" s="1">
        <v>5</v>
      </c>
      <c r="C931" s="1" t="s">
        <v>35</v>
      </c>
      <c r="D931" s="1" t="s">
        <v>1363</v>
      </c>
      <c r="E931" s="1">
        <v>14</v>
      </c>
      <c r="F931" s="1">
        <v>24</v>
      </c>
      <c r="G931" s="1">
        <v>3</v>
      </c>
      <c r="H931" s="1">
        <v>41</v>
      </c>
      <c r="I931" s="1" t="s">
        <v>1366</v>
      </c>
      <c r="J931" s="1">
        <f t="shared" si="42"/>
        <v>30</v>
      </c>
      <c r="K931">
        <f t="shared" si="43"/>
        <v>72</v>
      </c>
      <c r="L931" s="5">
        <f t="shared" si="44"/>
        <v>41.666666666666671</v>
      </c>
    </row>
    <row r="932" spans="1:12">
      <c r="A932" s="1">
        <v>363</v>
      </c>
      <c r="B932" s="1">
        <v>5</v>
      </c>
      <c r="C932" s="1" t="s">
        <v>53</v>
      </c>
      <c r="D932" s="1" t="s">
        <v>1370</v>
      </c>
      <c r="E932" s="1">
        <v>22</v>
      </c>
      <c r="F932" s="1">
        <v>36</v>
      </c>
      <c r="G932" s="1">
        <v>2</v>
      </c>
      <c r="H932" s="1">
        <v>42</v>
      </c>
      <c r="I932" s="1" t="s">
        <v>1364</v>
      </c>
      <c r="J932" s="1">
        <f t="shared" si="42"/>
        <v>28</v>
      </c>
      <c r="K932">
        <f t="shared" si="43"/>
        <v>72</v>
      </c>
      <c r="L932" s="5">
        <f t="shared" si="44"/>
        <v>38.888888888888893</v>
      </c>
    </row>
    <row r="933" spans="1:12">
      <c r="A933" s="1">
        <v>363</v>
      </c>
      <c r="B933" s="1">
        <v>5</v>
      </c>
      <c r="C933" s="1" t="s">
        <v>59</v>
      </c>
      <c r="D933" s="1" t="s">
        <v>1372</v>
      </c>
      <c r="E933" s="1">
        <v>20</v>
      </c>
      <c r="F933" s="1">
        <v>33</v>
      </c>
      <c r="G933" s="1">
        <v>2</v>
      </c>
      <c r="H933" s="1">
        <v>18</v>
      </c>
      <c r="I933" s="1" t="s">
        <v>1364</v>
      </c>
      <c r="J933" s="1">
        <f t="shared" si="42"/>
        <v>26</v>
      </c>
      <c r="K933">
        <f t="shared" si="43"/>
        <v>66</v>
      </c>
      <c r="L933" s="5">
        <f t="shared" si="44"/>
        <v>39.393939393939391</v>
      </c>
    </row>
    <row r="934" spans="1:12">
      <c r="A934" s="1">
        <v>364</v>
      </c>
      <c r="B934" s="1">
        <v>15</v>
      </c>
      <c r="C934" s="1" t="s">
        <v>60</v>
      </c>
      <c r="D934" s="1" t="s">
        <v>1373</v>
      </c>
      <c r="E934" s="1">
        <v>16</v>
      </c>
      <c r="F934" s="1">
        <v>28</v>
      </c>
      <c r="G934" s="1">
        <v>2</v>
      </c>
      <c r="H934" s="1">
        <v>52</v>
      </c>
      <c r="I934" s="1" t="s">
        <v>1364</v>
      </c>
      <c r="J934" s="1">
        <f t="shared" si="42"/>
        <v>24</v>
      </c>
      <c r="K934">
        <f t="shared" si="43"/>
        <v>56</v>
      </c>
      <c r="L934" s="5">
        <f t="shared" si="44"/>
        <v>42.857142857142854</v>
      </c>
    </row>
    <row r="935" spans="1:12">
      <c r="A935" s="1">
        <v>364</v>
      </c>
      <c r="B935" s="1">
        <v>15</v>
      </c>
      <c r="C935" s="1" t="s">
        <v>77</v>
      </c>
      <c r="D935" s="1" t="s">
        <v>1377</v>
      </c>
      <c r="E935" s="1">
        <v>13</v>
      </c>
      <c r="F935" s="1">
        <v>22</v>
      </c>
      <c r="G935" s="1">
        <v>1</v>
      </c>
      <c r="H935" s="1">
        <v>20</v>
      </c>
      <c r="I935" s="1" t="s">
        <v>1364</v>
      </c>
      <c r="J935" s="1">
        <f t="shared" si="42"/>
        <v>9</v>
      </c>
      <c r="K935">
        <f t="shared" si="43"/>
        <v>22</v>
      </c>
      <c r="L935" s="5">
        <f t="shared" si="44"/>
        <v>40.909090909090914</v>
      </c>
    </row>
    <row r="936" spans="1:12">
      <c r="A936" s="1">
        <v>364</v>
      </c>
      <c r="B936" s="1">
        <v>15</v>
      </c>
      <c r="C936" s="1" t="s">
        <v>112</v>
      </c>
      <c r="D936" s="1" t="s">
        <v>1384</v>
      </c>
      <c r="E936" s="1">
        <v>15</v>
      </c>
      <c r="F936" s="1">
        <v>25</v>
      </c>
      <c r="G936" s="1">
        <v>2</v>
      </c>
      <c r="H936" s="1">
        <v>14</v>
      </c>
      <c r="I936" s="1" t="s">
        <v>1364</v>
      </c>
      <c r="J936" s="1">
        <f t="shared" si="42"/>
        <v>20</v>
      </c>
      <c r="K936">
        <f t="shared" si="43"/>
        <v>50</v>
      </c>
      <c r="L936" s="5">
        <f t="shared" si="44"/>
        <v>40</v>
      </c>
    </row>
    <row r="937" spans="1:12">
      <c r="A937" s="1">
        <v>364</v>
      </c>
      <c r="B937" s="1">
        <v>15</v>
      </c>
      <c r="C937" s="1" t="s">
        <v>54</v>
      </c>
      <c r="D937" s="1" t="s">
        <v>1371</v>
      </c>
      <c r="E937" s="1">
        <v>17</v>
      </c>
      <c r="F937" s="1">
        <v>29</v>
      </c>
      <c r="G937" s="1">
        <v>1</v>
      </c>
      <c r="H937" s="1">
        <v>26</v>
      </c>
      <c r="I937" s="1" t="s">
        <v>1364</v>
      </c>
      <c r="J937" s="1">
        <f t="shared" si="42"/>
        <v>12</v>
      </c>
      <c r="K937">
        <f t="shared" si="43"/>
        <v>29</v>
      </c>
      <c r="L937" s="5">
        <f t="shared" si="44"/>
        <v>41.379310344827587</v>
      </c>
    </row>
    <row r="938" spans="1:12">
      <c r="A938" s="1">
        <v>365</v>
      </c>
      <c r="B938" s="1">
        <v>4</v>
      </c>
      <c r="C938" s="1" t="s">
        <v>53</v>
      </c>
      <c r="D938" s="1" t="s">
        <v>1370</v>
      </c>
      <c r="E938" s="1">
        <v>22</v>
      </c>
      <c r="F938" s="1">
        <v>36</v>
      </c>
      <c r="G938" s="1">
        <v>3</v>
      </c>
      <c r="H938" s="1">
        <v>25</v>
      </c>
      <c r="I938" s="1" t="s">
        <v>1366</v>
      </c>
      <c r="J938" s="1">
        <f t="shared" si="42"/>
        <v>42</v>
      </c>
      <c r="K938">
        <f t="shared" si="43"/>
        <v>108</v>
      </c>
      <c r="L938" s="5">
        <f t="shared" si="44"/>
        <v>38.888888888888893</v>
      </c>
    </row>
    <row r="939" spans="1:12">
      <c r="A939" s="1">
        <v>366</v>
      </c>
      <c r="B939" s="1">
        <v>17</v>
      </c>
      <c r="C939" s="1" t="s">
        <v>45</v>
      </c>
      <c r="D939" s="1" t="s">
        <v>1368</v>
      </c>
      <c r="E939" s="1">
        <v>16</v>
      </c>
      <c r="F939" s="1">
        <v>27</v>
      </c>
      <c r="G939" s="1">
        <v>2</v>
      </c>
      <c r="H939" s="1">
        <v>30</v>
      </c>
      <c r="I939" s="1" t="s">
        <v>1364</v>
      </c>
      <c r="J939" s="1">
        <f t="shared" si="42"/>
        <v>22</v>
      </c>
      <c r="K939">
        <f t="shared" si="43"/>
        <v>54</v>
      </c>
      <c r="L939" s="5">
        <f t="shared" si="44"/>
        <v>40.74074074074074</v>
      </c>
    </row>
    <row r="940" spans="1:12">
      <c r="A940" s="1">
        <v>366</v>
      </c>
      <c r="B940" s="1">
        <v>17</v>
      </c>
      <c r="C940" s="1" t="s">
        <v>69</v>
      </c>
      <c r="D940" s="1" t="s">
        <v>1375</v>
      </c>
      <c r="E940" s="1">
        <v>21</v>
      </c>
      <c r="F940" s="1">
        <v>35</v>
      </c>
      <c r="G940" s="1">
        <v>3</v>
      </c>
      <c r="H940" s="1">
        <v>51</v>
      </c>
      <c r="I940" s="1" t="s">
        <v>1366</v>
      </c>
      <c r="J940" s="1">
        <f t="shared" si="42"/>
        <v>42</v>
      </c>
      <c r="K940">
        <f t="shared" si="43"/>
        <v>105</v>
      </c>
      <c r="L940" s="5">
        <f t="shared" si="44"/>
        <v>40</v>
      </c>
    </row>
    <row r="941" spans="1:12">
      <c r="A941" s="1">
        <v>366</v>
      </c>
      <c r="B941" s="1">
        <v>17</v>
      </c>
      <c r="C941" s="1" t="s">
        <v>52</v>
      </c>
      <c r="D941" s="1" t="s">
        <v>1369</v>
      </c>
      <c r="E941" s="1">
        <v>25</v>
      </c>
      <c r="F941" s="1">
        <v>40</v>
      </c>
      <c r="G941" s="1">
        <v>2</v>
      </c>
      <c r="H941" s="1">
        <v>9</v>
      </c>
      <c r="I941" s="1" t="s">
        <v>1364</v>
      </c>
      <c r="J941" s="1">
        <f t="shared" si="42"/>
        <v>30</v>
      </c>
      <c r="K941">
        <f t="shared" si="43"/>
        <v>80</v>
      </c>
      <c r="L941" s="5">
        <f t="shared" si="44"/>
        <v>37.5</v>
      </c>
    </row>
    <row r="942" spans="1:12">
      <c r="A942" s="1">
        <v>367</v>
      </c>
      <c r="B942" s="1">
        <v>12</v>
      </c>
      <c r="C942" s="1" t="s">
        <v>106</v>
      </c>
      <c r="D942" s="1" t="s">
        <v>1383</v>
      </c>
      <c r="E942" s="1">
        <v>15</v>
      </c>
      <c r="F942" s="1">
        <v>26</v>
      </c>
      <c r="G942" s="1">
        <v>2</v>
      </c>
      <c r="H942" s="1">
        <v>34</v>
      </c>
      <c r="I942" s="1" t="s">
        <v>1366</v>
      </c>
      <c r="J942" s="1">
        <f t="shared" si="42"/>
        <v>22</v>
      </c>
      <c r="K942">
        <f t="shared" si="43"/>
        <v>52</v>
      </c>
      <c r="L942" s="5">
        <f t="shared" si="44"/>
        <v>42.307692307692307</v>
      </c>
    </row>
    <row r="943" spans="1:12">
      <c r="A943" s="1">
        <v>367</v>
      </c>
      <c r="B943" s="1">
        <v>12</v>
      </c>
      <c r="C943" s="1" t="s">
        <v>54</v>
      </c>
      <c r="D943" s="1" t="s">
        <v>1371</v>
      </c>
      <c r="E943" s="1">
        <v>17</v>
      </c>
      <c r="F943" s="1">
        <v>29</v>
      </c>
      <c r="G943" s="1">
        <v>1</v>
      </c>
      <c r="H943" s="1">
        <v>26</v>
      </c>
      <c r="I943" s="1" t="s">
        <v>1366</v>
      </c>
      <c r="J943" s="1">
        <f t="shared" si="42"/>
        <v>12</v>
      </c>
      <c r="K943">
        <f t="shared" si="43"/>
        <v>29</v>
      </c>
      <c r="L943" s="5">
        <f t="shared" si="44"/>
        <v>41.379310344827587</v>
      </c>
    </row>
    <row r="944" spans="1:12">
      <c r="A944" s="1">
        <v>367</v>
      </c>
      <c r="B944" s="1">
        <v>12</v>
      </c>
      <c r="C944" s="1" t="s">
        <v>93</v>
      </c>
      <c r="D944" s="1" t="s">
        <v>1379</v>
      </c>
      <c r="E944" s="1">
        <v>12</v>
      </c>
      <c r="F944" s="1">
        <v>20</v>
      </c>
      <c r="G944" s="1">
        <v>1</v>
      </c>
      <c r="H944" s="1">
        <v>13</v>
      </c>
      <c r="I944" s="1" t="s">
        <v>1366</v>
      </c>
      <c r="J944" s="1">
        <f t="shared" si="42"/>
        <v>8</v>
      </c>
      <c r="K944">
        <f t="shared" si="43"/>
        <v>20</v>
      </c>
      <c r="L944" s="5">
        <f t="shared" si="44"/>
        <v>40</v>
      </c>
    </row>
    <row r="945" spans="1:12">
      <c r="A945" s="1">
        <v>368</v>
      </c>
      <c r="B945" s="1">
        <v>13</v>
      </c>
      <c r="C945" s="1" t="s">
        <v>59</v>
      </c>
      <c r="D945" s="1" t="s">
        <v>1372</v>
      </c>
      <c r="E945" s="1">
        <v>20</v>
      </c>
      <c r="F945" s="1">
        <v>33</v>
      </c>
      <c r="G945" s="1">
        <v>3</v>
      </c>
      <c r="H945" s="1">
        <v>45</v>
      </c>
      <c r="I945" s="1" t="s">
        <v>1364</v>
      </c>
      <c r="J945" s="1">
        <f t="shared" si="42"/>
        <v>39</v>
      </c>
      <c r="K945">
        <f t="shared" si="43"/>
        <v>99</v>
      </c>
      <c r="L945" s="5">
        <f t="shared" si="44"/>
        <v>39.393939393939391</v>
      </c>
    </row>
    <row r="946" spans="1:12">
      <c r="A946" s="1">
        <v>368</v>
      </c>
      <c r="B946" s="1">
        <v>13</v>
      </c>
      <c r="C946" s="1" t="s">
        <v>35</v>
      </c>
      <c r="D946" s="1" t="s">
        <v>1363</v>
      </c>
      <c r="E946" s="1">
        <v>14</v>
      </c>
      <c r="F946" s="1">
        <v>24</v>
      </c>
      <c r="G946" s="1">
        <v>1</v>
      </c>
      <c r="H946" s="1">
        <v>40</v>
      </c>
      <c r="I946" s="1" t="s">
        <v>1366</v>
      </c>
      <c r="J946" s="1">
        <f t="shared" si="42"/>
        <v>10</v>
      </c>
      <c r="K946">
        <f t="shared" si="43"/>
        <v>24</v>
      </c>
      <c r="L946" s="5">
        <f t="shared" si="44"/>
        <v>41.666666666666671</v>
      </c>
    </row>
    <row r="947" spans="1:12">
      <c r="A947" s="1">
        <v>369</v>
      </c>
      <c r="B947" s="1">
        <v>20</v>
      </c>
      <c r="C947" s="1" t="s">
        <v>44</v>
      </c>
      <c r="D947" s="1" t="s">
        <v>1367</v>
      </c>
      <c r="E947" s="1">
        <v>19</v>
      </c>
      <c r="F947" s="1">
        <v>31</v>
      </c>
      <c r="G947" s="1">
        <v>2</v>
      </c>
      <c r="H947" s="1">
        <v>7</v>
      </c>
      <c r="I947" s="1" t="s">
        <v>1366</v>
      </c>
      <c r="J947" s="1">
        <f t="shared" si="42"/>
        <v>24</v>
      </c>
      <c r="K947">
        <f t="shared" si="43"/>
        <v>62</v>
      </c>
      <c r="L947" s="5">
        <f t="shared" si="44"/>
        <v>38.70967741935484</v>
      </c>
    </row>
    <row r="948" spans="1:12">
      <c r="A948" s="1">
        <v>369</v>
      </c>
      <c r="B948" s="1">
        <v>20</v>
      </c>
      <c r="C948" s="1" t="s">
        <v>94</v>
      </c>
      <c r="D948" s="1" t="s">
        <v>1380</v>
      </c>
      <c r="E948" s="1">
        <v>14</v>
      </c>
      <c r="F948" s="1">
        <v>23</v>
      </c>
      <c r="G948" s="1">
        <v>2</v>
      </c>
      <c r="H948" s="1">
        <v>7</v>
      </c>
      <c r="I948" s="1" t="s">
        <v>1366</v>
      </c>
      <c r="J948" s="1">
        <f t="shared" si="42"/>
        <v>18</v>
      </c>
      <c r="K948">
        <f t="shared" si="43"/>
        <v>46</v>
      </c>
      <c r="L948" s="5">
        <f t="shared" si="44"/>
        <v>39.130434782608695</v>
      </c>
    </row>
    <row r="949" spans="1:12">
      <c r="A949" s="1">
        <v>369</v>
      </c>
      <c r="B949" s="1">
        <v>20</v>
      </c>
      <c r="C949" s="1" t="s">
        <v>60</v>
      </c>
      <c r="D949" s="1" t="s">
        <v>1373</v>
      </c>
      <c r="E949" s="1">
        <v>16</v>
      </c>
      <c r="F949" s="1">
        <v>28</v>
      </c>
      <c r="G949" s="1">
        <v>2</v>
      </c>
      <c r="H949" s="1">
        <v>8</v>
      </c>
      <c r="I949" s="1" t="s">
        <v>1366</v>
      </c>
      <c r="J949" s="1">
        <f t="shared" si="42"/>
        <v>24</v>
      </c>
      <c r="K949">
        <f t="shared" si="43"/>
        <v>56</v>
      </c>
      <c r="L949" s="5">
        <f t="shared" si="44"/>
        <v>42.857142857142854</v>
      </c>
    </row>
    <row r="950" spans="1:12">
      <c r="A950" s="1">
        <v>369</v>
      </c>
      <c r="B950" s="1">
        <v>20</v>
      </c>
      <c r="C950" s="1" t="s">
        <v>106</v>
      </c>
      <c r="D950" s="1" t="s">
        <v>1383</v>
      </c>
      <c r="E950" s="1">
        <v>15</v>
      </c>
      <c r="F950" s="1">
        <v>26</v>
      </c>
      <c r="G950" s="1">
        <v>3</v>
      </c>
      <c r="H950" s="1">
        <v>20</v>
      </c>
      <c r="I950" s="1" t="s">
        <v>1366</v>
      </c>
      <c r="J950" s="1">
        <f t="shared" si="42"/>
        <v>33</v>
      </c>
      <c r="K950">
        <f t="shared" si="43"/>
        <v>78</v>
      </c>
      <c r="L950" s="5">
        <f t="shared" si="44"/>
        <v>42.307692307692307</v>
      </c>
    </row>
    <row r="951" spans="1:12">
      <c r="A951" s="1">
        <v>370</v>
      </c>
      <c r="B951" s="1">
        <v>13</v>
      </c>
      <c r="C951" s="1" t="s">
        <v>53</v>
      </c>
      <c r="D951" s="1" t="s">
        <v>1370</v>
      </c>
      <c r="E951" s="1">
        <v>22</v>
      </c>
      <c r="F951" s="1">
        <v>36</v>
      </c>
      <c r="G951" s="1">
        <v>2</v>
      </c>
      <c r="H951" s="1">
        <v>33</v>
      </c>
      <c r="I951" s="1" t="s">
        <v>1366</v>
      </c>
      <c r="J951" s="1">
        <f t="shared" si="42"/>
        <v>28</v>
      </c>
      <c r="K951">
        <f t="shared" si="43"/>
        <v>72</v>
      </c>
      <c r="L951" s="5">
        <f t="shared" si="44"/>
        <v>38.888888888888893</v>
      </c>
    </row>
    <row r="952" spans="1:12">
      <c r="A952" s="1">
        <v>371</v>
      </c>
      <c r="B952" s="1">
        <v>4</v>
      </c>
      <c r="C952" s="1" t="s">
        <v>44</v>
      </c>
      <c r="D952" s="1" t="s">
        <v>1367</v>
      </c>
      <c r="E952" s="1">
        <v>19</v>
      </c>
      <c r="F952" s="1">
        <v>31</v>
      </c>
      <c r="G952" s="1">
        <v>2</v>
      </c>
      <c r="H952" s="1">
        <v>11</v>
      </c>
      <c r="I952" s="1" t="s">
        <v>1366</v>
      </c>
      <c r="J952" s="1">
        <f t="shared" si="42"/>
        <v>24</v>
      </c>
      <c r="K952">
        <f t="shared" si="43"/>
        <v>62</v>
      </c>
      <c r="L952" s="5">
        <f t="shared" si="44"/>
        <v>38.70967741935484</v>
      </c>
    </row>
    <row r="953" spans="1:12">
      <c r="A953" s="1">
        <v>371</v>
      </c>
      <c r="B953" s="1">
        <v>4</v>
      </c>
      <c r="C953" s="1" t="s">
        <v>53</v>
      </c>
      <c r="D953" s="1" t="s">
        <v>1370</v>
      </c>
      <c r="E953" s="1">
        <v>22</v>
      </c>
      <c r="F953" s="1">
        <v>36</v>
      </c>
      <c r="G953" s="1">
        <v>1</v>
      </c>
      <c r="H953" s="1">
        <v>13</v>
      </c>
      <c r="I953" s="1" t="s">
        <v>1364</v>
      </c>
      <c r="J953" s="1">
        <f t="shared" si="42"/>
        <v>14</v>
      </c>
      <c r="K953">
        <f t="shared" si="43"/>
        <v>36</v>
      </c>
      <c r="L953" s="5">
        <f t="shared" si="44"/>
        <v>38.888888888888893</v>
      </c>
    </row>
    <row r="954" spans="1:12">
      <c r="A954" s="1">
        <v>371</v>
      </c>
      <c r="B954" s="1">
        <v>4</v>
      </c>
      <c r="C954" s="1" t="s">
        <v>60</v>
      </c>
      <c r="D954" s="1" t="s">
        <v>1373</v>
      </c>
      <c r="E954" s="1">
        <v>16</v>
      </c>
      <c r="F954" s="1">
        <v>28</v>
      </c>
      <c r="G954" s="1">
        <v>2</v>
      </c>
      <c r="H954" s="1">
        <v>11</v>
      </c>
      <c r="I954" s="1" t="s">
        <v>1364</v>
      </c>
      <c r="J954" s="1">
        <f t="shared" si="42"/>
        <v>24</v>
      </c>
      <c r="K954">
        <f t="shared" si="43"/>
        <v>56</v>
      </c>
      <c r="L954" s="5">
        <f t="shared" si="44"/>
        <v>42.857142857142854</v>
      </c>
    </row>
    <row r="955" spans="1:12">
      <c r="A955" s="1">
        <v>371</v>
      </c>
      <c r="B955" s="1">
        <v>4</v>
      </c>
      <c r="C955" s="1" t="s">
        <v>94</v>
      </c>
      <c r="D955" s="1" t="s">
        <v>1380</v>
      </c>
      <c r="E955" s="1">
        <v>14</v>
      </c>
      <c r="F955" s="1">
        <v>23</v>
      </c>
      <c r="G955" s="1">
        <v>2</v>
      </c>
      <c r="H955" s="1">
        <v>14</v>
      </c>
      <c r="I955" s="1" t="s">
        <v>1366</v>
      </c>
      <c r="J955" s="1">
        <f t="shared" si="42"/>
        <v>18</v>
      </c>
      <c r="K955">
        <f t="shared" si="43"/>
        <v>46</v>
      </c>
      <c r="L955" s="5">
        <f t="shared" si="44"/>
        <v>39.130434782608695</v>
      </c>
    </row>
    <row r="956" spans="1:12">
      <c r="A956" s="1">
        <v>372</v>
      </c>
      <c r="B956" s="1">
        <v>14</v>
      </c>
      <c r="C956" s="1" t="s">
        <v>103</v>
      </c>
      <c r="D956" s="1" t="s">
        <v>1382</v>
      </c>
      <c r="E956" s="1">
        <v>10</v>
      </c>
      <c r="F956" s="1">
        <v>18</v>
      </c>
      <c r="G956" s="1">
        <v>2</v>
      </c>
      <c r="H956" s="1">
        <v>22</v>
      </c>
      <c r="I956" s="1" t="s">
        <v>1364</v>
      </c>
      <c r="J956" s="1">
        <f t="shared" si="42"/>
        <v>16</v>
      </c>
      <c r="K956">
        <f t="shared" si="43"/>
        <v>36</v>
      </c>
      <c r="L956" s="5">
        <f t="shared" si="44"/>
        <v>44.444444444444443</v>
      </c>
    </row>
    <row r="957" spans="1:12">
      <c r="A957" s="1">
        <v>373</v>
      </c>
      <c r="B957" s="1">
        <v>19</v>
      </c>
      <c r="C957" s="1" t="s">
        <v>97</v>
      </c>
      <c r="D957" s="1" t="s">
        <v>1381</v>
      </c>
      <c r="E957" s="1">
        <v>13</v>
      </c>
      <c r="F957" s="1">
        <v>21</v>
      </c>
      <c r="G957" s="1">
        <v>1</v>
      </c>
      <c r="H957" s="1">
        <v>41</v>
      </c>
      <c r="I957" s="1" t="s">
        <v>1366</v>
      </c>
      <c r="J957" s="1">
        <f t="shared" si="42"/>
        <v>8</v>
      </c>
      <c r="K957">
        <f t="shared" si="43"/>
        <v>21</v>
      </c>
      <c r="L957" s="5">
        <f t="shared" si="44"/>
        <v>38.095238095238095</v>
      </c>
    </row>
    <row r="958" spans="1:12">
      <c r="A958" s="1">
        <v>373</v>
      </c>
      <c r="B958" s="1">
        <v>19</v>
      </c>
      <c r="C958" s="1" t="s">
        <v>69</v>
      </c>
      <c r="D958" s="1" t="s">
        <v>1375</v>
      </c>
      <c r="E958" s="1">
        <v>21</v>
      </c>
      <c r="F958" s="1">
        <v>35</v>
      </c>
      <c r="G958" s="1">
        <v>1</v>
      </c>
      <c r="H958" s="1">
        <v>49</v>
      </c>
      <c r="I958" s="1" t="s">
        <v>1364</v>
      </c>
      <c r="J958" s="1">
        <f t="shared" si="42"/>
        <v>14</v>
      </c>
      <c r="K958">
        <f t="shared" si="43"/>
        <v>35</v>
      </c>
      <c r="L958" s="5">
        <f t="shared" si="44"/>
        <v>40</v>
      </c>
    </row>
    <row r="959" spans="1:12">
      <c r="A959" s="1">
        <v>373</v>
      </c>
      <c r="B959" s="1">
        <v>19</v>
      </c>
      <c r="C959" s="1" t="s">
        <v>77</v>
      </c>
      <c r="D959" s="1" t="s">
        <v>1377</v>
      </c>
      <c r="E959" s="1">
        <v>13</v>
      </c>
      <c r="F959" s="1">
        <v>22</v>
      </c>
      <c r="G959" s="1">
        <v>2</v>
      </c>
      <c r="H959" s="1">
        <v>17</v>
      </c>
      <c r="I959" s="1" t="s">
        <v>1366</v>
      </c>
      <c r="J959" s="1">
        <f t="shared" si="42"/>
        <v>18</v>
      </c>
      <c r="K959">
        <f t="shared" si="43"/>
        <v>44</v>
      </c>
      <c r="L959" s="5">
        <f t="shared" si="44"/>
        <v>40.909090909090914</v>
      </c>
    </row>
    <row r="960" spans="1:12">
      <c r="A960" s="1">
        <v>373</v>
      </c>
      <c r="B960" s="1">
        <v>19</v>
      </c>
      <c r="C960" s="1" t="s">
        <v>93</v>
      </c>
      <c r="D960" s="1" t="s">
        <v>1379</v>
      </c>
      <c r="E960" s="1">
        <v>12</v>
      </c>
      <c r="F960" s="1">
        <v>20</v>
      </c>
      <c r="G960" s="1">
        <v>3</v>
      </c>
      <c r="H960" s="1">
        <v>9</v>
      </c>
      <c r="I960" s="1" t="s">
        <v>1366</v>
      </c>
      <c r="J960" s="1">
        <f t="shared" si="42"/>
        <v>24</v>
      </c>
      <c r="K960">
        <f t="shared" si="43"/>
        <v>60</v>
      </c>
      <c r="L960" s="5">
        <f t="shared" si="44"/>
        <v>40</v>
      </c>
    </row>
    <row r="961" spans="1:12">
      <c r="A961" s="1">
        <v>374</v>
      </c>
      <c r="B961" s="1">
        <v>18</v>
      </c>
      <c r="C961" s="1" t="s">
        <v>69</v>
      </c>
      <c r="D961" s="1" t="s">
        <v>1375</v>
      </c>
      <c r="E961" s="1">
        <v>21</v>
      </c>
      <c r="F961" s="1">
        <v>35</v>
      </c>
      <c r="G961" s="1">
        <v>1</v>
      </c>
      <c r="H961" s="1">
        <v>9</v>
      </c>
      <c r="I961" s="1" t="s">
        <v>1366</v>
      </c>
      <c r="J961" s="1">
        <f t="shared" si="42"/>
        <v>14</v>
      </c>
      <c r="K961">
        <f t="shared" si="43"/>
        <v>35</v>
      </c>
      <c r="L961" s="5">
        <f t="shared" si="44"/>
        <v>40</v>
      </c>
    </row>
    <row r="962" spans="1:12">
      <c r="A962" s="1">
        <v>375</v>
      </c>
      <c r="B962" s="1">
        <v>18</v>
      </c>
      <c r="C962" s="1" t="s">
        <v>44</v>
      </c>
      <c r="D962" s="1" t="s">
        <v>1367</v>
      </c>
      <c r="E962" s="1">
        <v>19</v>
      </c>
      <c r="F962" s="1">
        <v>31</v>
      </c>
      <c r="G962" s="1">
        <v>3</v>
      </c>
      <c r="H962" s="1">
        <v>27</v>
      </c>
      <c r="I962" s="1" t="s">
        <v>1364</v>
      </c>
      <c r="J962" s="1">
        <f t="shared" si="42"/>
        <v>36</v>
      </c>
      <c r="K962">
        <f t="shared" si="43"/>
        <v>93</v>
      </c>
      <c r="L962" s="5">
        <f t="shared" si="44"/>
        <v>38.70967741935484</v>
      </c>
    </row>
    <row r="963" spans="1:12">
      <c r="A963" s="1">
        <v>376</v>
      </c>
      <c r="B963" s="1">
        <v>16</v>
      </c>
      <c r="C963" s="1" t="s">
        <v>94</v>
      </c>
      <c r="D963" s="1" t="s">
        <v>1380</v>
      </c>
      <c r="E963" s="1">
        <v>14</v>
      </c>
      <c r="F963" s="1">
        <v>23</v>
      </c>
      <c r="G963" s="1">
        <v>2</v>
      </c>
      <c r="H963" s="1">
        <v>5</v>
      </c>
      <c r="I963" s="1" t="s">
        <v>1366</v>
      </c>
      <c r="J963" s="1">
        <f t="shared" ref="J963:J1026" si="45">(F963-E963)*G963</f>
        <v>18</v>
      </c>
      <c r="K963">
        <f t="shared" ref="K963:K1026" si="46">F963*G963</f>
        <v>46</v>
      </c>
      <c r="L963" s="5">
        <f t="shared" ref="L963:L1026" si="47">(J963/K963)*100</f>
        <v>39.130434782608695</v>
      </c>
    </row>
    <row r="964" spans="1:12">
      <c r="A964" s="1">
        <v>377</v>
      </c>
      <c r="B964" s="1">
        <v>5</v>
      </c>
      <c r="C964" s="1" t="s">
        <v>84</v>
      </c>
      <c r="D964" s="1" t="s">
        <v>1378</v>
      </c>
      <c r="E964" s="1">
        <v>20</v>
      </c>
      <c r="F964" s="1">
        <v>34</v>
      </c>
      <c r="G964" s="1">
        <v>2</v>
      </c>
      <c r="H964" s="1">
        <v>13</v>
      </c>
      <c r="I964" s="1" t="s">
        <v>1364</v>
      </c>
      <c r="J964" s="1">
        <f t="shared" si="45"/>
        <v>28</v>
      </c>
      <c r="K964">
        <f t="shared" si="46"/>
        <v>68</v>
      </c>
      <c r="L964" s="5">
        <f t="shared" si="47"/>
        <v>41.17647058823529</v>
      </c>
    </row>
    <row r="965" spans="1:12">
      <c r="A965" s="1">
        <v>377</v>
      </c>
      <c r="B965" s="1">
        <v>5</v>
      </c>
      <c r="C965" s="1" t="s">
        <v>74</v>
      </c>
      <c r="D965" s="1" t="s">
        <v>1376</v>
      </c>
      <c r="E965" s="1">
        <v>19</v>
      </c>
      <c r="F965" s="1">
        <v>32</v>
      </c>
      <c r="G965" s="1">
        <v>1</v>
      </c>
      <c r="H965" s="1">
        <v>33</v>
      </c>
      <c r="I965" s="1" t="s">
        <v>1364</v>
      </c>
      <c r="J965" s="1">
        <f t="shared" si="45"/>
        <v>13</v>
      </c>
      <c r="K965">
        <f t="shared" si="46"/>
        <v>32</v>
      </c>
      <c r="L965" s="5">
        <f t="shared" si="47"/>
        <v>40.625</v>
      </c>
    </row>
    <row r="966" spans="1:12">
      <c r="A966" s="1">
        <v>378</v>
      </c>
      <c r="B966" s="1">
        <v>3</v>
      </c>
      <c r="C966" s="1" t="s">
        <v>36</v>
      </c>
      <c r="D966" s="1" t="s">
        <v>1365</v>
      </c>
      <c r="E966" s="1">
        <v>18</v>
      </c>
      <c r="F966" s="1">
        <v>30</v>
      </c>
      <c r="G966" s="1">
        <v>1</v>
      </c>
      <c r="H966" s="1">
        <v>14</v>
      </c>
      <c r="I966" s="1" t="s">
        <v>1366</v>
      </c>
      <c r="J966" s="1">
        <f t="shared" si="45"/>
        <v>12</v>
      </c>
      <c r="K966">
        <f t="shared" si="46"/>
        <v>30</v>
      </c>
      <c r="L966" s="5">
        <f t="shared" si="47"/>
        <v>40</v>
      </c>
    </row>
    <row r="967" spans="1:12">
      <c r="A967" s="1">
        <v>378</v>
      </c>
      <c r="B967" s="1">
        <v>3</v>
      </c>
      <c r="C967" s="1" t="s">
        <v>65</v>
      </c>
      <c r="D967" s="1" t="s">
        <v>1374</v>
      </c>
      <c r="E967" s="1">
        <v>11</v>
      </c>
      <c r="F967" s="1">
        <v>19</v>
      </c>
      <c r="G967" s="1">
        <v>1</v>
      </c>
      <c r="H967" s="1">
        <v>7</v>
      </c>
      <c r="I967" s="1" t="s">
        <v>1366</v>
      </c>
      <c r="J967" s="1">
        <f t="shared" si="45"/>
        <v>8</v>
      </c>
      <c r="K967">
        <f t="shared" si="46"/>
        <v>19</v>
      </c>
      <c r="L967" s="5">
        <f t="shared" si="47"/>
        <v>42.105263157894733</v>
      </c>
    </row>
    <row r="968" spans="1:12">
      <c r="A968" s="1">
        <v>379</v>
      </c>
      <c r="B968" s="1">
        <v>4</v>
      </c>
      <c r="C968" s="1" t="s">
        <v>69</v>
      </c>
      <c r="D968" s="1" t="s">
        <v>1375</v>
      </c>
      <c r="E968" s="1">
        <v>21</v>
      </c>
      <c r="F968" s="1">
        <v>35</v>
      </c>
      <c r="G968" s="1">
        <v>2</v>
      </c>
      <c r="H968" s="1">
        <v>6</v>
      </c>
      <c r="I968" s="1" t="s">
        <v>1364</v>
      </c>
      <c r="J968" s="1">
        <f t="shared" si="45"/>
        <v>28</v>
      </c>
      <c r="K968">
        <f t="shared" si="46"/>
        <v>70</v>
      </c>
      <c r="L968" s="5">
        <f t="shared" si="47"/>
        <v>40</v>
      </c>
    </row>
    <row r="969" spans="1:12">
      <c r="A969" s="1">
        <v>380</v>
      </c>
      <c r="B969" s="1">
        <v>5</v>
      </c>
      <c r="C969" s="1" t="s">
        <v>59</v>
      </c>
      <c r="D969" s="1" t="s">
        <v>1372</v>
      </c>
      <c r="E969" s="1">
        <v>20</v>
      </c>
      <c r="F969" s="1">
        <v>33</v>
      </c>
      <c r="G969" s="1">
        <v>3</v>
      </c>
      <c r="H969" s="1">
        <v>58</v>
      </c>
      <c r="I969" s="1" t="s">
        <v>1364</v>
      </c>
      <c r="J969" s="1">
        <f t="shared" si="45"/>
        <v>39</v>
      </c>
      <c r="K969">
        <f t="shared" si="46"/>
        <v>99</v>
      </c>
      <c r="L969" s="5">
        <f t="shared" si="47"/>
        <v>39.393939393939391</v>
      </c>
    </row>
    <row r="970" spans="1:12">
      <c r="A970" s="1">
        <v>380</v>
      </c>
      <c r="B970" s="1">
        <v>5</v>
      </c>
      <c r="C970" s="1" t="s">
        <v>65</v>
      </c>
      <c r="D970" s="1" t="s">
        <v>1374</v>
      </c>
      <c r="E970" s="1">
        <v>11</v>
      </c>
      <c r="F970" s="1">
        <v>19</v>
      </c>
      <c r="G970" s="1">
        <v>2</v>
      </c>
      <c r="H970" s="1">
        <v>35</v>
      </c>
      <c r="I970" s="1" t="s">
        <v>1364</v>
      </c>
      <c r="J970" s="1">
        <f t="shared" si="45"/>
        <v>16</v>
      </c>
      <c r="K970">
        <f t="shared" si="46"/>
        <v>38</v>
      </c>
      <c r="L970" s="5">
        <f t="shared" si="47"/>
        <v>42.105263157894733</v>
      </c>
    </row>
    <row r="971" spans="1:12">
      <c r="A971" s="1">
        <v>381</v>
      </c>
      <c r="B971" s="1">
        <v>4</v>
      </c>
      <c r="C971" s="1" t="s">
        <v>106</v>
      </c>
      <c r="D971" s="1" t="s">
        <v>1383</v>
      </c>
      <c r="E971" s="1">
        <v>15</v>
      </c>
      <c r="F971" s="1">
        <v>26</v>
      </c>
      <c r="G971" s="1">
        <v>3</v>
      </c>
      <c r="H971" s="1">
        <v>35</v>
      </c>
      <c r="I971" s="1" t="s">
        <v>1364</v>
      </c>
      <c r="J971" s="1">
        <f t="shared" si="45"/>
        <v>33</v>
      </c>
      <c r="K971">
        <f t="shared" si="46"/>
        <v>78</v>
      </c>
      <c r="L971" s="5">
        <f t="shared" si="47"/>
        <v>42.307692307692307</v>
      </c>
    </row>
    <row r="972" spans="1:12">
      <c r="A972" s="1">
        <v>381</v>
      </c>
      <c r="B972" s="1">
        <v>4</v>
      </c>
      <c r="C972" s="1" t="s">
        <v>59</v>
      </c>
      <c r="D972" s="1" t="s">
        <v>1372</v>
      </c>
      <c r="E972" s="1">
        <v>20</v>
      </c>
      <c r="F972" s="1">
        <v>33</v>
      </c>
      <c r="G972" s="1">
        <v>2</v>
      </c>
      <c r="H972" s="1">
        <v>12</v>
      </c>
      <c r="I972" s="1" t="s">
        <v>1364</v>
      </c>
      <c r="J972" s="1">
        <f t="shared" si="45"/>
        <v>26</v>
      </c>
      <c r="K972">
        <f t="shared" si="46"/>
        <v>66</v>
      </c>
      <c r="L972" s="5">
        <f t="shared" si="47"/>
        <v>39.393939393939391</v>
      </c>
    </row>
    <row r="973" spans="1:12">
      <c r="A973" s="1">
        <v>382</v>
      </c>
      <c r="B973" s="1">
        <v>20</v>
      </c>
      <c r="C973" s="1" t="s">
        <v>54</v>
      </c>
      <c r="D973" s="1" t="s">
        <v>1371</v>
      </c>
      <c r="E973" s="1">
        <v>17</v>
      </c>
      <c r="F973" s="1">
        <v>29</v>
      </c>
      <c r="G973" s="1">
        <v>3</v>
      </c>
      <c r="H973" s="1">
        <v>54</v>
      </c>
      <c r="I973" s="1" t="s">
        <v>1366</v>
      </c>
      <c r="J973" s="1">
        <f t="shared" si="45"/>
        <v>36</v>
      </c>
      <c r="K973">
        <f t="shared" si="46"/>
        <v>87</v>
      </c>
      <c r="L973" s="5">
        <f t="shared" si="47"/>
        <v>41.379310344827587</v>
      </c>
    </row>
    <row r="974" spans="1:12">
      <c r="A974" s="1">
        <v>383</v>
      </c>
      <c r="B974" s="1">
        <v>6</v>
      </c>
      <c r="C974" s="1" t="s">
        <v>53</v>
      </c>
      <c r="D974" s="1" t="s">
        <v>1370</v>
      </c>
      <c r="E974" s="1">
        <v>22</v>
      </c>
      <c r="F974" s="1">
        <v>36</v>
      </c>
      <c r="G974" s="1">
        <v>3</v>
      </c>
      <c r="H974" s="1">
        <v>9</v>
      </c>
      <c r="I974" s="1" t="s">
        <v>1366</v>
      </c>
      <c r="J974" s="1">
        <f t="shared" si="45"/>
        <v>42</v>
      </c>
      <c r="K974">
        <f t="shared" si="46"/>
        <v>108</v>
      </c>
      <c r="L974" s="5">
        <f t="shared" si="47"/>
        <v>38.888888888888893</v>
      </c>
    </row>
    <row r="975" spans="1:12">
      <c r="A975" s="1">
        <v>384</v>
      </c>
      <c r="B975" s="1">
        <v>1</v>
      </c>
      <c r="C975" s="1" t="s">
        <v>103</v>
      </c>
      <c r="D975" s="1" t="s">
        <v>1382</v>
      </c>
      <c r="E975" s="1">
        <v>10</v>
      </c>
      <c r="F975" s="1">
        <v>18</v>
      </c>
      <c r="G975" s="1">
        <v>2</v>
      </c>
      <c r="H975" s="1">
        <v>26</v>
      </c>
      <c r="I975" s="1" t="s">
        <v>1364</v>
      </c>
      <c r="J975" s="1">
        <f t="shared" si="45"/>
        <v>16</v>
      </c>
      <c r="K975">
        <f t="shared" si="46"/>
        <v>36</v>
      </c>
      <c r="L975" s="5">
        <f t="shared" si="47"/>
        <v>44.444444444444443</v>
      </c>
    </row>
    <row r="976" spans="1:12">
      <c r="A976" s="1">
        <v>384</v>
      </c>
      <c r="B976" s="1">
        <v>1</v>
      </c>
      <c r="C976" s="1" t="s">
        <v>65</v>
      </c>
      <c r="D976" s="1" t="s">
        <v>1374</v>
      </c>
      <c r="E976" s="1">
        <v>11</v>
      </c>
      <c r="F976" s="1">
        <v>19</v>
      </c>
      <c r="G976" s="1">
        <v>3</v>
      </c>
      <c r="H976" s="1">
        <v>35</v>
      </c>
      <c r="I976" s="1" t="s">
        <v>1366</v>
      </c>
      <c r="J976" s="1">
        <f t="shared" si="45"/>
        <v>24</v>
      </c>
      <c r="K976">
        <f t="shared" si="46"/>
        <v>57</v>
      </c>
      <c r="L976" s="5">
        <f t="shared" si="47"/>
        <v>42.105263157894733</v>
      </c>
    </row>
    <row r="977" spans="1:12">
      <c r="A977" s="1">
        <v>384</v>
      </c>
      <c r="B977" s="1">
        <v>1</v>
      </c>
      <c r="C977" s="1" t="s">
        <v>45</v>
      </c>
      <c r="D977" s="1" t="s">
        <v>1368</v>
      </c>
      <c r="E977" s="1">
        <v>16</v>
      </c>
      <c r="F977" s="1">
        <v>27</v>
      </c>
      <c r="G977" s="1">
        <v>1</v>
      </c>
      <c r="H977" s="1">
        <v>49</v>
      </c>
      <c r="I977" s="1" t="s">
        <v>1366</v>
      </c>
      <c r="J977" s="1">
        <f t="shared" si="45"/>
        <v>11</v>
      </c>
      <c r="K977">
        <f t="shared" si="46"/>
        <v>27</v>
      </c>
      <c r="L977" s="5">
        <f t="shared" si="47"/>
        <v>40.74074074074074</v>
      </c>
    </row>
    <row r="978" spans="1:12">
      <c r="A978" s="1">
        <v>385</v>
      </c>
      <c r="B978" s="1">
        <v>6</v>
      </c>
      <c r="C978" s="1" t="s">
        <v>36</v>
      </c>
      <c r="D978" s="1" t="s">
        <v>1365</v>
      </c>
      <c r="E978" s="1">
        <v>18</v>
      </c>
      <c r="F978" s="1">
        <v>30</v>
      </c>
      <c r="G978" s="1">
        <v>2</v>
      </c>
      <c r="H978" s="1">
        <v>22</v>
      </c>
      <c r="I978" s="1" t="s">
        <v>1364</v>
      </c>
      <c r="J978" s="1">
        <f t="shared" si="45"/>
        <v>24</v>
      </c>
      <c r="K978">
        <f t="shared" si="46"/>
        <v>60</v>
      </c>
      <c r="L978" s="5">
        <f t="shared" si="47"/>
        <v>40</v>
      </c>
    </row>
    <row r="979" spans="1:12">
      <c r="A979" s="1">
        <v>386</v>
      </c>
      <c r="B979" s="1">
        <v>5</v>
      </c>
      <c r="C979" s="1" t="s">
        <v>59</v>
      </c>
      <c r="D979" s="1" t="s">
        <v>1372</v>
      </c>
      <c r="E979" s="1">
        <v>20</v>
      </c>
      <c r="F979" s="1">
        <v>33</v>
      </c>
      <c r="G979" s="1">
        <v>3</v>
      </c>
      <c r="H979" s="1">
        <v>40</v>
      </c>
      <c r="I979" s="1" t="s">
        <v>1366</v>
      </c>
      <c r="J979" s="1">
        <f t="shared" si="45"/>
        <v>39</v>
      </c>
      <c r="K979">
        <f t="shared" si="46"/>
        <v>99</v>
      </c>
      <c r="L979" s="5">
        <f t="shared" si="47"/>
        <v>39.393939393939391</v>
      </c>
    </row>
    <row r="980" spans="1:12">
      <c r="A980" s="1">
        <v>387</v>
      </c>
      <c r="B980" s="1">
        <v>6</v>
      </c>
      <c r="C980" s="1" t="s">
        <v>44</v>
      </c>
      <c r="D980" s="1" t="s">
        <v>1367</v>
      </c>
      <c r="E980" s="1">
        <v>19</v>
      </c>
      <c r="F980" s="1">
        <v>31</v>
      </c>
      <c r="G980" s="1">
        <v>3</v>
      </c>
      <c r="H980" s="1">
        <v>18</v>
      </c>
      <c r="I980" s="1" t="s">
        <v>1366</v>
      </c>
      <c r="J980" s="1">
        <f t="shared" si="45"/>
        <v>36</v>
      </c>
      <c r="K980">
        <f t="shared" si="46"/>
        <v>93</v>
      </c>
      <c r="L980" s="5">
        <f t="shared" si="47"/>
        <v>38.70967741935484</v>
      </c>
    </row>
    <row r="981" spans="1:12">
      <c r="A981" s="1">
        <v>388</v>
      </c>
      <c r="B981" s="1">
        <v>18</v>
      </c>
      <c r="C981" s="1" t="s">
        <v>44</v>
      </c>
      <c r="D981" s="1" t="s">
        <v>1367</v>
      </c>
      <c r="E981" s="1">
        <v>19</v>
      </c>
      <c r="F981" s="1">
        <v>31</v>
      </c>
      <c r="G981" s="1">
        <v>2</v>
      </c>
      <c r="H981" s="1">
        <v>52</v>
      </c>
      <c r="I981" s="1" t="s">
        <v>1366</v>
      </c>
      <c r="J981" s="1">
        <f t="shared" si="45"/>
        <v>24</v>
      </c>
      <c r="K981">
        <f t="shared" si="46"/>
        <v>62</v>
      </c>
      <c r="L981" s="5">
        <f t="shared" si="47"/>
        <v>38.70967741935484</v>
      </c>
    </row>
    <row r="982" spans="1:12">
      <c r="A982" s="1">
        <v>388</v>
      </c>
      <c r="B982" s="1">
        <v>18</v>
      </c>
      <c r="C982" s="1" t="s">
        <v>53</v>
      </c>
      <c r="D982" s="1" t="s">
        <v>1370</v>
      </c>
      <c r="E982" s="1">
        <v>22</v>
      </c>
      <c r="F982" s="1">
        <v>36</v>
      </c>
      <c r="G982" s="1">
        <v>2</v>
      </c>
      <c r="H982" s="1">
        <v>37</v>
      </c>
      <c r="I982" s="1" t="s">
        <v>1364</v>
      </c>
      <c r="J982" s="1">
        <f t="shared" si="45"/>
        <v>28</v>
      </c>
      <c r="K982">
        <f t="shared" si="46"/>
        <v>72</v>
      </c>
      <c r="L982" s="5">
        <f t="shared" si="47"/>
        <v>38.888888888888893</v>
      </c>
    </row>
    <row r="983" spans="1:12">
      <c r="A983" s="1">
        <v>388</v>
      </c>
      <c r="B983" s="1">
        <v>18</v>
      </c>
      <c r="C983" s="1" t="s">
        <v>54</v>
      </c>
      <c r="D983" s="1" t="s">
        <v>1371</v>
      </c>
      <c r="E983" s="1">
        <v>17</v>
      </c>
      <c r="F983" s="1">
        <v>29</v>
      </c>
      <c r="G983" s="1">
        <v>2</v>
      </c>
      <c r="H983" s="1">
        <v>31</v>
      </c>
      <c r="I983" s="1" t="s">
        <v>1366</v>
      </c>
      <c r="J983" s="1">
        <f t="shared" si="45"/>
        <v>24</v>
      </c>
      <c r="K983">
        <f t="shared" si="46"/>
        <v>58</v>
      </c>
      <c r="L983" s="5">
        <f t="shared" si="47"/>
        <v>41.379310344827587</v>
      </c>
    </row>
    <row r="984" spans="1:12">
      <c r="A984" s="1">
        <v>388</v>
      </c>
      <c r="B984" s="1">
        <v>18</v>
      </c>
      <c r="C984" s="1" t="s">
        <v>59</v>
      </c>
      <c r="D984" s="1" t="s">
        <v>1372</v>
      </c>
      <c r="E984" s="1">
        <v>20</v>
      </c>
      <c r="F984" s="1">
        <v>33</v>
      </c>
      <c r="G984" s="1">
        <v>3</v>
      </c>
      <c r="H984" s="1">
        <v>51</v>
      </c>
      <c r="I984" s="1" t="s">
        <v>1366</v>
      </c>
      <c r="J984" s="1">
        <f t="shared" si="45"/>
        <v>39</v>
      </c>
      <c r="K984">
        <f t="shared" si="46"/>
        <v>99</v>
      </c>
      <c r="L984" s="5">
        <f t="shared" si="47"/>
        <v>39.393939393939391</v>
      </c>
    </row>
    <row r="985" spans="1:12">
      <c r="A985" s="1">
        <v>389</v>
      </c>
      <c r="B985" s="1">
        <v>19</v>
      </c>
      <c r="C985" s="1" t="s">
        <v>59</v>
      </c>
      <c r="D985" s="1" t="s">
        <v>1372</v>
      </c>
      <c r="E985" s="1">
        <v>20</v>
      </c>
      <c r="F985" s="1">
        <v>33</v>
      </c>
      <c r="G985" s="1">
        <v>1</v>
      </c>
      <c r="H985" s="1">
        <v>24</v>
      </c>
      <c r="I985" s="1" t="s">
        <v>1364</v>
      </c>
      <c r="J985" s="1">
        <f t="shared" si="45"/>
        <v>13</v>
      </c>
      <c r="K985">
        <f t="shared" si="46"/>
        <v>33</v>
      </c>
      <c r="L985" s="5">
        <f t="shared" si="47"/>
        <v>39.393939393939391</v>
      </c>
    </row>
    <row r="986" spans="1:12">
      <c r="A986" s="1">
        <v>390</v>
      </c>
      <c r="B986" s="1">
        <v>9</v>
      </c>
      <c r="C986" s="1" t="s">
        <v>77</v>
      </c>
      <c r="D986" s="1" t="s">
        <v>1377</v>
      </c>
      <c r="E986" s="1">
        <v>13</v>
      </c>
      <c r="F986" s="1">
        <v>22</v>
      </c>
      <c r="G986" s="1">
        <v>2</v>
      </c>
      <c r="H986" s="1">
        <v>52</v>
      </c>
      <c r="I986" s="1" t="s">
        <v>1366</v>
      </c>
      <c r="J986" s="1">
        <f t="shared" si="45"/>
        <v>18</v>
      </c>
      <c r="K986">
        <f t="shared" si="46"/>
        <v>44</v>
      </c>
      <c r="L986" s="5">
        <f t="shared" si="47"/>
        <v>40.909090909090914</v>
      </c>
    </row>
    <row r="987" spans="1:12">
      <c r="A987" s="1">
        <v>390</v>
      </c>
      <c r="B987" s="1">
        <v>9</v>
      </c>
      <c r="C987" s="1" t="s">
        <v>106</v>
      </c>
      <c r="D987" s="1" t="s">
        <v>1383</v>
      </c>
      <c r="E987" s="1">
        <v>15</v>
      </c>
      <c r="F987" s="1">
        <v>26</v>
      </c>
      <c r="G987" s="1">
        <v>3</v>
      </c>
      <c r="H987" s="1">
        <v>13</v>
      </c>
      <c r="I987" s="1" t="s">
        <v>1366</v>
      </c>
      <c r="J987" s="1">
        <f t="shared" si="45"/>
        <v>33</v>
      </c>
      <c r="K987">
        <f t="shared" si="46"/>
        <v>78</v>
      </c>
      <c r="L987" s="5">
        <f t="shared" si="47"/>
        <v>42.307692307692307</v>
      </c>
    </row>
    <row r="988" spans="1:12">
      <c r="A988" s="1">
        <v>390</v>
      </c>
      <c r="B988" s="1">
        <v>9</v>
      </c>
      <c r="C988" s="1" t="s">
        <v>97</v>
      </c>
      <c r="D988" s="1" t="s">
        <v>1381</v>
      </c>
      <c r="E988" s="1">
        <v>13</v>
      </c>
      <c r="F988" s="1">
        <v>21</v>
      </c>
      <c r="G988" s="1">
        <v>1</v>
      </c>
      <c r="H988" s="1">
        <v>28</v>
      </c>
      <c r="I988" s="1" t="s">
        <v>1366</v>
      </c>
      <c r="J988" s="1">
        <f t="shared" si="45"/>
        <v>8</v>
      </c>
      <c r="K988">
        <f t="shared" si="46"/>
        <v>21</v>
      </c>
      <c r="L988" s="5">
        <f t="shared" si="47"/>
        <v>38.095238095238095</v>
      </c>
    </row>
    <row r="989" spans="1:12">
      <c r="A989" s="1">
        <v>391</v>
      </c>
      <c r="B989" s="1">
        <v>15</v>
      </c>
      <c r="C989" s="1" t="s">
        <v>77</v>
      </c>
      <c r="D989" s="1" t="s">
        <v>1377</v>
      </c>
      <c r="E989" s="1">
        <v>13</v>
      </c>
      <c r="F989" s="1">
        <v>22</v>
      </c>
      <c r="G989" s="1">
        <v>1</v>
      </c>
      <c r="H989" s="1">
        <v>35</v>
      </c>
      <c r="I989" s="1" t="s">
        <v>1364</v>
      </c>
      <c r="J989" s="1">
        <f t="shared" si="45"/>
        <v>9</v>
      </c>
      <c r="K989">
        <f t="shared" si="46"/>
        <v>22</v>
      </c>
      <c r="L989" s="5">
        <f t="shared" si="47"/>
        <v>40.909090909090914</v>
      </c>
    </row>
    <row r="990" spans="1:12">
      <c r="A990" s="1">
        <v>392</v>
      </c>
      <c r="B990" s="1">
        <v>14</v>
      </c>
      <c r="C990" s="1" t="s">
        <v>74</v>
      </c>
      <c r="D990" s="1" t="s">
        <v>1376</v>
      </c>
      <c r="E990" s="1">
        <v>19</v>
      </c>
      <c r="F990" s="1">
        <v>32</v>
      </c>
      <c r="G990" s="1">
        <v>3</v>
      </c>
      <c r="H990" s="1">
        <v>17</v>
      </c>
      <c r="I990" s="1" t="s">
        <v>1364</v>
      </c>
      <c r="J990" s="1">
        <f t="shared" si="45"/>
        <v>39</v>
      </c>
      <c r="K990">
        <f t="shared" si="46"/>
        <v>96</v>
      </c>
      <c r="L990" s="5">
        <f t="shared" si="47"/>
        <v>40.625</v>
      </c>
    </row>
    <row r="991" spans="1:12">
      <c r="A991" s="1">
        <v>392</v>
      </c>
      <c r="B991" s="1">
        <v>14</v>
      </c>
      <c r="C991" s="1" t="s">
        <v>35</v>
      </c>
      <c r="D991" s="1" t="s">
        <v>1363</v>
      </c>
      <c r="E991" s="1">
        <v>14</v>
      </c>
      <c r="F991" s="1">
        <v>24</v>
      </c>
      <c r="G991" s="1">
        <v>1</v>
      </c>
      <c r="H991" s="1">
        <v>37</v>
      </c>
      <c r="I991" s="1" t="s">
        <v>1366</v>
      </c>
      <c r="J991" s="1">
        <f t="shared" si="45"/>
        <v>10</v>
      </c>
      <c r="K991">
        <f t="shared" si="46"/>
        <v>24</v>
      </c>
      <c r="L991" s="5">
        <f t="shared" si="47"/>
        <v>41.666666666666671</v>
      </c>
    </row>
    <row r="992" spans="1:12">
      <c r="A992" s="1">
        <v>393</v>
      </c>
      <c r="B992" s="1">
        <v>13</v>
      </c>
      <c r="C992" s="1" t="s">
        <v>65</v>
      </c>
      <c r="D992" s="1" t="s">
        <v>1374</v>
      </c>
      <c r="E992" s="1">
        <v>11</v>
      </c>
      <c r="F992" s="1">
        <v>19</v>
      </c>
      <c r="G992" s="1">
        <v>2</v>
      </c>
      <c r="H992" s="1">
        <v>40</v>
      </c>
      <c r="I992" s="1" t="s">
        <v>1364</v>
      </c>
      <c r="J992" s="1">
        <f t="shared" si="45"/>
        <v>16</v>
      </c>
      <c r="K992">
        <f t="shared" si="46"/>
        <v>38</v>
      </c>
      <c r="L992" s="5">
        <f t="shared" si="47"/>
        <v>42.105263157894733</v>
      </c>
    </row>
    <row r="993" spans="1:12">
      <c r="A993" s="1">
        <v>393</v>
      </c>
      <c r="B993" s="1">
        <v>13</v>
      </c>
      <c r="C993" s="1" t="s">
        <v>69</v>
      </c>
      <c r="D993" s="1" t="s">
        <v>1375</v>
      </c>
      <c r="E993" s="1">
        <v>21</v>
      </c>
      <c r="F993" s="1">
        <v>35</v>
      </c>
      <c r="G993" s="1">
        <v>3</v>
      </c>
      <c r="H993" s="1">
        <v>23</v>
      </c>
      <c r="I993" s="1" t="s">
        <v>1364</v>
      </c>
      <c r="J993" s="1">
        <f t="shared" si="45"/>
        <v>42</v>
      </c>
      <c r="K993">
        <f t="shared" si="46"/>
        <v>105</v>
      </c>
      <c r="L993" s="5">
        <f t="shared" si="47"/>
        <v>40</v>
      </c>
    </row>
    <row r="994" spans="1:12">
      <c r="A994" s="1">
        <v>393</v>
      </c>
      <c r="B994" s="1">
        <v>13</v>
      </c>
      <c r="C994" s="1" t="s">
        <v>97</v>
      </c>
      <c r="D994" s="1" t="s">
        <v>1381</v>
      </c>
      <c r="E994" s="1">
        <v>13</v>
      </c>
      <c r="F994" s="1">
        <v>21</v>
      </c>
      <c r="G994" s="1">
        <v>1</v>
      </c>
      <c r="H994" s="1">
        <v>20</v>
      </c>
      <c r="I994" s="1" t="s">
        <v>1366</v>
      </c>
      <c r="J994" s="1">
        <f t="shared" si="45"/>
        <v>8</v>
      </c>
      <c r="K994">
        <f t="shared" si="46"/>
        <v>21</v>
      </c>
      <c r="L994" s="5">
        <f t="shared" si="47"/>
        <v>38.095238095238095</v>
      </c>
    </row>
    <row r="995" spans="1:12">
      <c r="A995" s="1">
        <v>393</v>
      </c>
      <c r="B995" s="1">
        <v>13</v>
      </c>
      <c r="C995" s="1" t="s">
        <v>77</v>
      </c>
      <c r="D995" s="1" t="s">
        <v>1377</v>
      </c>
      <c r="E995" s="1">
        <v>13</v>
      </c>
      <c r="F995" s="1">
        <v>22</v>
      </c>
      <c r="G995" s="1">
        <v>2</v>
      </c>
      <c r="H995" s="1">
        <v>26</v>
      </c>
      <c r="I995" s="1" t="s">
        <v>1366</v>
      </c>
      <c r="J995" s="1">
        <f t="shared" si="45"/>
        <v>18</v>
      </c>
      <c r="K995">
        <f t="shared" si="46"/>
        <v>44</v>
      </c>
      <c r="L995" s="5">
        <f t="shared" si="47"/>
        <v>40.909090909090914</v>
      </c>
    </row>
    <row r="996" spans="1:12">
      <c r="A996" s="1">
        <v>394</v>
      </c>
      <c r="B996" s="1">
        <v>17</v>
      </c>
      <c r="C996" s="1" t="s">
        <v>35</v>
      </c>
      <c r="D996" s="1" t="s">
        <v>1363</v>
      </c>
      <c r="E996" s="1">
        <v>14</v>
      </c>
      <c r="F996" s="1">
        <v>24</v>
      </c>
      <c r="G996" s="1">
        <v>2</v>
      </c>
      <c r="H996" s="1">
        <v>5</v>
      </c>
      <c r="I996" s="1" t="s">
        <v>1364</v>
      </c>
      <c r="J996" s="1">
        <f t="shared" si="45"/>
        <v>20</v>
      </c>
      <c r="K996">
        <f t="shared" si="46"/>
        <v>48</v>
      </c>
      <c r="L996" s="5">
        <f t="shared" si="47"/>
        <v>41.666666666666671</v>
      </c>
    </row>
    <row r="997" spans="1:12">
      <c r="A997" s="1">
        <v>394</v>
      </c>
      <c r="B997" s="1">
        <v>17</v>
      </c>
      <c r="C997" s="1" t="s">
        <v>54</v>
      </c>
      <c r="D997" s="1" t="s">
        <v>1371</v>
      </c>
      <c r="E997" s="1">
        <v>17</v>
      </c>
      <c r="F997" s="1">
        <v>29</v>
      </c>
      <c r="G997" s="1">
        <v>1</v>
      </c>
      <c r="H997" s="1">
        <v>42</v>
      </c>
      <c r="I997" s="1" t="s">
        <v>1366</v>
      </c>
      <c r="J997" s="1">
        <f t="shared" si="45"/>
        <v>12</v>
      </c>
      <c r="K997">
        <f t="shared" si="46"/>
        <v>29</v>
      </c>
      <c r="L997" s="5">
        <f t="shared" si="47"/>
        <v>41.379310344827587</v>
      </c>
    </row>
    <row r="998" spans="1:12">
      <c r="A998" s="1">
        <v>395</v>
      </c>
      <c r="B998" s="1">
        <v>2</v>
      </c>
      <c r="C998" s="1" t="s">
        <v>65</v>
      </c>
      <c r="D998" s="1" t="s">
        <v>1374</v>
      </c>
      <c r="E998" s="1">
        <v>11</v>
      </c>
      <c r="F998" s="1">
        <v>19</v>
      </c>
      <c r="G998" s="1">
        <v>2</v>
      </c>
      <c r="H998" s="1">
        <v>8</v>
      </c>
      <c r="I998" s="1" t="s">
        <v>1364</v>
      </c>
      <c r="J998" s="1">
        <f t="shared" si="45"/>
        <v>16</v>
      </c>
      <c r="K998">
        <f t="shared" si="46"/>
        <v>38</v>
      </c>
      <c r="L998" s="5">
        <f t="shared" si="47"/>
        <v>42.105263157894733</v>
      </c>
    </row>
    <row r="999" spans="1:12">
      <c r="A999" s="1">
        <v>396</v>
      </c>
      <c r="B999" s="1">
        <v>11</v>
      </c>
      <c r="C999" s="1" t="s">
        <v>93</v>
      </c>
      <c r="D999" s="1" t="s">
        <v>1379</v>
      </c>
      <c r="E999" s="1">
        <v>12</v>
      </c>
      <c r="F999" s="1">
        <v>20</v>
      </c>
      <c r="G999" s="1">
        <v>1</v>
      </c>
      <c r="H999" s="1">
        <v>31</v>
      </c>
      <c r="I999" s="1" t="s">
        <v>1366</v>
      </c>
      <c r="J999" s="1">
        <f t="shared" si="45"/>
        <v>8</v>
      </c>
      <c r="K999">
        <f t="shared" si="46"/>
        <v>20</v>
      </c>
      <c r="L999" s="5">
        <f t="shared" si="47"/>
        <v>40</v>
      </c>
    </row>
    <row r="1000" spans="1:12">
      <c r="A1000" s="1">
        <v>396</v>
      </c>
      <c r="B1000" s="1">
        <v>11</v>
      </c>
      <c r="C1000" s="1" t="s">
        <v>97</v>
      </c>
      <c r="D1000" s="1" t="s">
        <v>1381</v>
      </c>
      <c r="E1000" s="1">
        <v>13</v>
      </c>
      <c r="F1000" s="1">
        <v>21</v>
      </c>
      <c r="G1000" s="1">
        <v>3</v>
      </c>
      <c r="H1000" s="1">
        <v>26</v>
      </c>
      <c r="I1000" s="1" t="s">
        <v>1366</v>
      </c>
      <c r="J1000" s="1">
        <f t="shared" si="45"/>
        <v>24</v>
      </c>
      <c r="K1000">
        <f t="shared" si="46"/>
        <v>63</v>
      </c>
      <c r="L1000" s="5">
        <f t="shared" si="47"/>
        <v>38.095238095238095</v>
      </c>
    </row>
    <row r="1001" spans="1:12">
      <c r="A1001" s="1">
        <v>397</v>
      </c>
      <c r="B1001" s="1">
        <v>4</v>
      </c>
      <c r="C1001" s="1" t="s">
        <v>45</v>
      </c>
      <c r="D1001" s="1" t="s">
        <v>1368</v>
      </c>
      <c r="E1001" s="1">
        <v>16</v>
      </c>
      <c r="F1001" s="1">
        <v>27</v>
      </c>
      <c r="G1001" s="1">
        <v>2</v>
      </c>
      <c r="H1001" s="1">
        <v>10</v>
      </c>
      <c r="I1001" s="1" t="s">
        <v>1366</v>
      </c>
      <c r="J1001" s="1">
        <f t="shared" si="45"/>
        <v>22</v>
      </c>
      <c r="K1001">
        <f t="shared" si="46"/>
        <v>54</v>
      </c>
      <c r="L1001" s="5">
        <f t="shared" si="47"/>
        <v>40.74074074074074</v>
      </c>
    </row>
    <row r="1002" spans="1:12">
      <c r="A1002" s="1">
        <v>397</v>
      </c>
      <c r="B1002" s="1">
        <v>4</v>
      </c>
      <c r="C1002" s="1" t="s">
        <v>44</v>
      </c>
      <c r="D1002" s="1" t="s">
        <v>1367</v>
      </c>
      <c r="E1002" s="1">
        <v>19</v>
      </c>
      <c r="F1002" s="1">
        <v>31</v>
      </c>
      <c r="G1002" s="1">
        <v>3</v>
      </c>
      <c r="H1002" s="1">
        <v>59</v>
      </c>
      <c r="I1002" s="1" t="s">
        <v>1366</v>
      </c>
      <c r="J1002" s="1">
        <f t="shared" si="45"/>
        <v>36</v>
      </c>
      <c r="K1002">
        <f t="shared" si="46"/>
        <v>93</v>
      </c>
      <c r="L1002" s="5">
        <f t="shared" si="47"/>
        <v>38.70967741935484</v>
      </c>
    </row>
    <row r="1003" spans="1:12">
      <c r="A1003" s="1">
        <v>398</v>
      </c>
      <c r="B1003" s="1">
        <v>9</v>
      </c>
      <c r="C1003" s="1" t="s">
        <v>60</v>
      </c>
      <c r="D1003" s="1" t="s">
        <v>1373</v>
      </c>
      <c r="E1003" s="1">
        <v>16</v>
      </c>
      <c r="F1003" s="1">
        <v>28</v>
      </c>
      <c r="G1003" s="1">
        <v>2</v>
      </c>
      <c r="H1003" s="1">
        <v>50</v>
      </c>
      <c r="I1003" s="1" t="s">
        <v>1364</v>
      </c>
      <c r="J1003" s="1">
        <f t="shared" si="45"/>
        <v>24</v>
      </c>
      <c r="K1003">
        <f t="shared" si="46"/>
        <v>56</v>
      </c>
      <c r="L1003" s="5">
        <f t="shared" si="47"/>
        <v>42.857142857142854</v>
      </c>
    </row>
    <row r="1004" spans="1:12">
      <c r="A1004" s="1">
        <v>398</v>
      </c>
      <c r="B1004" s="1">
        <v>9</v>
      </c>
      <c r="C1004" s="1" t="s">
        <v>59</v>
      </c>
      <c r="D1004" s="1" t="s">
        <v>1372</v>
      </c>
      <c r="E1004" s="1">
        <v>20</v>
      </c>
      <c r="F1004" s="1">
        <v>33</v>
      </c>
      <c r="G1004" s="1">
        <v>2</v>
      </c>
      <c r="H1004" s="1">
        <v>21</v>
      </c>
      <c r="I1004" s="1" t="s">
        <v>1366</v>
      </c>
      <c r="J1004" s="1">
        <f t="shared" si="45"/>
        <v>26</v>
      </c>
      <c r="K1004">
        <f t="shared" si="46"/>
        <v>66</v>
      </c>
      <c r="L1004" s="5">
        <f t="shared" si="47"/>
        <v>39.393939393939391</v>
      </c>
    </row>
    <row r="1005" spans="1:12">
      <c r="A1005" s="1">
        <v>399</v>
      </c>
      <c r="B1005" s="1">
        <v>7</v>
      </c>
      <c r="C1005" s="1" t="s">
        <v>59</v>
      </c>
      <c r="D1005" s="1" t="s">
        <v>1372</v>
      </c>
      <c r="E1005" s="1">
        <v>20</v>
      </c>
      <c r="F1005" s="1">
        <v>33</v>
      </c>
      <c r="G1005" s="1">
        <v>3</v>
      </c>
      <c r="H1005" s="1">
        <v>45</v>
      </c>
      <c r="I1005" s="1" t="s">
        <v>1364</v>
      </c>
      <c r="J1005" s="1">
        <f t="shared" si="45"/>
        <v>39</v>
      </c>
      <c r="K1005">
        <f t="shared" si="46"/>
        <v>99</v>
      </c>
      <c r="L1005" s="5">
        <f t="shared" si="47"/>
        <v>39.393939393939391</v>
      </c>
    </row>
    <row r="1006" spans="1:12">
      <c r="A1006" s="1">
        <v>399</v>
      </c>
      <c r="B1006" s="1">
        <v>7</v>
      </c>
      <c r="C1006" s="1" t="s">
        <v>53</v>
      </c>
      <c r="D1006" s="1" t="s">
        <v>1370</v>
      </c>
      <c r="E1006" s="1">
        <v>22</v>
      </c>
      <c r="F1006" s="1">
        <v>36</v>
      </c>
      <c r="G1006" s="1">
        <v>3</v>
      </c>
      <c r="H1006" s="1">
        <v>46</v>
      </c>
      <c r="I1006" s="1" t="s">
        <v>1366</v>
      </c>
      <c r="J1006" s="1">
        <f t="shared" si="45"/>
        <v>42</v>
      </c>
      <c r="K1006">
        <f t="shared" si="46"/>
        <v>108</v>
      </c>
      <c r="L1006" s="5">
        <f t="shared" si="47"/>
        <v>38.888888888888893</v>
      </c>
    </row>
    <row r="1007" spans="1:12">
      <c r="A1007" s="1">
        <v>400</v>
      </c>
      <c r="B1007" s="1">
        <v>9</v>
      </c>
      <c r="C1007" s="1" t="s">
        <v>52</v>
      </c>
      <c r="D1007" s="1" t="s">
        <v>1369</v>
      </c>
      <c r="E1007" s="1">
        <v>25</v>
      </c>
      <c r="F1007" s="1">
        <v>40</v>
      </c>
      <c r="G1007" s="1">
        <v>2</v>
      </c>
      <c r="H1007" s="1">
        <v>28</v>
      </c>
      <c r="I1007" s="1" t="s">
        <v>1364</v>
      </c>
      <c r="J1007" s="1">
        <f t="shared" si="45"/>
        <v>30</v>
      </c>
      <c r="K1007">
        <f t="shared" si="46"/>
        <v>80</v>
      </c>
      <c r="L1007" s="5">
        <f t="shared" si="47"/>
        <v>37.5</v>
      </c>
    </row>
    <row r="1008" spans="1:12">
      <c r="A1008" s="1">
        <v>400</v>
      </c>
      <c r="B1008" s="1">
        <v>9</v>
      </c>
      <c r="C1008" s="1" t="s">
        <v>60</v>
      </c>
      <c r="D1008" s="1" t="s">
        <v>1373</v>
      </c>
      <c r="E1008" s="1">
        <v>16</v>
      </c>
      <c r="F1008" s="1">
        <v>28</v>
      </c>
      <c r="G1008" s="1">
        <v>2</v>
      </c>
      <c r="H1008" s="1">
        <v>13</v>
      </c>
      <c r="I1008" s="1" t="s">
        <v>1364</v>
      </c>
      <c r="J1008" s="1">
        <f t="shared" si="45"/>
        <v>24</v>
      </c>
      <c r="K1008">
        <f t="shared" si="46"/>
        <v>56</v>
      </c>
      <c r="L1008" s="5">
        <f t="shared" si="47"/>
        <v>42.857142857142854</v>
      </c>
    </row>
    <row r="1009" spans="1:12">
      <c r="A1009" s="1">
        <v>400</v>
      </c>
      <c r="B1009" s="1">
        <v>9</v>
      </c>
      <c r="C1009" s="1" t="s">
        <v>44</v>
      </c>
      <c r="D1009" s="1" t="s">
        <v>1367</v>
      </c>
      <c r="E1009" s="1">
        <v>19</v>
      </c>
      <c r="F1009" s="1">
        <v>31</v>
      </c>
      <c r="G1009" s="1">
        <v>2</v>
      </c>
      <c r="H1009" s="1">
        <v>38</v>
      </c>
      <c r="I1009" s="1" t="s">
        <v>1366</v>
      </c>
      <c r="J1009" s="1">
        <f t="shared" si="45"/>
        <v>24</v>
      </c>
      <c r="K1009">
        <f t="shared" si="46"/>
        <v>62</v>
      </c>
      <c r="L1009" s="5">
        <f t="shared" si="47"/>
        <v>38.70967741935484</v>
      </c>
    </row>
    <row r="1010" spans="1:12">
      <c r="A1010" s="1">
        <v>401</v>
      </c>
      <c r="B1010" s="1">
        <v>16</v>
      </c>
      <c r="C1010" s="1" t="s">
        <v>97</v>
      </c>
      <c r="D1010" s="1" t="s">
        <v>1381</v>
      </c>
      <c r="E1010" s="1">
        <v>13</v>
      </c>
      <c r="F1010" s="1">
        <v>21</v>
      </c>
      <c r="G1010" s="1">
        <v>2</v>
      </c>
      <c r="H1010" s="1">
        <v>20</v>
      </c>
      <c r="I1010" s="1" t="s">
        <v>1364</v>
      </c>
      <c r="J1010" s="1">
        <f t="shared" si="45"/>
        <v>16</v>
      </c>
      <c r="K1010">
        <f t="shared" si="46"/>
        <v>42</v>
      </c>
      <c r="L1010" s="5">
        <f t="shared" si="47"/>
        <v>38.095238095238095</v>
      </c>
    </row>
    <row r="1011" spans="1:12">
      <c r="A1011" s="1">
        <v>402</v>
      </c>
      <c r="B1011" s="1">
        <v>18</v>
      </c>
      <c r="C1011" s="1" t="s">
        <v>112</v>
      </c>
      <c r="D1011" s="1" t="s">
        <v>1384</v>
      </c>
      <c r="E1011" s="1">
        <v>15</v>
      </c>
      <c r="F1011" s="1">
        <v>25</v>
      </c>
      <c r="G1011" s="1">
        <v>2</v>
      </c>
      <c r="H1011" s="1">
        <v>16</v>
      </c>
      <c r="I1011" s="1" t="s">
        <v>1366</v>
      </c>
      <c r="J1011" s="1">
        <f t="shared" si="45"/>
        <v>20</v>
      </c>
      <c r="K1011">
        <f t="shared" si="46"/>
        <v>50</v>
      </c>
      <c r="L1011" s="5">
        <f t="shared" si="47"/>
        <v>40</v>
      </c>
    </row>
    <row r="1012" spans="1:12">
      <c r="A1012" s="1">
        <v>402</v>
      </c>
      <c r="B1012" s="1">
        <v>18</v>
      </c>
      <c r="C1012" s="1" t="s">
        <v>65</v>
      </c>
      <c r="D1012" s="1" t="s">
        <v>1374</v>
      </c>
      <c r="E1012" s="1">
        <v>11</v>
      </c>
      <c r="F1012" s="1">
        <v>19</v>
      </c>
      <c r="G1012" s="1">
        <v>3</v>
      </c>
      <c r="H1012" s="1">
        <v>29</v>
      </c>
      <c r="I1012" s="1" t="s">
        <v>1366</v>
      </c>
      <c r="J1012" s="1">
        <f t="shared" si="45"/>
        <v>24</v>
      </c>
      <c r="K1012">
        <f t="shared" si="46"/>
        <v>57</v>
      </c>
      <c r="L1012" s="5">
        <f t="shared" si="47"/>
        <v>42.105263157894733</v>
      </c>
    </row>
    <row r="1013" spans="1:12">
      <c r="A1013" s="1">
        <v>402</v>
      </c>
      <c r="B1013" s="1">
        <v>18</v>
      </c>
      <c r="C1013" s="1" t="s">
        <v>77</v>
      </c>
      <c r="D1013" s="1" t="s">
        <v>1377</v>
      </c>
      <c r="E1013" s="1">
        <v>13</v>
      </c>
      <c r="F1013" s="1">
        <v>22</v>
      </c>
      <c r="G1013" s="1">
        <v>2</v>
      </c>
      <c r="H1013" s="1">
        <v>21</v>
      </c>
      <c r="I1013" s="1" t="s">
        <v>1364</v>
      </c>
      <c r="J1013" s="1">
        <f t="shared" si="45"/>
        <v>18</v>
      </c>
      <c r="K1013">
        <f t="shared" si="46"/>
        <v>44</v>
      </c>
      <c r="L1013" s="5">
        <f t="shared" si="47"/>
        <v>40.909090909090914</v>
      </c>
    </row>
    <row r="1014" spans="1:12">
      <c r="A1014" s="1">
        <v>403</v>
      </c>
      <c r="B1014" s="1">
        <v>14</v>
      </c>
      <c r="C1014" s="1" t="s">
        <v>77</v>
      </c>
      <c r="D1014" s="1" t="s">
        <v>1377</v>
      </c>
      <c r="E1014" s="1">
        <v>13</v>
      </c>
      <c r="F1014" s="1">
        <v>22</v>
      </c>
      <c r="G1014" s="1">
        <v>3</v>
      </c>
      <c r="H1014" s="1">
        <v>17</v>
      </c>
      <c r="I1014" s="1" t="s">
        <v>1364</v>
      </c>
      <c r="J1014" s="1">
        <f t="shared" si="45"/>
        <v>27</v>
      </c>
      <c r="K1014">
        <f t="shared" si="46"/>
        <v>66</v>
      </c>
      <c r="L1014" s="5">
        <f t="shared" si="47"/>
        <v>40.909090909090914</v>
      </c>
    </row>
    <row r="1015" spans="1:12">
      <c r="A1015" s="1">
        <v>403</v>
      </c>
      <c r="B1015" s="1">
        <v>14</v>
      </c>
      <c r="C1015" s="1" t="s">
        <v>103</v>
      </c>
      <c r="D1015" s="1" t="s">
        <v>1382</v>
      </c>
      <c r="E1015" s="1">
        <v>10</v>
      </c>
      <c r="F1015" s="1">
        <v>18</v>
      </c>
      <c r="G1015" s="1">
        <v>2</v>
      </c>
      <c r="H1015" s="1">
        <v>5</v>
      </c>
      <c r="I1015" s="1" t="s">
        <v>1366</v>
      </c>
      <c r="J1015" s="1">
        <f t="shared" si="45"/>
        <v>16</v>
      </c>
      <c r="K1015">
        <f t="shared" si="46"/>
        <v>36</v>
      </c>
      <c r="L1015" s="5">
        <f t="shared" si="47"/>
        <v>44.444444444444443</v>
      </c>
    </row>
    <row r="1016" spans="1:12">
      <c r="A1016" s="1">
        <v>403</v>
      </c>
      <c r="B1016" s="1">
        <v>14</v>
      </c>
      <c r="C1016" s="1" t="s">
        <v>74</v>
      </c>
      <c r="D1016" s="1" t="s">
        <v>1376</v>
      </c>
      <c r="E1016" s="1">
        <v>19</v>
      </c>
      <c r="F1016" s="1">
        <v>32</v>
      </c>
      <c r="G1016" s="1">
        <v>2</v>
      </c>
      <c r="H1016" s="1">
        <v>8</v>
      </c>
      <c r="I1016" s="1" t="s">
        <v>1366</v>
      </c>
      <c r="J1016" s="1">
        <f t="shared" si="45"/>
        <v>26</v>
      </c>
      <c r="K1016">
        <f t="shared" si="46"/>
        <v>64</v>
      </c>
      <c r="L1016" s="5">
        <f t="shared" si="47"/>
        <v>40.625</v>
      </c>
    </row>
    <row r="1017" spans="1:12">
      <c r="A1017" s="1">
        <v>403</v>
      </c>
      <c r="B1017" s="1">
        <v>14</v>
      </c>
      <c r="C1017" s="1" t="s">
        <v>35</v>
      </c>
      <c r="D1017" s="1" t="s">
        <v>1363</v>
      </c>
      <c r="E1017" s="1">
        <v>14</v>
      </c>
      <c r="F1017" s="1">
        <v>24</v>
      </c>
      <c r="G1017" s="1">
        <v>1</v>
      </c>
      <c r="H1017" s="1">
        <v>55</v>
      </c>
      <c r="I1017" s="1" t="s">
        <v>1366</v>
      </c>
      <c r="J1017" s="1">
        <f t="shared" si="45"/>
        <v>10</v>
      </c>
      <c r="K1017">
        <f t="shared" si="46"/>
        <v>24</v>
      </c>
      <c r="L1017" s="5">
        <f t="shared" si="47"/>
        <v>41.666666666666671</v>
      </c>
    </row>
    <row r="1018" spans="1:12">
      <c r="A1018" s="1">
        <v>404</v>
      </c>
      <c r="B1018" s="1">
        <v>17</v>
      </c>
      <c r="C1018" s="1" t="s">
        <v>97</v>
      </c>
      <c r="D1018" s="1" t="s">
        <v>1381</v>
      </c>
      <c r="E1018" s="1">
        <v>13</v>
      </c>
      <c r="F1018" s="1">
        <v>21</v>
      </c>
      <c r="G1018" s="1">
        <v>2</v>
      </c>
      <c r="H1018" s="1">
        <v>20</v>
      </c>
      <c r="I1018" s="1" t="s">
        <v>1364</v>
      </c>
      <c r="J1018" s="1">
        <f t="shared" si="45"/>
        <v>16</v>
      </c>
      <c r="K1018">
        <f t="shared" si="46"/>
        <v>42</v>
      </c>
      <c r="L1018" s="5">
        <f t="shared" si="47"/>
        <v>38.095238095238095</v>
      </c>
    </row>
    <row r="1019" spans="1:12">
      <c r="A1019" s="1">
        <v>404</v>
      </c>
      <c r="B1019" s="1">
        <v>17</v>
      </c>
      <c r="C1019" s="1" t="s">
        <v>93</v>
      </c>
      <c r="D1019" s="1" t="s">
        <v>1379</v>
      </c>
      <c r="E1019" s="1">
        <v>12</v>
      </c>
      <c r="F1019" s="1">
        <v>20</v>
      </c>
      <c r="G1019" s="1">
        <v>1</v>
      </c>
      <c r="H1019" s="1">
        <v>53</v>
      </c>
      <c r="I1019" s="1" t="s">
        <v>1366</v>
      </c>
      <c r="J1019" s="1">
        <f t="shared" si="45"/>
        <v>8</v>
      </c>
      <c r="K1019">
        <f t="shared" si="46"/>
        <v>20</v>
      </c>
      <c r="L1019" s="5">
        <f t="shared" si="47"/>
        <v>40</v>
      </c>
    </row>
    <row r="1020" spans="1:12">
      <c r="A1020" s="1">
        <v>404</v>
      </c>
      <c r="B1020" s="1">
        <v>17</v>
      </c>
      <c r="C1020" s="1" t="s">
        <v>52</v>
      </c>
      <c r="D1020" s="1" t="s">
        <v>1369</v>
      </c>
      <c r="E1020" s="1">
        <v>25</v>
      </c>
      <c r="F1020" s="1">
        <v>40</v>
      </c>
      <c r="G1020" s="1">
        <v>3</v>
      </c>
      <c r="H1020" s="1">
        <v>29</v>
      </c>
      <c r="I1020" s="1" t="s">
        <v>1366</v>
      </c>
      <c r="J1020" s="1">
        <f t="shared" si="45"/>
        <v>45</v>
      </c>
      <c r="K1020">
        <f t="shared" si="46"/>
        <v>120</v>
      </c>
      <c r="L1020" s="5">
        <f t="shared" si="47"/>
        <v>37.5</v>
      </c>
    </row>
    <row r="1021" spans="1:12">
      <c r="A1021" s="1">
        <v>405</v>
      </c>
      <c r="B1021" s="1">
        <v>5</v>
      </c>
      <c r="C1021" s="1" t="s">
        <v>106</v>
      </c>
      <c r="D1021" s="1" t="s">
        <v>1383</v>
      </c>
      <c r="E1021" s="1">
        <v>15</v>
      </c>
      <c r="F1021" s="1">
        <v>26</v>
      </c>
      <c r="G1021" s="1">
        <v>1</v>
      </c>
      <c r="H1021" s="1">
        <v>41</v>
      </c>
      <c r="I1021" s="1" t="s">
        <v>1366</v>
      </c>
      <c r="J1021" s="1">
        <f t="shared" si="45"/>
        <v>11</v>
      </c>
      <c r="K1021">
        <f t="shared" si="46"/>
        <v>26</v>
      </c>
      <c r="L1021" s="5">
        <f t="shared" si="47"/>
        <v>42.307692307692307</v>
      </c>
    </row>
    <row r="1022" spans="1:12">
      <c r="A1022" s="1">
        <v>405</v>
      </c>
      <c r="B1022" s="1">
        <v>5</v>
      </c>
      <c r="C1022" s="1" t="s">
        <v>52</v>
      </c>
      <c r="D1022" s="1" t="s">
        <v>1369</v>
      </c>
      <c r="E1022" s="1">
        <v>25</v>
      </c>
      <c r="F1022" s="1">
        <v>40</v>
      </c>
      <c r="G1022" s="1">
        <v>1</v>
      </c>
      <c r="H1022" s="1">
        <v>44</v>
      </c>
      <c r="I1022" s="1" t="s">
        <v>1364</v>
      </c>
      <c r="J1022" s="1">
        <f t="shared" si="45"/>
        <v>15</v>
      </c>
      <c r="K1022">
        <f t="shared" si="46"/>
        <v>40</v>
      </c>
      <c r="L1022" s="5">
        <f t="shared" si="47"/>
        <v>37.5</v>
      </c>
    </row>
    <row r="1023" spans="1:12">
      <c r="A1023" s="1">
        <v>405</v>
      </c>
      <c r="B1023" s="1">
        <v>5</v>
      </c>
      <c r="C1023" s="1" t="s">
        <v>93</v>
      </c>
      <c r="D1023" s="1" t="s">
        <v>1379</v>
      </c>
      <c r="E1023" s="1">
        <v>12</v>
      </c>
      <c r="F1023" s="1">
        <v>20</v>
      </c>
      <c r="G1023" s="1">
        <v>2</v>
      </c>
      <c r="H1023" s="1">
        <v>13</v>
      </c>
      <c r="I1023" s="1" t="s">
        <v>1366</v>
      </c>
      <c r="J1023" s="1">
        <f t="shared" si="45"/>
        <v>16</v>
      </c>
      <c r="K1023">
        <f t="shared" si="46"/>
        <v>40</v>
      </c>
      <c r="L1023" s="5">
        <f t="shared" si="47"/>
        <v>40</v>
      </c>
    </row>
    <row r="1024" spans="1:12">
      <c r="A1024" s="1">
        <v>406</v>
      </c>
      <c r="B1024" s="1">
        <v>14</v>
      </c>
      <c r="C1024" s="1" t="s">
        <v>93</v>
      </c>
      <c r="D1024" s="1" t="s">
        <v>1379</v>
      </c>
      <c r="E1024" s="1">
        <v>12</v>
      </c>
      <c r="F1024" s="1">
        <v>20</v>
      </c>
      <c r="G1024" s="1">
        <v>3</v>
      </c>
      <c r="H1024" s="1">
        <v>6</v>
      </c>
      <c r="I1024" s="1" t="s">
        <v>1364</v>
      </c>
      <c r="J1024" s="1">
        <f t="shared" si="45"/>
        <v>24</v>
      </c>
      <c r="K1024">
        <f t="shared" si="46"/>
        <v>60</v>
      </c>
      <c r="L1024" s="5">
        <f t="shared" si="47"/>
        <v>40</v>
      </c>
    </row>
    <row r="1025" spans="1:12">
      <c r="A1025" s="1">
        <v>406</v>
      </c>
      <c r="B1025" s="1">
        <v>14</v>
      </c>
      <c r="C1025" s="1" t="s">
        <v>69</v>
      </c>
      <c r="D1025" s="1" t="s">
        <v>1375</v>
      </c>
      <c r="E1025" s="1">
        <v>21</v>
      </c>
      <c r="F1025" s="1">
        <v>35</v>
      </c>
      <c r="G1025" s="1">
        <v>2</v>
      </c>
      <c r="H1025" s="1">
        <v>56</v>
      </c>
      <c r="I1025" s="1" t="s">
        <v>1364</v>
      </c>
      <c r="J1025" s="1">
        <f t="shared" si="45"/>
        <v>28</v>
      </c>
      <c r="K1025">
        <f t="shared" si="46"/>
        <v>70</v>
      </c>
      <c r="L1025" s="5">
        <f t="shared" si="47"/>
        <v>40</v>
      </c>
    </row>
    <row r="1026" spans="1:12">
      <c r="A1026" s="1">
        <v>406</v>
      </c>
      <c r="B1026" s="1">
        <v>14</v>
      </c>
      <c r="C1026" s="1" t="s">
        <v>112</v>
      </c>
      <c r="D1026" s="1" t="s">
        <v>1384</v>
      </c>
      <c r="E1026" s="1">
        <v>15</v>
      </c>
      <c r="F1026" s="1">
        <v>25</v>
      </c>
      <c r="G1026" s="1">
        <v>1</v>
      </c>
      <c r="H1026" s="1">
        <v>55</v>
      </c>
      <c r="I1026" s="1" t="s">
        <v>1366</v>
      </c>
      <c r="J1026" s="1">
        <f t="shared" si="45"/>
        <v>10</v>
      </c>
      <c r="K1026">
        <f t="shared" si="46"/>
        <v>25</v>
      </c>
      <c r="L1026" s="5">
        <f t="shared" si="47"/>
        <v>40</v>
      </c>
    </row>
    <row r="1027" spans="1:12">
      <c r="A1027" s="1">
        <v>407</v>
      </c>
      <c r="B1027" s="1">
        <v>4</v>
      </c>
      <c r="C1027" s="1" t="s">
        <v>93</v>
      </c>
      <c r="D1027" s="1" t="s">
        <v>1379</v>
      </c>
      <c r="E1027" s="1">
        <v>12</v>
      </c>
      <c r="F1027" s="1">
        <v>20</v>
      </c>
      <c r="G1027" s="1">
        <v>3</v>
      </c>
      <c r="H1027" s="1">
        <v>32</v>
      </c>
      <c r="I1027" s="1" t="s">
        <v>1364</v>
      </c>
      <c r="J1027" s="1">
        <f t="shared" ref="J1027:J1090" si="48">(F1027-E1027)*G1027</f>
        <v>24</v>
      </c>
      <c r="K1027">
        <f t="shared" ref="K1027:K1090" si="49">F1027*G1027</f>
        <v>60</v>
      </c>
      <c r="L1027" s="5">
        <f t="shared" ref="L1027:L1090" si="50">(J1027/K1027)*100</f>
        <v>40</v>
      </c>
    </row>
    <row r="1028" spans="1:12">
      <c r="A1028" s="1">
        <v>407</v>
      </c>
      <c r="B1028" s="1">
        <v>4</v>
      </c>
      <c r="C1028" s="1" t="s">
        <v>69</v>
      </c>
      <c r="D1028" s="1" t="s">
        <v>1375</v>
      </c>
      <c r="E1028" s="1">
        <v>21</v>
      </c>
      <c r="F1028" s="1">
        <v>35</v>
      </c>
      <c r="G1028" s="1">
        <v>1</v>
      </c>
      <c r="H1028" s="1">
        <v>18</v>
      </c>
      <c r="I1028" s="1" t="s">
        <v>1366</v>
      </c>
      <c r="J1028" s="1">
        <f t="shared" si="48"/>
        <v>14</v>
      </c>
      <c r="K1028">
        <f t="shared" si="49"/>
        <v>35</v>
      </c>
      <c r="L1028" s="5">
        <f t="shared" si="50"/>
        <v>40</v>
      </c>
    </row>
    <row r="1029" spans="1:12">
      <c r="A1029" s="1">
        <v>408</v>
      </c>
      <c r="B1029" s="1">
        <v>17</v>
      </c>
      <c r="C1029" s="1" t="s">
        <v>112</v>
      </c>
      <c r="D1029" s="1" t="s">
        <v>1384</v>
      </c>
      <c r="E1029" s="1">
        <v>15</v>
      </c>
      <c r="F1029" s="1">
        <v>25</v>
      </c>
      <c r="G1029" s="1">
        <v>1</v>
      </c>
      <c r="H1029" s="1">
        <v>58</v>
      </c>
      <c r="I1029" s="1" t="s">
        <v>1366</v>
      </c>
      <c r="J1029" s="1">
        <f t="shared" si="48"/>
        <v>10</v>
      </c>
      <c r="K1029">
        <f t="shared" si="49"/>
        <v>25</v>
      </c>
      <c r="L1029" s="5">
        <f t="shared" si="50"/>
        <v>40</v>
      </c>
    </row>
    <row r="1030" spans="1:12">
      <c r="A1030" s="1">
        <v>408</v>
      </c>
      <c r="B1030" s="1">
        <v>17</v>
      </c>
      <c r="C1030" s="1" t="s">
        <v>35</v>
      </c>
      <c r="D1030" s="1" t="s">
        <v>1363</v>
      </c>
      <c r="E1030" s="1">
        <v>14</v>
      </c>
      <c r="F1030" s="1">
        <v>24</v>
      </c>
      <c r="G1030" s="1">
        <v>3</v>
      </c>
      <c r="H1030" s="1">
        <v>11</v>
      </c>
      <c r="I1030" s="1" t="s">
        <v>1364</v>
      </c>
      <c r="J1030" s="1">
        <f t="shared" si="48"/>
        <v>30</v>
      </c>
      <c r="K1030">
        <f t="shared" si="49"/>
        <v>72</v>
      </c>
      <c r="L1030" s="5">
        <f t="shared" si="50"/>
        <v>41.666666666666671</v>
      </c>
    </row>
    <row r="1031" spans="1:12">
      <c r="A1031" s="1">
        <v>408</v>
      </c>
      <c r="B1031" s="1">
        <v>17</v>
      </c>
      <c r="C1031" s="1" t="s">
        <v>84</v>
      </c>
      <c r="D1031" s="1" t="s">
        <v>1378</v>
      </c>
      <c r="E1031" s="1">
        <v>20</v>
      </c>
      <c r="F1031" s="1">
        <v>34</v>
      </c>
      <c r="G1031" s="1">
        <v>1</v>
      </c>
      <c r="H1031" s="1">
        <v>37</v>
      </c>
      <c r="I1031" s="1" t="s">
        <v>1366</v>
      </c>
      <c r="J1031" s="1">
        <f t="shared" si="48"/>
        <v>14</v>
      </c>
      <c r="K1031">
        <f t="shared" si="49"/>
        <v>34</v>
      </c>
      <c r="L1031" s="5">
        <f t="shared" si="50"/>
        <v>41.17647058823529</v>
      </c>
    </row>
    <row r="1032" spans="1:12">
      <c r="A1032" s="1">
        <v>409</v>
      </c>
      <c r="B1032" s="1">
        <v>15</v>
      </c>
      <c r="C1032" s="1" t="s">
        <v>97</v>
      </c>
      <c r="D1032" s="1" t="s">
        <v>1381</v>
      </c>
      <c r="E1032" s="1">
        <v>13</v>
      </c>
      <c r="F1032" s="1">
        <v>21</v>
      </c>
      <c r="G1032" s="1">
        <v>3</v>
      </c>
      <c r="H1032" s="1">
        <v>44</v>
      </c>
      <c r="I1032" s="1" t="s">
        <v>1366</v>
      </c>
      <c r="J1032" s="1">
        <f t="shared" si="48"/>
        <v>24</v>
      </c>
      <c r="K1032">
        <f t="shared" si="49"/>
        <v>63</v>
      </c>
      <c r="L1032" s="5">
        <f t="shared" si="50"/>
        <v>38.095238095238095</v>
      </c>
    </row>
    <row r="1033" spans="1:12">
      <c r="A1033" s="1">
        <v>409</v>
      </c>
      <c r="B1033" s="1">
        <v>15</v>
      </c>
      <c r="C1033" s="1" t="s">
        <v>52</v>
      </c>
      <c r="D1033" s="1" t="s">
        <v>1369</v>
      </c>
      <c r="E1033" s="1">
        <v>25</v>
      </c>
      <c r="F1033" s="1">
        <v>40</v>
      </c>
      <c r="G1033" s="1">
        <v>1</v>
      </c>
      <c r="H1033" s="1">
        <v>43</v>
      </c>
      <c r="I1033" s="1" t="s">
        <v>1364</v>
      </c>
      <c r="J1033" s="1">
        <f t="shared" si="48"/>
        <v>15</v>
      </c>
      <c r="K1033">
        <f t="shared" si="49"/>
        <v>40</v>
      </c>
      <c r="L1033" s="5">
        <f t="shared" si="50"/>
        <v>37.5</v>
      </c>
    </row>
    <row r="1034" spans="1:12">
      <c r="A1034" s="1">
        <v>409</v>
      </c>
      <c r="B1034" s="1">
        <v>15</v>
      </c>
      <c r="C1034" s="1" t="s">
        <v>60</v>
      </c>
      <c r="D1034" s="1" t="s">
        <v>1373</v>
      </c>
      <c r="E1034" s="1">
        <v>16</v>
      </c>
      <c r="F1034" s="1">
        <v>28</v>
      </c>
      <c r="G1034" s="1">
        <v>1</v>
      </c>
      <c r="H1034" s="1">
        <v>47</v>
      </c>
      <c r="I1034" s="1" t="s">
        <v>1364</v>
      </c>
      <c r="J1034" s="1">
        <f t="shared" si="48"/>
        <v>12</v>
      </c>
      <c r="K1034">
        <f t="shared" si="49"/>
        <v>28</v>
      </c>
      <c r="L1034" s="5">
        <f t="shared" si="50"/>
        <v>42.857142857142854</v>
      </c>
    </row>
    <row r="1035" spans="1:12">
      <c r="A1035" s="1">
        <v>409</v>
      </c>
      <c r="B1035" s="1">
        <v>15</v>
      </c>
      <c r="C1035" s="1" t="s">
        <v>35</v>
      </c>
      <c r="D1035" s="1" t="s">
        <v>1363</v>
      </c>
      <c r="E1035" s="1">
        <v>14</v>
      </c>
      <c r="F1035" s="1">
        <v>24</v>
      </c>
      <c r="G1035" s="1">
        <v>3</v>
      </c>
      <c r="H1035" s="1">
        <v>29</v>
      </c>
      <c r="I1035" s="1" t="s">
        <v>1364</v>
      </c>
      <c r="J1035" s="1">
        <f t="shared" si="48"/>
        <v>30</v>
      </c>
      <c r="K1035">
        <f t="shared" si="49"/>
        <v>72</v>
      </c>
      <c r="L1035" s="5">
        <f t="shared" si="50"/>
        <v>41.666666666666671</v>
      </c>
    </row>
    <row r="1036" spans="1:12">
      <c r="A1036" s="1">
        <v>410</v>
      </c>
      <c r="B1036" s="1">
        <v>1</v>
      </c>
      <c r="C1036" s="1" t="s">
        <v>93</v>
      </c>
      <c r="D1036" s="1" t="s">
        <v>1379</v>
      </c>
      <c r="E1036" s="1">
        <v>12</v>
      </c>
      <c r="F1036" s="1">
        <v>20</v>
      </c>
      <c r="G1036" s="1">
        <v>1</v>
      </c>
      <c r="H1036" s="1">
        <v>50</v>
      </c>
      <c r="I1036" s="1" t="s">
        <v>1366</v>
      </c>
      <c r="J1036" s="1">
        <f t="shared" si="48"/>
        <v>8</v>
      </c>
      <c r="K1036">
        <f t="shared" si="49"/>
        <v>20</v>
      </c>
      <c r="L1036" s="5">
        <f t="shared" si="50"/>
        <v>40</v>
      </c>
    </row>
    <row r="1037" spans="1:12">
      <c r="A1037" s="1">
        <v>410</v>
      </c>
      <c r="B1037" s="1">
        <v>1</v>
      </c>
      <c r="C1037" s="1" t="s">
        <v>53</v>
      </c>
      <c r="D1037" s="1" t="s">
        <v>1370</v>
      </c>
      <c r="E1037" s="1">
        <v>22</v>
      </c>
      <c r="F1037" s="1">
        <v>36</v>
      </c>
      <c r="G1037" s="1">
        <v>1</v>
      </c>
      <c r="H1037" s="1">
        <v>41</v>
      </c>
      <c r="I1037" s="1" t="s">
        <v>1364</v>
      </c>
      <c r="J1037" s="1">
        <f t="shared" si="48"/>
        <v>14</v>
      </c>
      <c r="K1037">
        <f t="shared" si="49"/>
        <v>36</v>
      </c>
      <c r="L1037" s="5">
        <f t="shared" si="50"/>
        <v>38.888888888888893</v>
      </c>
    </row>
    <row r="1038" spans="1:12">
      <c r="A1038" s="1">
        <v>411</v>
      </c>
      <c r="B1038" s="1">
        <v>3</v>
      </c>
      <c r="C1038" s="1" t="s">
        <v>52</v>
      </c>
      <c r="D1038" s="1" t="s">
        <v>1369</v>
      </c>
      <c r="E1038" s="1">
        <v>25</v>
      </c>
      <c r="F1038" s="1">
        <v>40</v>
      </c>
      <c r="G1038" s="1">
        <v>3</v>
      </c>
      <c r="H1038" s="1">
        <v>36</v>
      </c>
      <c r="I1038" s="1" t="s">
        <v>1366</v>
      </c>
      <c r="J1038" s="1">
        <f t="shared" si="48"/>
        <v>45</v>
      </c>
      <c r="K1038">
        <f t="shared" si="49"/>
        <v>120</v>
      </c>
      <c r="L1038" s="5">
        <f t="shared" si="50"/>
        <v>37.5</v>
      </c>
    </row>
    <row r="1039" spans="1:12">
      <c r="A1039" s="1">
        <v>411</v>
      </c>
      <c r="B1039" s="1">
        <v>3</v>
      </c>
      <c r="C1039" s="1" t="s">
        <v>103</v>
      </c>
      <c r="D1039" s="1" t="s">
        <v>1382</v>
      </c>
      <c r="E1039" s="1">
        <v>10</v>
      </c>
      <c r="F1039" s="1">
        <v>18</v>
      </c>
      <c r="G1039" s="1">
        <v>1</v>
      </c>
      <c r="H1039" s="1">
        <v>33</v>
      </c>
      <c r="I1039" s="1" t="s">
        <v>1364</v>
      </c>
      <c r="J1039" s="1">
        <f t="shared" si="48"/>
        <v>8</v>
      </c>
      <c r="K1039">
        <f t="shared" si="49"/>
        <v>18</v>
      </c>
      <c r="L1039" s="5">
        <f t="shared" si="50"/>
        <v>44.444444444444443</v>
      </c>
    </row>
    <row r="1040" spans="1:12">
      <c r="A1040" s="1">
        <v>411</v>
      </c>
      <c r="B1040" s="1">
        <v>3</v>
      </c>
      <c r="C1040" s="1" t="s">
        <v>45</v>
      </c>
      <c r="D1040" s="1" t="s">
        <v>1368</v>
      </c>
      <c r="E1040" s="1">
        <v>16</v>
      </c>
      <c r="F1040" s="1">
        <v>27</v>
      </c>
      <c r="G1040" s="1">
        <v>3</v>
      </c>
      <c r="H1040" s="1">
        <v>9</v>
      </c>
      <c r="I1040" s="1" t="s">
        <v>1364</v>
      </c>
      <c r="J1040" s="1">
        <f t="shared" si="48"/>
        <v>33</v>
      </c>
      <c r="K1040">
        <f t="shared" si="49"/>
        <v>81</v>
      </c>
      <c r="L1040" s="5">
        <f t="shared" si="50"/>
        <v>40.74074074074074</v>
      </c>
    </row>
    <row r="1041" spans="1:12">
      <c r="A1041" s="1">
        <v>412</v>
      </c>
      <c r="B1041" s="1">
        <v>11</v>
      </c>
      <c r="C1041" s="1" t="s">
        <v>44</v>
      </c>
      <c r="D1041" s="1" t="s">
        <v>1367</v>
      </c>
      <c r="E1041" s="1">
        <v>19</v>
      </c>
      <c r="F1041" s="1">
        <v>31</v>
      </c>
      <c r="G1041" s="1">
        <v>3</v>
      </c>
      <c r="H1041" s="1">
        <v>57</v>
      </c>
      <c r="I1041" s="1" t="s">
        <v>1366</v>
      </c>
      <c r="J1041" s="1">
        <f t="shared" si="48"/>
        <v>36</v>
      </c>
      <c r="K1041">
        <f t="shared" si="49"/>
        <v>93</v>
      </c>
      <c r="L1041" s="5">
        <f t="shared" si="50"/>
        <v>38.70967741935484</v>
      </c>
    </row>
    <row r="1042" spans="1:12">
      <c r="A1042" s="1">
        <v>413</v>
      </c>
      <c r="B1042" s="1">
        <v>13</v>
      </c>
      <c r="C1042" s="1" t="s">
        <v>69</v>
      </c>
      <c r="D1042" s="1" t="s">
        <v>1375</v>
      </c>
      <c r="E1042" s="1">
        <v>21</v>
      </c>
      <c r="F1042" s="1">
        <v>35</v>
      </c>
      <c r="G1042" s="1">
        <v>1</v>
      </c>
      <c r="H1042" s="1">
        <v>12</v>
      </c>
      <c r="I1042" s="1" t="s">
        <v>1366</v>
      </c>
      <c r="J1042" s="1">
        <f t="shared" si="48"/>
        <v>14</v>
      </c>
      <c r="K1042">
        <f t="shared" si="49"/>
        <v>35</v>
      </c>
      <c r="L1042" s="5">
        <f t="shared" si="50"/>
        <v>40</v>
      </c>
    </row>
    <row r="1043" spans="1:12">
      <c r="A1043" s="1">
        <v>414</v>
      </c>
      <c r="B1043" s="1">
        <v>14</v>
      </c>
      <c r="C1043" s="1" t="s">
        <v>59</v>
      </c>
      <c r="D1043" s="1" t="s">
        <v>1372</v>
      </c>
      <c r="E1043" s="1">
        <v>20</v>
      </c>
      <c r="F1043" s="1">
        <v>33</v>
      </c>
      <c r="G1043" s="1">
        <v>1</v>
      </c>
      <c r="H1043" s="1">
        <v>38</v>
      </c>
      <c r="I1043" s="1" t="s">
        <v>1364</v>
      </c>
      <c r="J1043" s="1">
        <f t="shared" si="48"/>
        <v>13</v>
      </c>
      <c r="K1043">
        <f t="shared" si="49"/>
        <v>33</v>
      </c>
      <c r="L1043" s="5">
        <f t="shared" si="50"/>
        <v>39.393939393939391</v>
      </c>
    </row>
    <row r="1044" spans="1:12">
      <c r="A1044" s="1">
        <v>415</v>
      </c>
      <c r="B1044" s="1">
        <v>14</v>
      </c>
      <c r="C1044" s="1" t="s">
        <v>45</v>
      </c>
      <c r="D1044" s="1" t="s">
        <v>1368</v>
      </c>
      <c r="E1044" s="1">
        <v>16</v>
      </c>
      <c r="F1044" s="1">
        <v>27</v>
      </c>
      <c r="G1044" s="1">
        <v>2</v>
      </c>
      <c r="H1044" s="1">
        <v>32</v>
      </c>
      <c r="I1044" s="1" t="s">
        <v>1364</v>
      </c>
      <c r="J1044" s="1">
        <f t="shared" si="48"/>
        <v>22</v>
      </c>
      <c r="K1044">
        <f t="shared" si="49"/>
        <v>54</v>
      </c>
      <c r="L1044" s="5">
        <f t="shared" si="50"/>
        <v>40.74074074074074</v>
      </c>
    </row>
    <row r="1045" spans="1:12">
      <c r="A1045" s="1">
        <v>415</v>
      </c>
      <c r="B1045" s="1">
        <v>14</v>
      </c>
      <c r="C1045" s="1" t="s">
        <v>84</v>
      </c>
      <c r="D1045" s="1" t="s">
        <v>1378</v>
      </c>
      <c r="E1045" s="1">
        <v>20</v>
      </c>
      <c r="F1045" s="1">
        <v>34</v>
      </c>
      <c r="G1045" s="1">
        <v>2</v>
      </c>
      <c r="H1045" s="1">
        <v>16</v>
      </c>
      <c r="I1045" s="1" t="s">
        <v>1366</v>
      </c>
      <c r="J1045" s="1">
        <f t="shared" si="48"/>
        <v>28</v>
      </c>
      <c r="K1045">
        <f t="shared" si="49"/>
        <v>68</v>
      </c>
      <c r="L1045" s="5">
        <f t="shared" si="50"/>
        <v>41.17647058823529</v>
      </c>
    </row>
    <row r="1046" spans="1:12">
      <c r="A1046" s="1">
        <v>415</v>
      </c>
      <c r="B1046" s="1">
        <v>14</v>
      </c>
      <c r="C1046" s="1" t="s">
        <v>53</v>
      </c>
      <c r="D1046" s="1" t="s">
        <v>1370</v>
      </c>
      <c r="E1046" s="1">
        <v>22</v>
      </c>
      <c r="F1046" s="1">
        <v>36</v>
      </c>
      <c r="G1046" s="1">
        <v>1</v>
      </c>
      <c r="H1046" s="1">
        <v>39</v>
      </c>
      <c r="I1046" s="1" t="s">
        <v>1364</v>
      </c>
      <c r="J1046" s="1">
        <f t="shared" si="48"/>
        <v>14</v>
      </c>
      <c r="K1046">
        <f t="shared" si="49"/>
        <v>36</v>
      </c>
      <c r="L1046" s="5">
        <f t="shared" si="50"/>
        <v>38.888888888888893</v>
      </c>
    </row>
    <row r="1047" spans="1:12">
      <c r="A1047" s="1">
        <v>416</v>
      </c>
      <c r="B1047" s="1">
        <v>20</v>
      </c>
      <c r="C1047" s="1" t="s">
        <v>112</v>
      </c>
      <c r="D1047" s="1" t="s">
        <v>1384</v>
      </c>
      <c r="E1047" s="1">
        <v>15</v>
      </c>
      <c r="F1047" s="1">
        <v>25</v>
      </c>
      <c r="G1047" s="1">
        <v>1</v>
      </c>
      <c r="H1047" s="1">
        <v>9</v>
      </c>
      <c r="I1047" s="1" t="s">
        <v>1366</v>
      </c>
      <c r="J1047" s="1">
        <f t="shared" si="48"/>
        <v>10</v>
      </c>
      <c r="K1047">
        <f t="shared" si="49"/>
        <v>25</v>
      </c>
      <c r="L1047" s="5">
        <f t="shared" si="50"/>
        <v>40</v>
      </c>
    </row>
    <row r="1048" spans="1:12">
      <c r="A1048" s="1">
        <v>417</v>
      </c>
      <c r="B1048" s="1">
        <v>7</v>
      </c>
      <c r="C1048" s="1" t="s">
        <v>54</v>
      </c>
      <c r="D1048" s="1" t="s">
        <v>1371</v>
      </c>
      <c r="E1048" s="1">
        <v>17</v>
      </c>
      <c r="F1048" s="1">
        <v>29</v>
      </c>
      <c r="G1048" s="1">
        <v>1</v>
      </c>
      <c r="H1048" s="1">
        <v>23</v>
      </c>
      <c r="I1048" s="1" t="s">
        <v>1364</v>
      </c>
      <c r="J1048" s="1">
        <f t="shared" si="48"/>
        <v>12</v>
      </c>
      <c r="K1048">
        <f t="shared" si="49"/>
        <v>29</v>
      </c>
      <c r="L1048" s="5">
        <f t="shared" si="50"/>
        <v>41.379310344827587</v>
      </c>
    </row>
    <row r="1049" spans="1:12">
      <c r="A1049" s="1">
        <v>417</v>
      </c>
      <c r="B1049" s="1">
        <v>7</v>
      </c>
      <c r="C1049" s="1" t="s">
        <v>52</v>
      </c>
      <c r="D1049" s="1" t="s">
        <v>1369</v>
      </c>
      <c r="E1049" s="1">
        <v>25</v>
      </c>
      <c r="F1049" s="1">
        <v>40</v>
      </c>
      <c r="G1049" s="1">
        <v>1</v>
      </c>
      <c r="H1049" s="1">
        <v>17</v>
      </c>
      <c r="I1049" s="1" t="s">
        <v>1364</v>
      </c>
      <c r="J1049" s="1">
        <f t="shared" si="48"/>
        <v>15</v>
      </c>
      <c r="K1049">
        <f t="shared" si="49"/>
        <v>40</v>
      </c>
      <c r="L1049" s="5">
        <f t="shared" si="50"/>
        <v>37.5</v>
      </c>
    </row>
    <row r="1050" spans="1:12">
      <c r="A1050" s="1">
        <v>417</v>
      </c>
      <c r="B1050" s="1">
        <v>7</v>
      </c>
      <c r="C1050" s="1" t="s">
        <v>65</v>
      </c>
      <c r="D1050" s="1" t="s">
        <v>1374</v>
      </c>
      <c r="E1050" s="1">
        <v>11</v>
      </c>
      <c r="F1050" s="1">
        <v>19</v>
      </c>
      <c r="G1050" s="1">
        <v>1</v>
      </c>
      <c r="H1050" s="1">
        <v>16</v>
      </c>
      <c r="I1050" s="1" t="s">
        <v>1366</v>
      </c>
      <c r="J1050" s="1">
        <f t="shared" si="48"/>
        <v>8</v>
      </c>
      <c r="K1050">
        <f t="shared" si="49"/>
        <v>19</v>
      </c>
      <c r="L1050" s="5">
        <f t="shared" si="50"/>
        <v>42.105263157894733</v>
      </c>
    </row>
    <row r="1051" spans="1:12">
      <c r="A1051" s="1">
        <v>417</v>
      </c>
      <c r="B1051" s="1">
        <v>7</v>
      </c>
      <c r="C1051" s="1" t="s">
        <v>45</v>
      </c>
      <c r="D1051" s="1" t="s">
        <v>1368</v>
      </c>
      <c r="E1051" s="1">
        <v>16</v>
      </c>
      <c r="F1051" s="1">
        <v>27</v>
      </c>
      <c r="G1051" s="1">
        <v>2</v>
      </c>
      <c r="H1051" s="1">
        <v>34</v>
      </c>
      <c r="I1051" s="1" t="s">
        <v>1366</v>
      </c>
      <c r="J1051" s="1">
        <f t="shared" si="48"/>
        <v>22</v>
      </c>
      <c r="K1051">
        <f t="shared" si="49"/>
        <v>54</v>
      </c>
      <c r="L1051" s="5">
        <f t="shared" si="50"/>
        <v>40.74074074074074</v>
      </c>
    </row>
    <row r="1052" spans="1:12">
      <c r="A1052" s="1">
        <v>418</v>
      </c>
      <c r="B1052" s="1">
        <v>17</v>
      </c>
      <c r="C1052" s="1" t="s">
        <v>112</v>
      </c>
      <c r="D1052" s="1" t="s">
        <v>1384</v>
      </c>
      <c r="E1052" s="1">
        <v>15</v>
      </c>
      <c r="F1052" s="1">
        <v>25</v>
      </c>
      <c r="G1052" s="1">
        <v>1</v>
      </c>
      <c r="H1052" s="1">
        <v>45</v>
      </c>
      <c r="I1052" s="1" t="s">
        <v>1364</v>
      </c>
      <c r="J1052" s="1">
        <f t="shared" si="48"/>
        <v>10</v>
      </c>
      <c r="K1052">
        <f t="shared" si="49"/>
        <v>25</v>
      </c>
      <c r="L1052" s="5">
        <f t="shared" si="50"/>
        <v>40</v>
      </c>
    </row>
    <row r="1053" spans="1:12">
      <c r="A1053" s="1">
        <v>418</v>
      </c>
      <c r="B1053" s="1">
        <v>17</v>
      </c>
      <c r="C1053" s="1" t="s">
        <v>44</v>
      </c>
      <c r="D1053" s="1" t="s">
        <v>1367</v>
      </c>
      <c r="E1053" s="1">
        <v>19</v>
      </c>
      <c r="F1053" s="1">
        <v>31</v>
      </c>
      <c r="G1053" s="1">
        <v>3</v>
      </c>
      <c r="H1053" s="1">
        <v>55</v>
      </c>
      <c r="I1053" s="1" t="s">
        <v>1366</v>
      </c>
      <c r="J1053" s="1">
        <f t="shared" si="48"/>
        <v>36</v>
      </c>
      <c r="K1053">
        <f t="shared" si="49"/>
        <v>93</v>
      </c>
      <c r="L1053" s="5">
        <f t="shared" si="50"/>
        <v>38.70967741935484</v>
      </c>
    </row>
    <row r="1054" spans="1:12">
      <c r="A1054" s="1">
        <v>419</v>
      </c>
      <c r="B1054" s="1">
        <v>11</v>
      </c>
      <c r="C1054" s="1" t="s">
        <v>84</v>
      </c>
      <c r="D1054" s="1" t="s">
        <v>1378</v>
      </c>
      <c r="E1054" s="1">
        <v>20</v>
      </c>
      <c r="F1054" s="1">
        <v>34</v>
      </c>
      <c r="G1054" s="1">
        <v>1</v>
      </c>
      <c r="H1054" s="1">
        <v>7</v>
      </c>
      <c r="I1054" s="1" t="s">
        <v>1366</v>
      </c>
      <c r="J1054" s="1">
        <f t="shared" si="48"/>
        <v>14</v>
      </c>
      <c r="K1054">
        <f t="shared" si="49"/>
        <v>34</v>
      </c>
      <c r="L1054" s="5">
        <f t="shared" si="50"/>
        <v>41.17647058823529</v>
      </c>
    </row>
    <row r="1055" spans="1:12">
      <c r="A1055" s="1">
        <v>419</v>
      </c>
      <c r="B1055" s="1">
        <v>11</v>
      </c>
      <c r="C1055" s="1" t="s">
        <v>59</v>
      </c>
      <c r="D1055" s="1" t="s">
        <v>1372</v>
      </c>
      <c r="E1055" s="1">
        <v>20</v>
      </c>
      <c r="F1055" s="1">
        <v>33</v>
      </c>
      <c r="G1055" s="1">
        <v>1</v>
      </c>
      <c r="H1055" s="1">
        <v>57</v>
      </c>
      <c r="I1055" s="1" t="s">
        <v>1364</v>
      </c>
      <c r="J1055" s="1">
        <f t="shared" si="48"/>
        <v>13</v>
      </c>
      <c r="K1055">
        <f t="shared" si="49"/>
        <v>33</v>
      </c>
      <c r="L1055" s="5">
        <f t="shared" si="50"/>
        <v>39.393939393939391</v>
      </c>
    </row>
    <row r="1056" spans="1:12">
      <c r="A1056" s="1">
        <v>420</v>
      </c>
      <c r="B1056" s="1">
        <v>18</v>
      </c>
      <c r="C1056" s="1" t="s">
        <v>84</v>
      </c>
      <c r="D1056" s="1" t="s">
        <v>1378</v>
      </c>
      <c r="E1056" s="1">
        <v>20</v>
      </c>
      <c r="F1056" s="1">
        <v>34</v>
      </c>
      <c r="G1056" s="1">
        <v>2</v>
      </c>
      <c r="H1056" s="1">
        <v>33</v>
      </c>
      <c r="I1056" s="1" t="s">
        <v>1364</v>
      </c>
      <c r="J1056" s="1">
        <f t="shared" si="48"/>
        <v>28</v>
      </c>
      <c r="K1056">
        <f t="shared" si="49"/>
        <v>68</v>
      </c>
      <c r="L1056" s="5">
        <f t="shared" si="50"/>
        <v>41.17647058823529</v>
      </c>
    </row>
    <row r="1057" spans="1:12">
      <c r="A1057" s="1">
        <v>420</v>
      </c>
      <c r="B1057" s="1">
        <v>18</v>
      </c>
      <c r="C1057" s="1" t="s">
        <v>93</v>
      </c>
      <c r="D1057" s="1" t="s">
        <v>1379</v>
      </c>
      <c r="E1057" s="1">
        <v>12</v>
      </c>
      <c r="F1057" s="1">
        <v>20</v>
      </c>
      <c r="G1057" s="1">
        <v>3</v>
      </c>
      <c r="H1057" s="1">
        <v>10</v>
      </c>
      <c r="I1057" s="1" t="s">
        <v>1364</v>
      </c>
      <c r="J1057" s="1">
        <f t="shared" si="48"/>
        <v>24</v>
      </c>
      <c r="K1057">
        <f t="shared" si="49"/>
        <v>60</v>
      </c>
      <c r="L1057" s="5">
        <f t="shared" si="50"/>
        <v>40</v>
      </c>
    </row>
    <row r="1058" spans="1:12">
      <c r="A1058" s="1">
        <v>420</v>
      </c>
      <c r="B1058" s="1">
        <v>18</v>
      </c>
      <c r="C1058" s="1" t="s">
        <v>112</v>
      </c>
      <c r="D1058" s="1" t="s">
        <v>1384</v>
      </c>
      <c r="E1058" s="1">
        <v>15</v>
      </c>
      <c r="F1058" s="1">
        <v>25</v>
      </c>
      <c r="G1058" s="1">
        <v>2</v>
      </c>
      <c r="H1058" s="1">
        <v>28</v>
      </c>
      <c r="I1058" s="1" t="s">
        <v>1364</v>
      </c>
      <c r="J1058" s="1">
        <f t="shared" si="48"/>
        <v>20</v>
      </c>
      <c r="K1058">
        <f t="shared" si="49"/>
        <v>50</v>
      </c>
      <c r="L1058" s="5">
        <f t="shared" si="50"/>
        <v>40</v>
      </c>
    </row>
    <row r="1059" spans="1:12">
      <c r="A1059" s="1">
        <v>420</v>
      </c>
      <c r="B1059" s="1">
        <v>18</v>
      </c>
      <c r="C1059" s="1" t="s">
        <v>74</v>
      </c>
      <c r="D1059" s="1" t="s">
        <v>1376</v>
      </c>
      <c r="E1059" s="1">
        <v>19</v>
      </c>
      <c r="F1059" s="1">
        <v>32</v>
      </c>
      <c r="G1059" s="1">
        <v>2</v>
      </c>
      <c r="H1059" s="1">
        <v>34</v>
      </c>
      <c r="I1059" s="1" t="s">
        <v>1364</v>
      </c>
      <c r="J1059" s="1">
        <f t="shared" si="48"/>
        <v>26</v>
      </c>
      <c r="K1059">
        <f t="shared" si="49"/>
        <v>64</v>
      </c>
      <c r="L1059" s="5">
        <f t="shared" si="50"/>
        <v>40.625</v>
      </c>
    </row>
    <row r="1060" spans="1:12">
      <c r="A1060" s="1">
        <v>421</v>
      </c>
      <c r="B1060" s="1">
        <v>10</v>
      </c>
      <c r="C1060" s="1" t="s">
        <v>44</v>
      </c>
      <c r="D1060" s="1" t="s">
        <v>1367</v>
      </c>
      <c r="E1060" s="1">
        <v>19</v>
      </c>
      <c r="F1060" s="1">
        <v>31</v>
      </c>
      <c r="G1060" s="1">
        <v>1</v>
      </c>
      <c r="H1060" s="1">
        <v>18</v>
      </c>
      <c r="I1060" s="1" t="s">
        <v>1366</v>
      </c>
      <c r="J1060" s="1">
        <f t="shared" si="48"/>
        <v>12</v>
      </c>
      <c r="K1060">
        <f t="shared" si="49"/>
        <v>31</v>
      </c>
      <c r="L1060" s="5">
        <f t="shared" si="50"/>
        <v>38.70967741935484</v>
      </c>
    </row>
    <row r="1061" spans="1:12">
      <c r="A1061" s="1">
        <v>421</v>
      </c>
      <c r="B1061" s="1">
        <v>10</v>
      </c>
      <c r="C1061" s="1" t="s">
        <v>103</v>
      </c>
      <c r="D1061" s="1" t="s">
        <v>1382</v>
      </c>
      <c r="E1061" s="1">
        <v>10</v>
      </c>
      <c r="F1061" s="1">
        <v>18</v>
      </c>
      <c r="G1061" s="1">
        <v>3</v>
      </c>
      <c r="H1061" s="1">
        <v>53</v>
      </c>
      <c r="I1061" s="1" t="s">
        <v>1366</v>
      </c>
      <c r="J1061" s="1">
        <f t="shared" si="48"/>
        <v>24</v>
      </c>
      <c r="K1061">
        <f t="shared" si="49"/>
        <v>54</v>
      </c>
      <c r="L1061" s="5">
        <f t="shared" si="50"/>
        <v>44.444444444444443</v>
      </c>
    </row>
    <row r="1062" spans="1:12">
      <c r="A1062" s="1">
        <v>422</v>
      </c>
      <c r="B1062" s="1">
        <v>12</v>
      </c>
      <c r="C1062" s="1" t="s">
        <v>106</v>
      </c>
      <c r="D1062" s="1" t="s">
        <v>1383</v>
      </c>
      <c r="E1062" s="1">
        <v>15</v>
      </c>
      <c r="F1062" s="1">
        <v>26</v>
      </c>
      <c r="G1062" s="1">
        <v>2</v>
      </c>
      <c r="H1062" s="1">
        <v>7</v>
      </c>
      <c r="I1062" s="1" t="s">
        <v>1366</v>
      </c>
      <c r="J1062" s="1">
        <f t="shared" si="48"/>
        <v>22</v>
      </c>
      <c r="K1062">
        <f t="shared" si="49"/>
        <v>52</v>
      </c>
      <c r="L1062" s="5">
        <f t="shared" si="50"/>
        <v>42.307692307692307</v>
      </c>
    </row>
    <row r="1063" spans="1:12">
      <c r="A1063" s="1">
        <v>422</v>
      </c>
      <c r="B1063" s="1">
        <v>12</v>
      </c>
      <c r="C1063" s="1" t="s">
        <v>53</v>
      </c>
      <c r="D1063" s="1" t="s">
        <v>1370</v>
      </c>
      <c r="E1063" s="1">
        <v>22</v>
      </c>
      <c r="F1063" s="1">
        <v>36</v>
      </c>
      <c r="G1063" s="1">
        <v>1</v>
      </c>
      <c r="H1063" s="1">
        <v>27</v>
      </c>
      <c r="I1063" s="1" t="s">
        <v>1364</v>
      </c>
      <c r="J1063" s="1">
        <f t="shared" si="48"/>
        <v>14</v>
      </c>
      <c r="K1063">
        <f t="shared" si="49"/>
        <v>36</v>
      </c>
      <c r="L1063" s="5">
        <f t="shared" si="50"/>
        <v>38.888888888888893</v>
      </c>
    </row>
    <row r="1064" spans="1:12">
      <c r="A1064" s="1">
        <v>423</v>
      </c>
      <c r="B1064" s="1">
        <v>4</v>
      </c>
      <c r="C1064" s="1" t="s">
        <v>60</v>
      </c>
      <c r="D1064" s="1" t="s">
        <v>1373</v>
      </c>
      <c r="E1064" s="1">
        <v>16</v>
      </c>
      <c r="F1064" s="1">
        <v>28</v>
      </c>
      <c r="G1064" s="1">
        <v>2</v>
      </c>
      <c r="H1064" s="1">
        <v>24</v>
      </c>
      <c r="I1064" s="1" t="s">
        <v>1364</v>
      </c>
      <c r="J1064" s="1">
        <f t="shared" si="48"/>
        <v>24</v>
      </c>
      <c r="K1064">
        <f t="shared" si="49"/>
        <v>56</v>
      </c>
      <c r="L1064" s="5">
        <f t="shared" si="50"/>
        <v>42.857142857142854</v>
      </c>
    </row>
    <row r="1065" spans="1:12">
      <c r="A1065" s="1">
        <v>423</v>
      </c>
      <c r="B1065" s="1">
        <v>4</v>
      </c>
      <c r="C1065" s="1" t="s">
        <v>74</v>
      </c>
      <c r="D1065" s="1" t="s">
        <v>1376</v>
      </c>
      <c r="E1065" s="1">
        <v>19</v>
      </c>
      <c r="F1065" s="1">
        <v>32</v>
      </c>
      <c r="G1065" s="1">
        <v>3</v>
      </c>
      <c r="H1065" s="1">
        <v>7</v>
      </c>
      <c r="I1065" s="1" t="s">
        <v>1366</v>
      </c>
      <c r="J1065" s="1">
        <f t="shared" si="48"/>
        <v>39</v>
      </c>
      <c r="K1065">
        <f t="shared" si="49"/>
        <v>96</v>
      </c>
      <c r="L1065" s="5">
        <f t="shared" si="50"/>
        <v>40.625</v>
      </c>
    </row>
    <row r="1066" spans="1:12">
      <c r="A1066" s="1">
        <v>424</v>
      </c>
      <c r="B1066" s="1">
        <v>13</v>
      </c>
      <c r="C1066" s="1" t="s">
        <v>77</v>
      </c>
      <c r="D1066" s="1" t="s">
        <v>1377</v>
      </c>
      <c r="E1066" s="1">
        <v>13</v>
      </c>
      <c r="F1066" s="1">
        <v>22</v>
      </c>
      <c r="G1066" s="1">
        <v>3</v>
      </c>
      <c r="H1066" s="1">
        <v>43</v>
      </c>
      <c r="I1066" s="1" t="s">
        <v>1364</v>
      </c>
      <c r="J1066" s="1">
        <f t="shared" si="48"/>
        <v>27</v>
      </c>
      <c r="K1066">
        <f t="shared" si="49"/>
        <v>66</v>
      </c>
      <c r="L1066" s="5">
        <f t="shared" si="50"/>
        <v>40.909090909090914</v>
      </c>
    </row>
    <row r="1067" spans="1:12">
      <c r="A1067" s="1">
        <v>424</v>
      </c>
      <c r="B1067" s="1">
        <v>13</v>
      </c>
      <c r="C1067" s="1" t="s">
        <v>45</v>
      </c>
      <c r="D1067" s="1" t="s">
        <v>1368</v>
      </c>
      <c r="E1067" s="1">
        <v>16</v>
      </c>
      <c r="F1067" s="1">
        <v>27</v>
      </c>
      <c r="G1067" s="1">
        <v>3</v>
      </c>
      <c r="H1067" s="1">
        <v>45</v>
      </c>
      <c r="I1067" s="1" t="s">
        <v>1366</v>
      </c>
      <c r="J1067" s="1">
        <f t="shared" si="48"/>
        <v>33</v>
      </c>
      <c r="K1067">
        <f t="shared" si="49"/>
        <v>81</v>
      </c>
      <c r="L1067" s="5">
        <f t="shared" si="50"/>
        <v>40.74074074074074</v>
      </c>
    </row>
    <row r="1068" spans="1:12">
      <c r="A1068" s="1">
        <v>425</v>
      </c>
      <c r="B1068" s="1">
        <v>18</v>
      </c>
      <c r="C1068" s="1" t="s">
        <v>65</v>
      </c>
      <c r="D1068" s="1" t="s">
        <v>1374</v>
      </c>
      <c r="E1068" s="1">
        <v>11</v>
      </c>
      <c r="F1068" s="1">
        <v>19</v>
      </c>
      <c r="G1068" s="1">
        <v>1</v>
      </c>
      <c r="H1068" s="1">
        <v>28</v>
      </c>
      <c r="I1068" s="1" t="s">
        <v>1366</v>
      </c>
      <c r="J1068" s="1">
        <f t="shared" si="48"/>
        <v>8</v>
      </c>
      <c r="K1068">
        <f t="shared" si="49"/>
        <v>19</v>
      </c>
      <c r="L1068" s="5">
        <f t="shared" si="50"/>
        <v>42.105263157894733</v>
      </c>
    </row>
    <row r="1069" spans="1:12">
      <c r="A1069" s="1">
        <v>426</v>
      </c>
      <c r="B1069" s="1">
        <v>5</v>
      </c>
      <c r="C1069" s="1" t="s">
        <v>59</v>
      </c>
      <c r="D1069" s="1" t="s">
        <v>1372</v>
      </c>
      <c r="E1069" s="1">
        <v>20</v>
      </c>
      <c r="F1069" s="1">
        <v>33</v>
      </c>
      <c r="G1069" s="1">
        <v>1</v>
      </c>
      <c r="H1069" s="1">
        <v>8</v>
      </c>
      <c r="I1069" s="1" t="s">
        <v>1366</v>
      </c>
      <c r="J1069" s="1">
        <f t="shared" si="48"/>
        <v>13</v>
      </c>
      <c r="K1069">
        <f t="shared" si="49"/>
        <v>33</v>
      </c>
      <c r="L1069" s="5">
        <f t="shared" si="50"/>
        <v>39.393939393939391</v>
      </c>
    </row>
    <row r="1070" spans="1:12">
      <c r="A1070" s="1">
        <v>426</v>
      </c>
      <c r="B1070" s="1">
        <v>5</v>
      </c>
      <c r="C1070" s="1" t="s">
        <v>60</v>
      </c>
      <c r="D1070" s="1" t="s">
        <v>1373</v>
      </c>
      <c r="E1070" s="1">
        <v>16</v>
      </c>
      <c r="F1070" s="1">
        <v>28</v>
      </c>
      <c r="G1070" s="1">
        <v>2</v>
      </c>
      <c r="H1070" s="1">
        <v>38</v>
      </c>
      <c r="I1070" s="1" t="s">
        <v>1366</v>
      </c>
      <c r="J1070" s="1">
        <f t="shared" si="48"/>
        <v>24</v>
      </c>
      <c r="K1070">
        <f t="shared" si="49"/>
        <v>56</v>
      </c>
      <c r="L1070" s="5">
        <f t="shared" si="50"/>
        <v>42.857142857142854</v>
      </c>
    </row>
    <row r="1071" spans="1:12">
      <c r="A1071" s="1">
        <v>426</v>
      </c>
      <c r="B1071" s="1">
        <v>5</v>
      </c>
      <c r="C1071" s="1" t="s">
        <v>112</v>
      </c>
      <c r="D1071" s="1" t="s">
        <v>1384</v>
      </c>
      <c r="E1071" s="1">
        <v>15</v>
      </c>
      <c r="F1071" s="1">
        <v>25</v>
      </c>
      <c r="G1071" s="1">
        <v>2</v>
      </c>
      <c r="H1071" s="1">
        <v>23</v>
      </c>
      <c r="I1071" s="1" t="s">
        <v>1364</v>
      </c>
      <c r="J1071" s="1">
        <f t="shared" si="48"/>
        <v>20</v>
      </c>
      <c r="K1071">
        <f t="shared" si="49"/>
        <v>50</v>
      </c>
      <c r="L1071" s="5">
        <f t="shared" si="50"/>
        <v>40</v>
      </c>
    </row>
    <row r="1072" spans="1:12">
      <c r="A1072" s="1">
        <v>426</v>
      </c>
      <c r="B1072" s="1">
        <v>5</v>
      </c>
      <c r="C1072" s="1" t="s">
        <v>53</v>
      </c>
      <c r="D1072" s="1" t="s">
        <v>1370</v>
      </c>
      <c r="E1072" s="1">
        <v>22</v>
      </c>
      <c r="F1072" s="1">
        <v>36</v>
      </c>
      <c r="G1072" s="1">
        <v>3</v>
      </c>
      <c r="H1072" s="1">
        <v>47</v>
      </c>
      <c r="I1072" s="1" t="s">
        <v>1366</v>
      </c>
      <c r="J1072" s="1">
        <f t="shared" si="48"/>
        <v>42</v>
      </c>
      <c r="K1072">
        <f t="shared" si="49"/>
        <v>108</v>
      </c>
      <c r="L1072" s="5">
        <f t="shared" si="50"/>
        <v>38.888888888888893</v>
      </c>
    </row>
    <row r="1073" spans="1:12">
      <c r="A1073" s="1">
        <v>427</v>
      </c>
      <c r="B1073" s="1">
        <v>2</v>
      </c>
      <c r="C1073" s="1" t="s">
        <v>112</v>
      </c>
      <c r="D1073" s="1" t="s">
        <v>1384</v>
      </c>
      <c r="E1073" s="1">
        <v>15</v>
      </c>
      <c r="F1073" s="1">
        <v>25</v>
      </c>
      <c r="G1073" s="1">
        <v>3</v>
      </c>
      <c r="H1073" s="1">
        <v>34</v>
      </c>
      <c r="I1073" s="1" t="s">
        <v>1366</v>
      </c>
      <c r="J1073" s="1">
        <f t="shared" si="48"/>
        <v>30</v>
      </c>
      <c r="K1073">
        <f t="shared" si="49"/>
        <v>75</v>
      </c>
      <c r="L1073" s="5">
        <f t="shared" si="50"/>
        <v>40</v>
      </c>
    </row>
    <row r="1074" spans="1:12">
      <c r="A1074" s="1">
        <v>427</v>
      </c>
      <c r="B1074" s="1">
        <v>2</v>
      </c>
      <c r="C1074" s="1" t="s">
        <v>69</v>
      </c>
      <c r="D1074" s="1" t="s">
        <v>1375</v>
      </c>
      <c r="E1074" s="1">
        <v>21</v>
      </c>
      <c r="F1074" s="1">
        <v>35</v>
      </c>
      <c r="G1074" s="1">
        <v>2</v>
      </c>
      <c r="H1074" s="1">
        <v>52</v>
      </c>
      <c r="I1074" s="1" t="s">
        <v>1364</v>
      </c>
      <c r="J1074" s="1">
        <f t="shared" si="48"/>
        <v>28</v>
      </c>
      <c r="K1074">
        <f t="shared" si="49"/>
        <v>70</v>
      </c>
      <c r="L1074" s="5">
        <f t="shared" si="50"/>
        <v>40</v>
      </c>
    </row>
    <row r="1075" spans="1:12">
      <c r="A1075" s="1">
        <v>427</v>
      </c>
      <c r="B1075" s="1">
        <v>2</v>
      </c>
      <c r="C1075" s="1" t="s">
        <v>94</v>
      </c>
      <c r="D1075" s="1" t="s">
        <v>1380</v>
      </c>
      <c r="E1075" s="1">
        <v>14</v>
      </c>
      <c r="F1075" s="1">
        <v>23</v>
      </c>
      <c r="G1075" s="1">
        <v>1</v>
      </c>
      <c r="H1075" s="1">
        <v>24</v>
      </c>
      <c r="I1075" s="1" t="s">
        <v>1366</v>
      </c>
      <c r="J1075" s="1">
        <f t="shared" si="48"/>
        <v>9</v>
      </c>
      <c r="K1075">
        <f t="shared" si="49"/>
        <v>23</v>
      </c>
      <c r="L1075" s="5">
        <f t="shared" si="50"/>
        <v>39.130434782608695</v>
      </c>
    </row>
    <row r="1076" spans="1:12">
      <c r="A1076" s="1">
        <v>427</v>
      </c>
      <c r="B1076" s="1">
        <v>2</v>
      </c>
      <c r="C1076" s="1" t="s">
        <v>65</v>
      </c>
      <c r="D1076" s="1" t="s">
        <v>1374</v>
      </c>
      <c r="E1076" s="1">
        <v>11</v>
      </c>
      <c r="F1076" s="1">
        <v>19</v>
      </c>
      <c r="G1076" s="1">
        <v>2</v>
      </c>
      <c r="H1076" s="1">
        <v>56</v>
      </c>
      <c r="I1076" s="1" t="s">
        <v>1364</v>
      </c>
      <c r="J1076" s="1">
        <f t="shared" si="48"/>
        <v>16</v>
      </c>
      <c r="K1076">
        <f t="shared" si="49"/>
        <v>38</v>
      </c>
      <c r="L1076" s="5">
        <f t="shared" si="50"/>
        <v>42.105263157894733</v>
      </c>
    </row>
    <row r="1077" spans="1:12">
      <c r="A1077" s="1">
        <v>428</v>
      </c>
      <c r="B1077" s="1">
        <v>7</v>
      </c>
      <c r="C1077" s="1" t="s">
        <v>52</v>
      </c>
      <c r="D1077" s="1" t="s">
        <v>1369</v>
      </c>
      <c r="E1077" s="1">
        <v>25</v>
      </c>
      <c r="F1077" s="1">
        <v>40</v>
      </c>
      <c r="G1077" s="1">
        <v>1</v>
      </c>
      <c r="H1077" s="1">
        <v>38</v>
      </c>
      <c r="I1077" s="1" t="s">
        <v>1364</v>
      </c>
      <c r="J1077" s="1">
        <f t="shared" si="48"/>
        <v>15</v>
      </c>
      <c r="K1077">
        <f t="shared" si="49"/>
        <v>40</v>
      </c>
      <c r="L1077" s="5">
        <f t="shared" si="50"/>
        <v>37.5</v>
      </c>
    </row>
    <row r="1078" spans="1:12">
      <c r="A1078" s="1">
        <v>428</v>
      </c>
      <c r="B1078" s="1">
        <v>7</v>
      </c>
      <c r="C1078" s="1" t="s">
        <v>94</v>
      </c>
      <c r="D1078" s="1" t="s">
        <v>1380</v>
      </c>
      <c r="E1078" s="1">
        <v>14</v>
      </c>
      <c r="F1078" s="1">
        <v>23</v>
      </c>
      <c r="G1078" s="1">
        <v>1</v>
      </c>
      <c r="H1078" s="1">
        <v>46</v>
      </c>
      <c r="I1078" s="1" t="s">
        <v>1364</v>
      </c>
      <c r="J1078" s="1">
        <f t="shared" si="48"/>
        <v>9</v>
      </c>
      <c r="K1078">
        <f t="shared" si="49"/>
        <v>23</v>
      </c>
      <c r="L1078" s="5">
        <f t="shared" si="50"/>
        <v>39.130434782608695</v>
      </c>
    </row>
    <row r="1079" spans="1:12">
      <c r="A1079" s="1">
        <v>428</v>
      </c>
      <c r="B1079" s="1">
        <v>7</v>
      </c>
      <c r="C1079" s="1" t="s">
        <v>112</v>
      </c>
      <c r="D1079" s="1" t="s">
        <v>1384</v>
      </c>
      <c r="E1079" s="1">
        <v>15</v>
      </c>
      <c r="F1079" s="1">
        <v>25</v>
      </c>
      <c r="G1079" s="1">
        <v>2</v>
      </c>
      <c r="H1079" s="1">
        <v>48</v>
      </c>
      <c r="I1079" s="1" t="s">
        <v>1364</v>
      </c>
      <c r="J1079" s="1">
        <f t="shared" si="48"/>
        <v>20</v>
      </c>
      <c r="K1079">
        <f t="shared" si="49"/>
        <v>50</v>
      </c>
      <c r="L1079" s="5">
        <f t="shared" si="50"/>
        <v>40</v>
      </c>
    </row>
    <row r="1080" spans="1:12">
      <c r="A1080" s="1">
        <v>428</v>
      </c>
      <c r="B1080" s="1">
        <v>7</v>
      </c>
      <c r="C1080" s="1" t="s">
        <v>44</v>
      </c>
      <c r="D1080" s="1" t="s">
        <v>1367</v>
      </c>
      <c r="E1080" s="1">
        <v>19</v>
      </c>
      <c r="F1080" s="1">
        <v>31</v>
      </c>
      <c r="G1080" s="1">
        <v>2</v>
      </c>
      <c r="H1080" s="1">
        <v>47</v>
      </c>
      <c r="I1080" s="1" t="s">
        <v>1364</v>
      </c>
      <c r="J1080" s="1">
        <f t="shared" si="48"/>
        <v>24</v>
      </c>
      <c r="K1080">
        <f t="shared" si="49"/>
        <v>62</v>
      </c>
      <c r="L1080" s="5">
        <f t="shared" si="50"/>
        <v>38.70967741935484</v>
      </c>
    </row>
    <row r="1081" spans="1:12">
      <c r="A1081" s="1">
        <v>429</v>
      </c>
      <c r="B1081" s="1">
        <v>8</v>
      </c>
      <c r="C1081" s="1" t="s">
        <v>106</v>
      </c>
      <c r="D1081" s="1" t="s">
        <v>1383</v>
      </c>
      <c r="E1081" s="1">
        <v>15</v>
      </c>
      <c r="F1081" s="1">
        <v>26</v>
      </c>
      <c r="G1081" s="1">
        <v>3</v>
      </c>
      <c r="H1081" s="1">
        <v>27</v>
      </c>
      <c r="I1081" s="1" t="s">
        <v>1364</v>
      </c>
      <c r="J1081" s="1">
        <f t="shared" si="48"/>
        <v>33</v>
      </c>
      <c r="K1081">
        <f t="shared" si="49"/>
        <v>78</v>
      </c>
      <c r="L1081" s="5">
        <f t="shared" si="50"/>
        <v>42.307692307692307</v>
      </c>
    </row>
    <row r="1082" spans="1:12">
      <c r="A1082" s="1">
        <v>430</v>
      </c>
      <c r="B1082" s="1">
        <v>7</v>
      </c>
      <c r="C1082" s="1" t="s">
        <v>112</v>
      </c>
      <c r="D1082" s="1" t="s">
        <v>1384</v>
      </c>
      <c r="E1082" s="1">
        <v>15</v>
      </c>
      <c r="F1082" s="1">
        <v>25</v>
      </c>
      <c r="G1082" s="1">
        <v>1</v>
      </c>
      <c r="H1082" s="1">
        <v>49</v>
      </c>
      <c r="I1082" s="1" t="s">
        <v>1364</v>
      </c>
      <c r="J1082" s="1">
        <f t="shared" si="48"/>
        <v>10</v>
      </c>
      <c r="K1082">
        <f t="shared" si="49"/>
        <v>25</v>
      </c>
      <c r="L1082" s="5">
        <f t="shared" si="50"/>
        <v>40</v>
      </c>
    </row>
    <row r="1083" spans="1:12">
      <c r="A1083" s="1">
        <v>431</v>
      </c>
      <c r="B1083" s="1">
        <v>15</v>
      </c>
      <c r="C1083" s="1" t="s">
        <v>36</v>
      </c>
      <c r="D1083" s="1" t="s">
        <v>1365</v>
      </c>
      <c r="E1083" s="1">
        <v>18</v>
      </c>
      <c r="F1083" s="1">
        <v>30</v>
      </c>
      <c r="G1083" s="1">
        <v>2</v>
      </c>
      <c r="H1083" s="1">
        <v>20</v>
      </c>
      <c r="I1083" s="1" t="s">
        <v>1364</v>
      </c>
      <c r="J1083" s="1">
        <f t="shared" si="48"/>
        <v>24</v>
      </c>
      <c r="K1083">
        <f t="shared" si="49"/>
        <v>60</v>
      </c>
      <c r="L1083" s="5">
        <f t="shared" si="50"/>
        <v>40</v>
      </c>
    </row>
    <row r="1084" spans="1:12">
      <c r="A1084" s="1">
        <v>432</v>
      </c>
      <c r="B1084" s="1">
        <v>10</v>
      </c>
      <c r="C1084" s="1" t="s">
        <v>93</v>
      </c>
      <c r="D1084" s="1" t="s">
        <v>1379</v>
      </c>
      <c r="E1084" s="1">
        <v>12</v>
      </c>
      <c r="F1084" s="1">
        <v>20</v>
      </c>
      <c r="G1084" s="1">
        <v>3</v>
      </c>
      <c r="H1084" s="1">
        <v>16</v>
      </c>
      <c r="I1084" s="1" t="s">
        <v>1366</v>
      </c>
      <c r="J1084" s="1">
        <f t="shared" si="48"/>
        <v>24</v>
      </c>
      <c r="K1084">
        <f t="shared" si="49"/>
        <v>60</v>
      </c>
      <c r="L1084" s="5">
        <f t="shared" si="50"/>
        <v>40</v>
      </c>
    </row>
    <row r="1085" spans="1:12">
      <c r="A1085" s="1">
        <v>432</v>
      </c>
      <c r="B1085" s="1">
        <v>10</v>
      </c>
      <c r="C1085" s="1" t="s">
        <v>97</v>
      </c>
      <c r="D1085" s="1" t="s">
        <v>1381</v>
      </c>
      <c r="E1085" s="1">
        <v>13</v>
      </c>
      <c r="F1085" s="1">
        <v>21</v>
      </c>
      <c r="G1085" s="1">
        <v>1</v>
      </c>
      <c r="H1085" s="1">
        <v>27</v>
      </c>
      <c r="I1085" s="1" t="s">
        <v>1364</v>
      </c>
      <c r="J1085" s="1">
        <f t="shared" si="48"/>
        <v>8</v>
      </c>
      <c r="K1085">
        <f t="shared" si="49"/>
        <v>21</v>
      </c>
      <c r="L1085" s="5">
        <f t="shared" si="50"/>
        <v>38.095238095238095</v>
      </c>
    </row>
    <row r="1086" spans="1:12">
      <c r="A1086" s="1">
        <v>432</v>
      </c>
      <c r="B1086" s="1">
        <v>10</v>
      </c>
      <c r="C1086" s="1" t="s">
        <v>60</v>
      </c>
      <c r="D1086" s="1" t="s">
        <v>1373</v>
      </c>
      <c r="E1086" s="1">
        <v>16</v>
      </c>
      <c r="F1086" s="1">
        <v>28</v>
      </c>
      <c r="G1086" s="1">
        <v>1</v>
      </c>
      <c r="H1086" s="1">
        <v>31</v>
      </c>
      <c r="I1086" s="1" t="s">
        <v>1364</v>
      </c>
      <c r="J1086" s="1">
        <f t="shared" si="48"/>
        <v>12</v>
      </c>
      <c r="K1086">
        <f t="shared" si="49"/>
        <v>28</v>
      </c>
      <c r="L1086" s="5">
        <f t="shared" si="50"/>
        <v>42.857142857142854</v>
      </c>
    </row>
    <row r="1087" spans="1:12">
      <c r="A1087" s="1">
        <v>433</v>
      </c>
      <c r="B1087" s="1">
        <v>10</v>
      </c>
      <c r="C1087" s="1" t="s">
        <v>36</v>
      </c>
      <c r="D1087" s="1" t="s">
        <v>1365</v>
      </c>
      <c r="E1087" s="1">
        <v>18</v>
      </c>
      <c r="F1087" s="1">
        <v>30</v>
      </c>
      <c r="G1087" s="1">
        <v>1</v>
      </c>
      <c r="H1087" s="1">
        <v>56</v>
      </c>
      <c r="I1087" s="1" t="s">
        <v>1366</v>
      </c>
      <c r="J1087" s="1">
        <f t="shared" si="48"/>
        <v>12</v>
      </c>
      <c r="K1087">
        <f t="shared" si="49"/>
        <v>30</v>
      </c>
      <c r="L1087" s="5">
        <f t="shared" si="50"/>
        <v>40</v>
      </c>
    </row>
    <row r="1088" spans="1:12">
      <c r="A1088" s="1">
        <v>433</v>
      </c>
      <c r="B1088" s="1">
        <v>10</v>
      </c>
      <c r="C1088" s="1" t="s">
        <v>35</v>
      </c>
      <c r="D1088" s="1" t="s">
        <v>1363</v>
      </c>
      <c r="E1088" s="1">
        <v>14</v>
      </c>
      <c r="F1088" s="1">
        <v>24</v>
      </c>
      <c r="G1088" s="1">
        <v>3</v>
      </c>
      <c r="H1088" s="1">
        <v>18</v>
      </c>
      <c r="I1088" s="1" t="s">
        <v>1364</v>
      </c>
      <c r="J1088" s="1">
        <f t="shared" si="48"/>
        <v>30</v>
      </c>
      <c r="K1088">
        <f t="shared" si="49"/>
        <v>72</v>
      </c>
      <c r="L1088" s="5">
        <f t="shared" si="50"/>
        <v>41.666666666666671</v>
      </c>
    </row>
    <row r="1089" spans="1:12">
      <c r="A1089" s="1">
        <v>434</v>
      </c>
      <c r="B1089" s="1">
        <v>15</v>
      </c>
      <c r="C1089" s="1" t="s">
        <v>106</v>
      </c>
      <c r="D1089" s="1" t="s">
        <v>1383</v>
      </c>
      <c r="E1089" s="1">
        <v>15</v>
      </c>
      <c r="F1089" s="1">
        <v>26</v>
      </c>
      <c r="G1089" s="1">
        <v>2</v>
      </c>
      <c r="H1089" s="1">
        <v>26</v>
      </c>
      <c r="I1089" s="1" t="s">
        <v>1364</v>
      </c>
      <c r="J1089" s="1">
        <f t="shared" si="48"/>
        <v>22</v>
      </c>
      <c r="K1089">
        <f t="shared" si="49"/>
        <v>52</v>
      </c>
      <c r="L1089" s="5">
        <f t="shared" si="50"/>
        <v>42.307692307692307</v>
      </c>
    </row>
    <row r="1090" spans="1:12">
      <c r="A1090" s="1">
        <v>434</v>
      </c>
      <c r="B1090" s="1">
        <v>15</v>
      </c>
      <c r="C1090" s="1" t="s">
        <v>77</v>
      </c>
      <c r="D1090" s="1" t="s">
        <v>1377</v>
      </c>
      <c r="E1090" s="1">
        <v>13</v>
      </c>
      <c r="F1090" s="1">
        <v>22</v>
      </c>
      <c r="G1090" s="1">
        <v>2</v>
      </c>
      <c r="H1090" s="1">
        <v>32</v>
      </c>
      <c r="I1090" s="1" t="s">
        <v>1366</v>
      </c>
      <c r="J1090" s="1">
        <f t="shared" si="48"/>
        <v>18</v>
      </c>
      <c r="K1090">
        <f t="shared" si="49"/>
        <v>44</v>
      </c>
      <c r="L1090" s="5">
        <f t="shared" si="50"/>
        <v>40.909090909090914</v>
      </c>
    </row>
    <row r="1091" spans="1:12">
      <c r="A1091" s="1">
        <v>435</v>
      </c>
      <c r="B1091" s="1">
        <v>17</v>
      </c>
      <c r="C1091" s="1" t="s">
        <v>106</v>
      </c>
      <c r="D1091" s="1" t="s">
        <v>1383</v>
      </c>
      <c r="E1091" s="1">
        <v>15</v>
      </c>
      <c r="F1091" s="1">
        <v>26</v>
      </c>
      <c r="G1091" s="1">
        <v>2</v>
      </c>
      <c r="H1091" s="1">
        <v>14</v>
      </c>
      <c r="I1091" s="1" t="s">
        <v>1364</v>
      </c>
      <c r="J1091" s="1">
        <f t="shared" ref="J1091:J1154" si="51">(F1091-E1091)*G1091</f>
        <v>22</v>
      </c>
      <c r="K1091">
        <f t="shared" ref="K1091:K1154" si="52">F1091*G1091</f>
        <v>52</v>
      </c>
      <c r="L1091" s="5">
        <f t="shared" ref="L1091:L1154" si="53">(J1091/K1091)*100</f>
        <v>42.307692307692307</v>
      </c>
    </row>
    <row r="1092" spans="1:12">
      <c r="A1092" s="1">
        <v>435</v>
      </c>
      <c r="B1092" s="1">
        <v>17</v>
      </c>
      <c r="C1092" s="1" t="s">
        <v>97</v>
      </c>
      <c r="D1092" s="1" t="s">
        <v>1381</v>
      </c>
      <c r="E1092" s="1">
        <v>13</v>
      </c>
      <c r="F1092" s="1">
        <v>21</v>
      </c>
      <c r="G1092" s="1">
        <v>2</v>
      </c>
      <c r="H1092" s="1">
        <v>42</v>
      </c>
      <c r="I1092" s="1" t="s">
        <v>1364</v>
      </c>
      <c r="J1092" s="1">
        <f t="shared" si="51"/>
        <v>16</v>
      </c>
      <c r="K1092">
        <f t="shared" si="52"/>
        <v>42</v>
      </c>
      <c r="L1092" s="5">
        <f t="shared" si="53"/>
        <v>38.095238095238095</v>
      </c>
    </row>
    <row r="1093" spans="1:12">
      <c r="A1093" s="1">
        <v>435</v>
      </c>
      <c r="B1093" s="1">
        <v>17</v>
      </c>
      <c r="C1093" s="1" t="s">
        <v>36</v>
      </c>
      <c r="D1093" s="1" t="s">
        <v>1365</v>
      </c>
      <c r="E1093" s="1">
        <v>18</v>
      </c>
      <c r="F1093" s="1">
        <v>30</v>
      </c>
      <c r="G1093" s="1">
        <v>2</v>
      </c>
      <c r="H1093" s="1">
        <v>55</v>
      </c>
      <c r="I1093" s="1" t="s">
        <v>1366</v>
      </c>
      <c r="J1093" s="1">
        <f t="shared" si="51"/>
        <v>24</v>
      </c>
      <c r="K1093">
        <f t="shared" si="52"/>
        <v>60</v>
      </c>
      <c r="L1093" s="5">
        <f t="shared" si="53"/>
        <v>40</v>
      </c>
    </row>
    <row r="1094" spans="1:12">
      <c r="A1094" s="1">
        <v>436</v>
      </c>
      <c r="B1094" s="1">
        <v>10</v>
      </c>
      <c r="C1094" s="1" t="s">
        <v>60</v>
      </c>
      <c r="D1094" s="1" t="s">
        <v>1373</v>
      </c>
      <c r="E1094" s="1">
        <v>16</v>
      </c>
      <c r="F1094" s="1">
        <v>28</v>
      </c>
      <c r="G1094" s="1">
        <v>2</v>
      </c>
      <c r="H1094" s="1">
        <v>45</v>
      </c>
      <c r="I1094" s="1" t="s">
        <v>1366</v>
      </c>
      <c r="J1094" s="1">
        <f t="shared" si="51"/>
        <v>24</v>
      </c>
      <c r="K1094">
        <f t="shared" si="52"/>
        <v>56</v>
      </c>
      <c r="L1094" s="5">
        <f t="shared" si="53"/>
        <v>42.857142857142854</v>
      </c>
    </row>
    <row r="1095" spans="1:12">
      <c r="A1095" s="1">
        <v>437</v>
      </c>
      <c r="B1095" s="1">
        <v>16</v>
      </c>
      <c r="C1095" s="1" t="s">
        <v>69</v>
      </c>
      <c r="D1095" s="1" t="s">
        <v>1375</v>
      </c>
      <c r="E1095" s="1">
        <v>21</v>
      </c>
      <c r="F1095" s="1">
        <v>35</v>
      </c>
      <c r="G1095" s="1">
        <v>2</v>
      </c>
      <c r="H1095" s="1">
        <v>51</v>
      </c>
      <c r="I1095" s="1" t="s">
        <v>1366</v>
      </c>
      <c r="J1095" s="1">
        <f t="shared" si="51"/>
        <v>28</v>
      </c>
      <c r="K1095">
        <f t="shared" si="52"/>
        <v>70</v>
      </c>
      <c r="L1095" s="5">
        <f t="shared" si="53"/>
        <v>40</v>
      </c>
    </row>
    <row r="1096" spans="1:12">
      <c r="A1096" s="1">
        <v>438</v>
      </c>
      <c r="B1096" s="1">
        <v>2</v>
      </c>
      <c r="C1096" s="1" t="s">
        <v>59</v>
      </c>
      <c r="D1096" s="1" t="s">
        <v>1372</v>
      </c>
      <c r="E1096" s="1">
        <v>20</v>
      </c>
      <c r="F1096" s="1">
        <v>33</v>
      </c>
      <c r="G1096" s="1">
        <v>1</v>
      </c>
      <c r="H1096" s="1">
        <v>51</v>
      </c>
      <c r="I1096" s="1" t="s">
        <v>1366</v>
      </c>
      <c r="J1096" s="1">
        <f t="shared" si="51"/>
        <v>13</v>
      </c>
      <c r="K1096">
        <f t="shared" si="52"/>
        <v>33</v>
      </c>
      <c r="L1096" s="5">
        <f t="shared" si="53"/>
        <v>39.393939393939391</v>
      </c>
    </row>
    <row r="1097" spans="1:12">
      <c r="A1097" s="1">
        <v>439</v>
      </c>
      <c r="B1097" s="1">
        <v>15</v>
      </c>
      <c r="C1097" s="1" t="s">
        <v>59</v>
      </c>
      <c r="D1097" s="1" t="s">
        <v>1372</v>
      </c>
      <c r="E1097" s="1">
        <v>20</v>
      </c>
      <c r="F1097" s="1">
        <v>33</v>
      </c>
      <c r="G1097" s="1">
        <v>3</v>
      </c>
      <c r="H1097" s="1">
        <v>35</v>
      </c>
      <c r="I1097" s="1" t="s">
        <v>1364</v>
      </c>
      <c r="J1097" s="1">
        <f t="shared" si="51"/>
        <v>39</v>
      </c>
      <c r="K1097">
        <f t="shared" si="52"/>
        <v>99</v>
      </c>
      <c r="L1097" s="5">
        <f t="shared" si="53"/>
        <v>39.393939393939391</v>
      </c>
    </row>
    <row r="1098" spans="1:12">
      <c r="A1098" s="1">
        <v>439</v>
      </c>
      <c r="B1098" s="1">
        <v>15</v>
      </c>
      <c r="C1098" s="1" t="s">
        <v>106</v>
      </c>
      <c r="D1098" s="1" t="s">
        <v>1383</v>
      </c>
      <c r="E1098" s="1">
        <v>15</v>
      </c>
      <c r="F1098" s="1">
        <v>26</v>
      </c>
      <c r="G1098" s="1">
        <v>3</v>
      </c>
      <c r="H1098" s="1">
        <v>29</v>
      </c>
      <c r="I1098" s="1" t="s">
        <v>1366</v>
      </c>
      <c r="J1098" s="1">
        <f t="shared" si="51"/>
        <v>33</v>
      </c>
      <c r="K1098">
        <f t="shared" si="52"/>
        <v>78</v>
      </c>
      <c r="L1098" s="5">
        <f t="shared" si="53"/>
        <v>42.307692307692307</v>
      </c>
    </row>
    <row r="1099" spans="1:12">
      <c r="A1099" s="1">
        <v>440</v>
      </c>
      <c r="B1099" s="1">
        <v>13</v>
      </c>
      <c r="C1099" s="1" t="s">
        <v>94</v>
      </c>
      <c r="D1099" s="1" t="s">
        <v>1380</v>
      </c>
      <c r="E1099" s="1">
        <v>14</v>
      </c>
      <c r="F1099" s="1">
        <v>23</v>
      </c>
      <c r="G1099" s="1">
        <v>2</v>
      </c>
      <c r="H1099" s="1">
        <v>36</v>
      </c>
      <c r="I1099" s="1" t="s">
        <v>1364</v>
      </c>
      <c r="J1099" s="1">
        <f t="shared" si="51"/>
        <v>18</v>
      </c>
      <c r="K1099">
        <f t="shared" si="52"/>
        <v>46</v>
      </c>
      <c r="L1099" s="5">
        <f t="shared" si="53"/>
        <v>39.130434782608695</v>
      </c>
    </row>
    <row r="1100" spans="1:12">
      <c r="A1100" s="1">
        <v>440</v>
      </c>
      <c r="B1100" s="1">
        <v>13</v>
      </c>
      <c r="C1100" s="1" t="s">
        <v>65</v>
      </c>
      <c r="D1100" s="1" t="s">
        <v>1374</v>
      </c>
      <c r="E1100" s="1">
        <v>11</v>
      </c>
      <c r="F1100" s="1">
        <v>19</v>
      </c>
      <c r="G1100" s="1">
        <v>2</v>
      </c>
      <c r="H1100" s="1">
        <v>9</v>
      </c>
      <c r="I1100" s="1" t="s">
        <v>1364</v>
      </c>
      <c r="J1100" s="1">
        <f t="shared" si="51"/>
        <v>16</v>
      </c>
      <c r="K1100">
        <f t="shared" si="52"/>
        <v>38</v>
      </c>
      <c r="L1100" s="5">
        <f t="shared" si="53"/>
        <v>42.105263157894733</v>
      </c>
    </row>
    <row r="1101" spans="1:12">
      <c r="A1101" s="1">
        <v>441</v>
      </c>
      <c r="B1101" s="1">
        <v>13</v>
      </c>
      <c r="C1101" s="1" t="s">
        <v>69</v>
      </c>
      <c r="D1101" s="1" t="s">
        <v>1375</v>
      </c>
      <c r="E1101" s="1">
        <v>21</v>
      </c>
      <c r="F1101" s="1">
        <v>35</v>
      </c>
      <c r="G1101" s="1">
        <v>3</v>
      </c>
      <c r="H1101" s="1">
        <v>54</v>
      </c>
      <c r="I1101" s="1" t="s">
        <v>1364</v>
      </c>
      <c r="J1101" s="1">
        <f t="shared" si="51"/>
        <v>42</v>
      </c>
      <c r="K1101">
        <f t="shared" si="52"/>
        <v>105</v>
      </c>
      <c r="L1101" s="5">
        <f t="shared" si="53"/>
        <v>40</v>
      </c>
    </row>
    <row r="1102" spans="1:12">
      <c r="A1102" s="1">
        <v>441</v>
      </c>
      <c r="B1102" s="1">
        <v>13</v>
      </c>
      <c r="C1102" s="1" t="s">
        <v>106</v>
      </c>
      <c r="D1102" s="1" t="s">
        <v>1383</v>
      </c>
      <c r="E1102" s="1">
        <v>15</v>
      </c>
      <c r="F1102" s="1">
        <v>26</v>
      </c>
      <c r="G1102" s="1">
        <v>3</v>
      </c>
      <c r="H1102" s="1">
        <v>36</v>
      </c>
      <c r="I1102" s="1" t="s">
        <v>1366</v>
      </c>
      <c r="J1102" s="1">
        <f t="shared" si="51"/>
        <v>33</v>
      </c>
      <c r="K1102">
        <f t="shared" si="52"/>
        <v>78</v>
      </c>
      <c r="L1102" s="5">
        <f t="shared" si="53"/>
        <v>42.307692307692307</v>
      </c>
    </row>
    <row r="1103" spans="1:12">
      <c r="A1103" s="1">
        <v>442</v>
      </c>
      <c r="B1103" s="1">
        <v>15</v>
      </c>
      <c r="C1103" s="1" t="s">
        <v>84</v>
      </c>
      <c r="D1103" s="1" t="s">
        <v>1378</v>
      </c>
      <c r="E1103" s="1">
        <v>20</v>
      </c>
      <c r="F1103" s="1">
        <v>34</v>
      </c>
      <c r="G1103" s="1">
        <v>3</v>
      </c>
      <c r="H1103" s="1">
        <v>29</v>
      </c>
      <c r="I1103" s="1" t="s">
        <v>1366</v>
      </c>
      <c r="J1103" s="1">
        <f t="shared" si="51"/>
        <v>42</v>
      </c>
      <c r="K1103">
        <f t="shared" si="52"/>
        <v>102</v>
      </c>
      <c r="L1103" s="5">
        <f t="shared" si="53"/>
        <v>41.17647058823529</v>
      </c>
    </row>
    <row r="1104" spans="1:12">
      <c r="A1104" s="1">
        <v>442</v>
      </c>
      <c r="B1104" s="1">
        <v>15</v>
      </c>
      <c r="C1104" s="1" t="s">
        <v>112</v>
      </c>
      <c r="D1104" s="1" t="s">
        <v>1384</v>
      </c>
      <c r="E1104" s="1">
        <v>15</v>
      </c>
      <c r="F1104" s="1">
        <v>25</v>
      </c>
      <c r="G1104" s="1">
        <v>1</v>
      </c>
      <c r="H1104" s="1">
        <v>57</v>
      </c>
      <c r="I1104" s="1" t="s">
        <v>1364</v>
      </c>
      <c r="J1104" s="1">
        <f t="shared" si="51"/>
        <v>10</v>
      </c>
      <c r="K1104">
        <f t="shared" si="52"/>
        <v>25</v>
      </c>
      <c r="L1104" s="5">
        <f t="shared" si="53"/>
        <v>40</v>
      </c>
    </row>
    <row r="1105" spans="1:12">
      <c r="A1105" s="1">
        <v>442</v>
      </c>
      <c r="B1105" s="1">
        <v>15</v>
      </c>
      <c r="C1105" s="1" t="s">
        <v>53</v>
      </c>
      <c r="D1105" s="1" t="s">
        <v>1370</v>
      </c>
      <c r="E1105" s="1">
        <v>22</v>
      </c>
      <c r="F1105" s="1">
        <v>36</v>
      </c>
      <c r="G1105" s="1">
        <v>3</v>
      </c>
      <c r="H1105" s="1">
        <v>45</v>
      </c>
      <c r="I1105" s="1" t="s">
        <v>1364</v>
      </c>
      <c r="J1105" s="1">
        <f t="shared" si="51"/>
        <v>42</v>
      </c>
      <c r="K1105">
        <f t="shared" si="52"/>
        <v>108</v>
      </c>
      <c r="L1105" s="5">
        <f t="shared" si="53"/>
        <v>38.888888888888893</v>
      </c>
    </row>
    <row r="1106" spans="1:12">
      <c r="A1106" s="1">
        <v>443</v>
      </c>
      <c r="B1106" s="1">
        <v>4</v>
      </c>
      <c r="C1106" s="1" t="s">
        <v>94</v>
      </c>
      <c r="D1106" s="1" t="s">
        <v>1380</v>
      </c>
      <c r="E1106" s="1">
        <v>14</v>
      </c>
      <c r="F1106" s="1">
        <v>23</v>
      </c>
      <c r="G1106" s="1">
        <v>1</v>
      </c>
      <c r="H1106" s="1">
        <v>30</v>
      </c>
      <c r="I1106" s="1" t="s">
        <v>1364</v>
      </c>
      <c r="J1106" s="1">
        <f t="shared" si="51"/>
        <v>9</v>
      </c>
      <c r="K1106">
        <f t="shared" si="52"/>
        <v>23</v>
      </c>
      <c r="L1106" s="5">
        <f t="shared" si="53"/>
        <v>39.130434782608695</v>
      </c>
    </row>
    <row r="1107" spans="1:12">
      <c r="A1107" s="1">
        <v>443</v>
      </c>
      <c r="B1107" s="1">
        <v>4</v>
      </c>
      <c r="C1107" s="1" t="s">
        <v>74</v>
      </c>
      <c r="D1107" s="1" t="s">
        <v>1376</v>
      </c>
      <c r="E1107" s="1">
        <v>19</v>
      </c>
      <c r="F1107" s="1">
        <v>32</v>
      </c>
      <c r="G1107" s="1">
        <v>1</v>
      </c>
      <c r="H1107" s="1">
        <v>52</v>
      </c>
      <c r="I1107" s="1" t="s">
        <v>1364</v>
      </c>
      <c r="J1107" s="1">
        <f t="shared" si="51"/>
        <v>13</v>
      </c>
      <c r="K1107">
        <f t="shared" si="52"/>
        <v>32</v>
      </c>
      <c r="L1107" s="5">
        <f t="shared" si="53"/>
        <v>40.625</v>
      </c>
    </row>
    <row r="1108" spans="1:12">
      <c r="A1108" s="1">
        <v>443</v>
      </c>
      <c r="B1108" s="1">
        <v>4</v>
      </c>
      <c r="C1108" s="1" t="s">
        <v>106</v>
      </c>
      <c r="D1108" s="1" t="s">
        <v>1383</v>
      </c>
      <c r="E1108" s="1">
        <v>15</v>
      </c>
      <c r="F1108" s="1">
        <v>26</v>
      </c>
      <c r="G1108" s="1">
        <v>3</v>
      </c>
      <c r="H1108" s="1">
        <v>55</v>
      </c>
      <c r="I1108" s="1" t="s">
        <v>1364</v>
      </c>
      <c r="J1108" s="1">
        <f t="shared" si="51"/>
        <v>33</v>
      </c>
      <c r="K1108">
        <f t="shared" si="52"/>
        <v>78</v>
      </c>
      <c r="L1108" s="5">
        <f t="shared" si="53"/>
        <v>42.307692307692307</v>
      </c>
    </row>
    <row r="1109" spans="1:12">
      <c r="A1109" s="1">
        <v>443</v>
      </c>
      <c r="B1109" s="1">
        <v>4</v>
      </c>
      <c r="C1109" s="1" t="s">
        <v>60</v>
      </c>
      <c r="D1109" s="1" t="s">
        <v>1373</v>
      </c>
      <c r="E1109" s="1">
        <v>16</v>
      </c>
      <c r="F1109" s="1">
        <v>28</v>
      </c>
      <c r="G1109" s="1">
        <v>3</v>
      </c>
      <c r="H1109" s="1">
        <v>18</v>
      </c>
      <c r="I1109" s="1" t="s">
        <v>1364</v>
      </c>
      <c r="J1109" s="1">
        <f t="shared" si="51"/>
        <v>36</v>
      </c>
      <c r="K1109">
        <f t="shared" si="52"/>
        <v>84</v>
      </c>
      <c r="L1109" s="5">
        <f t="shared" si="53"/>
        <v>42.857142857142854</v>
      </c>
    </row>
    <row r="1110" spans="1:12">
      <c r="A1110" s="1">
        <v>444</v>
      </c>
      <c r="B1110" s="1">
        <v>8</v>
      </c>
      <c r="C1110" s="1" t="s">
        <v>94</v>
      </c>
      <c r="D1110" s="1" t="s">
        <v>1380</v>
      </c>
      <c r="E1110" s="1">
        <v>14</v>
      </c>
      <c r="F1110" s="1">
        <v>23</v>
      </c>
      <c r="G1110" s="1">
        <v>1</v>
      </c>
      <c r="H1110" s="1">
        <v>32</v>
      </c>
      <c r="I1110" s="1" t="s">
        <v>1366</v>
      </c>
      <c r="J1110" s="1">
        <f t="shared" si="51"/>
        <v>9</v>
      </c>
      <c r="K1110">
        <f t="shared" si="52"/>
        <v>23</v>
      </c>
      <c r="L1110" s="5">
        <f t="shared" si="53"/>
        <v>39.130434782608695</v>
      </c>
    </row>
    <row r="1111" spans="1:12">
      <c r="A1111" s="1">
        <v>444</v>
      </c>
      <c r="B1111" s="1">
        <v>8</v>
      </c>
      <c r="C1111" s="1" t="s">
        <v>35</v>
      </c>
      <c r="D1111" s="1" t="s">
        <v>1363</v>
      </c>
      <c r="E1111" s="1">
        <v>14</v>
      </c>
      <c r="F1111" s="1">
        <v>24</v>
      </c>
      <c r="G1111" s="1">
        <v>3</v>
      </c>
      <c r="H1111" s="1">
        <v>49</v>
      </c>
      <c r="I1111" s="1" t="s">
        <v>1366</v>
      </c>
      <c r="J1111" s="1">
        <f t="shared" si="51"/>
        <v>30</v>
      </c>
      <c r="K1111">
        <f t="shared" si="52"/>
        <v>72</v>
      </c>
      <c r="L1111" s="5">
        <f t="shared" si="53"/>
        <v>41.666666666666671</v>
      </c>
    </row>
    <row r="1112" spans="1:12">
      <c r="A1112" s="1">
        <v>445</v>
      </c>
      <c r="B1112" s="1">
        <v>6</v>
      </c>
      <c r="C1112" s="1" t="s">
        <v>45</v>
      </c>
      <c r="D1112" s="1" t="s">
        <v>1368</v>
      </c>
      <c r="E1112" s="1">
        <v>16</v>
      </c>
      <c r="F1112" s="1">
        <v>27</v>
      </c>
      <c r="G1112" s="1">
        <v>3</v>
      </c>
      <c r="H1112" s="1">
        <v>26</v>
      </c>
      <c r="I1112" s="1" t="s">
        <v>1364</v>
      </c>
      <c r="J1112" s="1">
        <f t="shared" si="51"/>
        <v>33</v>
      </c>
      <c r="K1112">
        <f t="shared" si="52"/>
        <v>81</v>
      </c>
      <c r="L1112" s="5">
        <f t="shared" si="53"/>
        <v>40.74074074074074</v>
      </c>
    </row>
    <row r="1113" spans="1:12">
      <c r="A1113" s="1">
        <v>446</v>
      </c>
      <c r="B1113" s="1">
        <v>12</v>
      </c>
      <c r="C1113" s="1" t="s">
        <v>97</v>
      </c>
      <c r="D1113" s="1" t="s">
        <v>1381</v>
      </c>
      <c r="E1113" s="1">
        <v>13</v>
      </c>
      <c r="F1113" s="1">
        <v>21</v>
      </c>
      <c r="G1113" s="1">
        <v>1</v>
      </c>
      <c r="H1113" s="1">
        <v>8</v>
      </c>
      <c r="I1113" s="1" t="s">
        <v>1366</v>
      </c>
      <c r="J1113" s="1">
        <f t="shared" si="51"/>
        <v>8</v>
      </c>
      <c r="K1113">
        <f t="shared" si="52"/>
        <v>21</v>
      </c>
      <c r="L1113" s="5">
        <f t="shared" si="53"/>
        <v>38.095238095238095</v>
      </c>
    </row>
    <row r="1114" spans="1:12">
      <c r="A1114" s="1">
        <v>447</v>
      </c>
      <c r="B1114" s="1">
        <v>8</v>
      </c>
      <c r="C1114" s="1" t="s">
        <v>93</v>
      </c>
      <c r="D1114" s="1" t="s">
        <v>1379</v>
      </c>
      <c r="E1114" s="1">
        <v>12</v>
      </c>
      <c r="F1114" s="1">
        <v>20</v>
      </c>
      <c r="G1114" s="1">
        <v>2</v>
      </c>
      <c r="H1114" s="1">
        <v>29</v>
      </c>
      <c r="I1114" s="1" t="s">
        <v>1366</v>
      </c>
      <c r="J1114" s="1">
        <f t="shared" si="51"/>
        <v>16</v>
      </c>
      <c r="K1114">
        <f t="shared" si="52"/>
        <v>40</v>
      </c>
      <c r="L1114" s="5">
        <f t="shared" si="53"/>
        <v>40</v>
      </c>
    </row>
    <row r="1115" spans="1:12">
      <c r="A1115" s="1">
        <v>447</v>
      </c>
      <c r="B1115" s="1">
        <v>8</v>
      </c>
      <c r="C1115" s="1" t="s">
        <v>65</v>
      </c>
      <c r="D1115" s="1" t="s">
        <v>1374</v>
      </c>
      <c r="E1115" s="1">
        <v>11</v>
      </c>
      <c r="F1115" s="1">
        <v>19</v>
      </c>
      <c r="G1115" s="1">
        <v>3</v>
      </c>
      <c r="H1115" s="1">
        <v>50</v>
      </c>
      <c r="I1115" s="1" t="s">
        <v>1366</v>
      </c>
      <c r="J1115" s="1">
        <f t="shared" si="51"/>
        <v>24</v>
      </c>
      <c r="K1115">
        <f t="shared" si="52"/>
        <v>57</v>
      </c>
      <c r="L1115" s="5">
        <f t="shared" si="53"/>
        <v>42.105263157894733</v>
      </c>
    </row>
    <row r="1116" spans="1:12">
      <c r="A1116" s="1">
        <v>447</v>
      </c>
      <c r="B1116" s="1">
        <v>8</v>
      </c>
      <c r="C1116" s="1" t="s">
        <v>60</v>
      </c>
      <c r="D1116" s="1" t="s">
        <v>1373</v>
      </c>
      <c r="E1116" s="1">
        <v>16</v>
      </c>
      <c r="F1116" s="1">
        <v>28</v>
      </c>
      <c r="G1116" s="1">
        <v>3</v>
      </c>
      <c r="H1116" s="1">
        <v>7</v>
      </c>
      <c r="I1116" s="1" t="s">
        <v>1364</v>
      </c>
      <c r="J1116" s="1">
        <f t="shared" si="51"/>
        <v>36</v>
      </c>
      <c r="K1116">
        <f t="shared" si="52"/>
        <v>84</v>
      </c>
      <c r="L1116" s="5">
        <f t="shared" si="53"/>
        <v>42.857142857142854</v>
      </c>
    </row>
    <row r="1117" spans="1:12">
      <c r="A1117" s="1">
        <v>448</v>
      </c>
      <c r="B1117" s="1">
        <v>4</v>
      </c>
      <c r="C1117" s="1" t="s">
        <v>65</v>
      </c>
      <c r="D1117" s="1" t="s">
        <v>1374</v>
      </c>
      <c r="E1117" s="1">
        <v>11</v>
      </c>
      <c r="F1117" s="1">
        <v>19</v>
      </c>
      <c r="G1117" s="1">
        <v>2</v>
      </c>
      <c r="H1117" s="1">
        <v>26</v>
      </c>
      <c r="I1117" s="1" t="s">
        <v>1366</v>
      </c>
      <c r="J1117" s="1">
        <f t="shared" si="51"/>
        <v>16</v>
      </c>
      <c r="K1117">
        <f t="shared" si="52"/>
        <v>38</v>
      </c>
      <c r="L1117" s="5">
        <f t="shared" si="53"/>
        <v>42.105263157894733</v>
      </c>
    </row>
    <row r="1118" spans="1:12">
      <c r="A1118" s="1">
        <v>448</v>
      </c>
      <c r="B1118" s="1">
        <v>4</v>
      </c>
      <c r="C1118" s="1" t="s">
        <v>59</v>
      </c>
      <c r="D1118" s="1" t="s">
        <v>1372</v>
      </c>
      <c r="E1118" s="1">
        <v>20</v>
      </c>
      <c r="F1118" s="1">
        <v>33</v>
      </c>
      <c r="G1118" s="1">
        <v>3</v>
      </c>
      <c r="H1118" s="1">
        <v>40</v>
      </c>
      <c r="I1118" s="1" t="s">
        <v>1366</v>
      </c>
      <c r="J1118" s="1">
        <f t="shared" si="51"/>
        <v>39</v>
      </c>
      <c r="K1118">
        <f t="shared" si="52"/>
        <v>99</v>
      </c>
      <c r="L1118" s="5">
        <f t="shared" si="53"/>
        <v>39.393939393939391</v>
      </c>
    </row>
    <row r="1119" spans="1:12">
      <c r="A1119" s="1">
        <v>449</v>
      </c>
      <c r="B1119" s="1">
        <v>3</v>
      </c>
      <c r="C1119" s="1" t="s">
        <v>74</v>
      </c>
      <c r="D1119" s="1" t="s">
        <v>1376</v>
      </c>
      <c r="E1119" s="1">
        <v>19</v>
      </c>
      <c r="F1119" s="1">
        <v>32</v>
      </c>
      <c r="G1119" s="1">
        <v>2</v>
      </c>
      <c r="H1119" s="1">
        <v>33</v>
      </c>
      <c r="I1119" s="1" t="s">
        <v>1366</v>
      </c>
      <c r="J1119" s="1">
        <f t="shared" si="51"/>
        <v>26</v>
      </c>
      <c r="K1119">
        <f t="shared" si="52"/>
        <v>64</v>
      </c>
      <c r="L1119" s="5">
        <f t="shared" si="53"/>
        <v>40.625</v>
      </c>
    </row>
    <row r="1120" spans="1:12">
      <c r="A1120" s="1">
        <v>450</v>
      </c>
      <c r="B1120" s="1">
        <v>9</v>
      </c>
      <c r="C1120" s="1" t="s">
        <v>103</v>
      </c>
      <c r="D1120" s="1" t="s">
        <v>1382</v>
      </c>
      <c r="E1120" s="1">
        <v>10</v>
      </c>
      <c r="F1120" s="1">
        <v>18</v>
      </c>
      <c r="G1120" s="1">
        <v>2</v>
      </c>
      <c r="H1120" s="1">
        <v>13</v>
      </c>
      <c r="I1120" s="1" t="s">
        <v>1366</v>
      </c>
      <c r="J1120" s="1">
        <f t="shared" si="51"/>
        <v>16</v>
      </c>
      <c r="K1120">
        <f t="shared" si="52"/>
        <v>36</v>
      </c>
      <c r="L1120" s="5">
        <f t="shared" si="53"/>
        <v>44.444444444444443</v>
      </c>
    </row>
    <row r="1121" spans="1:12">
      <c r="A1121" s="1">
        <v>450</v>
      </c>
      <c r="B1121" s="1">
        <v>9</v>
      </c>
      <c r="C1121" s="1" t="s">
        <v>53</v>
      </c>
      <c r="D1121" s="1" t="s">
        <v>1370</v>
      </c>
      <c r="E1121" s="1">
        <v>22</v>
      </c>
      <c r="F1121" s="1">
        <v>36</v>
      </c>
      <c r="G1121" s="1">
        <v>1</v>
      </c>
      <c r="H1121" s="1">
        <v>21</v>
      </c>
      <c r="I1121" s="1" t="s">
        <v>1364</v>
      </c>
      <c r="J1121" s="1">
        <f t="shared" si="51"/>
        <v>14</v>
      </c>
      <c r="K1121">
        <f t="shared" si="52"/>
        <v>36</v>
      </c>
      <c r="L1121" s="5">
        <f t="shared" si="53"/>
        <v>38.888888888888893</v>
      </c>
    </row>
    <row r="1122" spans="1:12">
      <c r="A1122" s="1">
        <v>451</v>
      </c>
      <c r="B1122" s="1">
        <v>3</v>
      </c>
      <c r="C1122" s="1" t="s">
        <v>69</v>
      </c>
      <c r="D1122" s="1" t="s">
        <v>1375</v>
      </c>
      <c r="E1122" s="1">
        <v>21</v>
      </c>
      <c r="F1122" s="1">
        <v>35</v>
      </c>
      <c r="G1122" s="1">
        <v>1</v>
      </c>
      <c r="H1122" s="1">
        <v>23</v>
      </c>
      <c r="I1122" s="1" t="s">
        <v>1366</v>
      </c>
      <c r="J1122" s="1">
        <f t="shared" si="51"/>
        <v>14</v>
      </c>
      <c r="K1122">
        <f t="shared" si="52"/>
        <v>35</v>
      </c>
      <c r="L1122" s="5">
        <f t="shared" si="53"/>
        <v>40</v>
      </c>
    </row>
    <row r="1123" spans="1:12">
      <c r="A1123" s="1">
        <v>451</v>
      </c>
      <c r="B1123" s="1">
        <v>3</v>
      </c>
      <c r="C1123" s="1" t="s">
        <v>94</v>
      </c>
      <c r="D1123" s="1" t="s">
        <v>1380</v>
      </c>
      <c r="E1123" s="1">
        <v>14</v>
      </c>
      <c r="F1123" s="1">
        <v>23</v>
      </c>
      <c r="G1123" s="1">
        <v>1</v>
      </c>
      <c r="H1123" s="1">
        <v>41</v>
      </c>
      <c r="I1123" s="1" t="s">
        <v>1366</v>
      </c>
      <c r="J1123" s="1">
        <f t="shared" si="51"/>
        <v>9</v>
      </c>
      <c r="K1123">
        <f t="shared" si="52"/>
        <v>23</v>
      </c>
      <c r="L1123" s="5">
        <f t="shared" si="53"/>
        <v>39.130434782608695</v>
      </c>
    </row>
    <row r="1124" spans="1:12">
      <c r="A1124" s="1">
        <v>451</v>
      </c>
      <c r="B1124" s="1">
        <v>3</v>
      </c>
      <c r="C1124" s="1" t="s">
        <v>84</v>
      </c>
      <c r="D1124" s="1" t="s">
        <v>1378</v>
      </c>
      <c r="E1124" s="1">
        <v>20</v>
      </c>
      <c r="F1124" s="1">
        <v>34</v>
      </c>
      <c r="G1124" s="1">
        <v>1</v>
      </c>
      <c r="H1124" s="1">
        <v>39</v>
      </c>
      <c r="I1124" s="1" t="s">
        <v>1364</v>
      </c>
      <c r="J1124" s="1">
        <f t="shared" si="51"/>
        <v>14</v>
      </c>
      <c r="K1124">
        <f t="shared" si="52"/>
        <v>34</v>
      </c>
      <c r="L1124" s="5">
        <f t="shared" si="53"/>
        <v>41.17647058823529</v>
      </c>
    </row>
    <row r="1125" spans="1:12">
      <c r="A1125" s="1">
        <v>452</v>
      </c>
      <c r="B1125" s="1">
        <v>9</v>
      </c>
      <c r="C1125" s="1" t="s">
        <v>44</v>
      </c>
      <c r="D1125" s="1" t="s">
        <v>1367</v>
      </c>
      <c r="E1125" s="1">
        <v>19</v>
      </c>
      <c r="F1125" s="1">
        <v>31</v>
      </c>
      <c r="G1125" s="1">
        <v>3</v>
      </c>
      <c r="H1125" s="1">
        <v>53</v>
      </c>
      <c r="I1125" s="1" t="s">
        <v>1364</v>
      </c>
      <c r="J1125" s="1">
        <f t="shared" si="51"/>
        <v>36</v>
      </c>
      <c r="K1125">
        <f t="shared" si="52"/>
        <v>93</v>
      </c>
      <c r="L1125" s="5">
        <f t="shared" si="53"/>
        <v>38.70967741935484</v>
      </c>
    </row>
    <row r="1126" spans="1:12">
      <c r="A1126" s="1">
        <v>452</v>
      </c>
      <c r="B1126" s="1">
        <v>9</v>
      </c>
      <c r="C1126" s="1" t="s">
        <v>77</v>
      </c>
      <c r="D1126" s="1" t="s">
        <v>1377</v>
      </c>
      <c r="E1126" s="1">
        <v>13</v>
      </c>
      <c r="F1126" s="1">
        <v>22</v>
      </c>
      <c r="G1126" s="1">
        <v>2</v>
      </c>
      <c r="H1126" s="1">
        <v>28</v>
      </c>
      <c r="I1126" s="1" t="s">
        <v>1364</v>
      </c>
      <c r="J1126" s="1">
        <f t="shared" si="51"/>
        <v>18</v>
      </c>
      <c r="K1126">
        <f t="shared" si="52"/>
        <v>44</v>
      </c>
      <c r="L1126" s="5">
        <f t="shared" si="53"/>
        <v>40.909090909090914</v>
      </c>
    </row>
    <row r="1127" spans="1:12">
      <c r="A1127" s="1">
        <v>452</v>
      </c>
      <c r="B1127" s="1">
        <v>9</v>
      </c>
      <c r="C1127" s="1" t="s">
        <v>97</v>
      </c>
      <c r="D1127" s="1" t="s">
        <v>1381</v>
      </c>
      <c r="E1127" s="1">
        <v>13</v>
      </c>
      <c r="F1127" s="1">
        <v>21</v>
      </c>
      <c r="G1127" s="1">
        <v>1</v>
      </c>
      <c r="H1127" s="1">
        <v>42</v>
      </c>
      <c r="I1127" s="1" t="s">
        <v>1366</v>
      </c>
      <c r="J1127" s="1">
        <f t="shared" si="51"/>
        <v>8</v>
      </c>
      <c r="K1127">
        <f t="shared" si="52"/>
        <v>21</v>
      </c>
      <c r="L1127" s="5">
        <f t="shared" si="53"/>
        <v>38.095238095238095</v>
      </c>
    </row>
    <row r="1128" spans="1:12">
      <c r="A1128" s="1">
        <v>453</v>
      </c>
      <c r="B1128" s="1">
        <v>6</v>
      </c>
      <c r="C1128" s="1" t="s">
        <v>84</v>
      </c>
      <c r="D1128" s="1" t="s">
        <v>1378</v>
      </c>
      <c r="E1128" s="1">
        <v>20</v>
      </c>
      <c r="F1128" s="1">
        <v>34</v>
      </c>
      <c r="G1128" s="1">
        <v>1</v>
      </c>
      <c r="H1128" s="1">
        <v>42</v>
      </c>
      <c r="I1128" s="1" t="s">
        <v>1364</v>
      </c>
      <c r="J1128" s="1">
        <f t="shared" si="51"/>
        <v>14</v>
      </c>
      <c r="K1128">
        <f t="shared" si="52"/>
        <v>34</v>
      </c>
      <c r="L1128" s="5">
        <f t="shared" si="53"/>
        <v>41.17647058823529</v>
      </c>
    </row>
    <row r="1129" spans="1:12">
      <c r="A1129" s="1">
        <v>453</v>
      </c>
      <c r="B1129" s="1">
        <v>6</v>
      </c>
      <c r="C1129" s="1" t="s">
        <v>74</v>
      </c>
      <c r="D1129" s="1" t="s">
        <v>1376</v>
      </c>
      <c r="E1129" s="1">
        <v>19</v>
      </c>
      <c r="F1129" s="1">
        <v>32</v>
      </c>
      <c r="G1129" s="1">
        <v>3</v>
      </c>
      <c r="H1129" s="1">
        <v>58</v>
      </c>
      <c r="I1129" s="1" t="s">
        <v>1364</v>
      </c>
      <c r="J1129" s="1">
        <f t="shared" si="51"/>
        <v>39</v>
      </c>
      <c r="K1129">
        <f t="shared" si="52"/>
        <v>96</v>
      </c>
      <c r="L1129" s="5">
        <f t="shared" si="53"/>
        <v>40.625</v>
      </c>
    </row>
    <row r="1130" spans="1:12">
      <c r="A1130" s="1">
        <v>454</v>
      </c>
      <c r="B1130" s="1">
        <v>1</v>
      </c>
      <c r="C1130" s="1" t="s">
        <v>45</v>
      </c>
      <c r="D1130" s="1" t="s">
        <v>1368</v>
      </c>
      <c r="E1130" s="1">
        <v>16</v>
      </c>
      <c r="F1130" s="1">
        <v>27</v>
      </c>
      <c r="G1130" s="1">
        <v>2</v>
      </c>
      <c r="H1130" s="1">
        <v>49</v>
      </c>
      <c r="I1130" s="1" t="s">
        <v>1364</v>
      </c>
      <c r="J1130" s="1">
        <f t="shared" si="51"/>
        <v>22</v>
      </c>
      <c r="K1130">
        <f t="shared" si="52"/>
        <v>54</v>
      </c>
      <c r="L1130" s="5">
        <f t="shared" si="53"/>
        <v>40.74074074074074</v>
      </c>
    </row>
    <row r="1131" spans="1:12">
      <c r="A1131" s="1">
        <v>454</v>
      </c>
      <c r="B1131" s="1">
        <v>1</v>
      </c>
      <c r="C1131" s="1" t="s">
        <v>65</v>
      </c>
      <c r="D1131" s="1" t="s">
        <v>1374</v>
      </c>
      <c r="E1131" s="1">
        <v>11</v>
      </c>
      <c r="F1131" s="1">
        <v>19</v>
      </c>
      <c r="G1131" s="1">
        <v>3</v>
      </c>
      <c r="H1131" s="1">
        <v>18</v>
      </c>
      <c r="I1131" s="1" t="s">
        <v>1366</v>
      </c>
      <c r="J1131" s="1">
        <f t="shared" si="51"/>
        <v>24</v>
      </c>
      <c r="K1131">
        <f t="shared" si="52"/>
        <v>57</v>
      </c>
      <c r="L1131" s="5">
        <f t="shared" si="53"/>
        <v>42.105263157894733</v>
      </c>
    </row>
    <row r="1132" spans="1:12">
      <c r="A1132" s="1">
        <v>454</v>
      </c>
      <c r="B1132" s="1">
        <v>1</v>
      </c>
      <c r="C1132" s="1" t="s">
        <v>53</v>
      </c>
      <c r="D1132" s="1" t="s">
        <v>1370</v>
      </c>
      <c r="E1132" s="1">
        <v>22</v>
      </c>
      <c r="F1132" s="1">
        <v>36</v>
      </c>
      <c r="G1132" s="1">
        <v>2</v>
      </c>
      <c r="H1132" s="1">
        <v>42</v>
      </c>
      <c r="I1132" s="1" t="s">
        <v>1366</v>
      </c>
      <c r="J1132" s="1">
        <f t="shared" si="51"/>
        <v>28</v>
      </c>
      <c r="K1132">
        <f t="shared" si="52"/>
        <v>72</v>
      </c>
      <c r="L1132" s="5">
        <f t="shared" si="53"/>
        <v>38.888888888888893</v>
      </c>
    </row>
    <row r="1133" spans="1:12">
      <c r="A1133" s="1">
        <v>454</v>
      </c>
      <c r="B1133" s="1">
        <v>1</v>
      </c>
      <c r="C1133" s="1" t="s">
        <v>112</v>
      </c>
      <c r="D1133" s="1" t="s">
        <v>1384</v>
      </c>
      <c r="E1133" s="1">
        <v>15</v>
      </c>
      <c r="F1133" s="1">
        <v>25</v>
      </c>
      <c r="G1133" s="1">
        <v>2</v>
      </c>
      <c r="H1133" s="1">
        <v>44</v>
      </c>
      <c r="I1133" s="1" t="s">
        <v>1364</v>
      </c>
      <c r="J1133" s="1">
        <f t="shared" si="51"/>
        <v>20</v>
      </c>
      <c r="K1133">
        <f t="shared" si="52"/>
        <v>50</v>
      </c>
      <c r="L1133" s="5">
        <f t="shared" si="53"/>
        <v>40</v>
      </c>
    </row>
    <row r="1134" spans="1:12">
      <c r="A1134" s="1">
        <v>455</v>
      </c>
      <c r="B1134" s="1">
        <v>12</v>
      </c>
      <c r="C1134" s="1" t="s">
        <v>35</v>
      </c>
      <c r="D1134" s="1" t="s">
        <v>1363</v>
      </c>
      <c r="E1134" s="1">
        <v>14</v>
      </c>
      <c r="F1134" s="1">
        <v>24</v>
      </c>
      <c r="G1134" s="1">
        <v>2</v>
      </c>
      <c r="H1134" s="1">
        <v>11</v>
      </c>
      <c r="I1134" s="1" t="s">
        <v>1364</v>
      </c>
      <c r="J1134" s="1">
        <f t="shared" si="51"/>
        <v>20</v>
      </c>
      <c r="K1134">
        <f t="shared" si="52"/>
        <v>48</v>
      </c>
      <c r="L1134" s="5">
        <f t="shared" si="53"/>
        <v>41.666666666666671</v>
      </c>
    </row>
    <row r="1135" spans="1:12">
      <c r="A1135" s="1">
        <v>456</v>
      </c>
      <c r="B1135" s="1">
        <v>13</v>
      </c>
      <c r="C1135" s="1" t="s">
        <v>52</v>
      </c>
      <c r="D1135" s="1" t="s">
        <v>1369</v>
      </c>
      <c r="E1135" s="1">
        <v>25</v>
      </c>
      <c r="F1135" s="1">
        <v>40</v>
      </c>
      <c r="G1135" s="1">
        <v>2</v>
      </c>
      <c r="H1135" s="1">
        <v>47</v>
      </c>
      <c r="I1135" s="1" t="s">
        <v>1366</v>
      </c>
      <c r="J1135" s="1">
        <f t="shared" si="51"/>
        <v>30</v>
      </c>
      <c r="K1135">
        <f t="shared" si="52"/>
        <v>80</v>
      </c>
      <c r="L1135" s="5">
        <f t="shared" si="53"/>
        <v>37.5</v>
      </c>
    </row>
    <row r="1136" spans="1:12">
      <c r="A1136" s="1">
        <v>456</v>
      </c>
      <c r="B1136" s="1">
        <v>13</v>
      </c>
      <c r="C1136" s="1" t="s">
        <v>84</v>
      </c>
      <c r="D1136" s="1" t="s">
        <v>1378</v>
      </c>
      <c r="E1136" s="1">
        <v>20</v>
      </c>
      <c r="F1136" s="1">
        <v>34</v>
      </c>
      <c r="G1136" s="1">
        <v>2</v>
      </c>
      <c r="H1136" s="1">
        <v>24</v>
      </c>
      <c r="I1136" s="1" t="s">
        <v>1364</v>
      </c>
      <c r="J1136" s="1">
        <f t="shared" si="51"/>
        <v>28</v>
      </c>
      <c r="K1136">
        <f t="shared" si="52"/>
        <v>68</v>
      </c>
      <c r="L1136" s="5">
        <f t="shared" si="53"/>
        <v>41.17647058823529</v>
      </c>
    </row>
    <row r="1137" spans="1:12">
      <c r="A1137" s="1">
        <v>457</v>
      </c>
      <c r="B1137" s="1">
        <v>18</v>
      </c>
      <c r="C1137" s="1" t="s">
        <v>59</v>
      </c>
      <c r="D1137" s="1" t="s">
        <v>1372</v>
      </c>
      <c r="E1137" s="1">
        <v>20</v>
      </c>
      <c r="F1137" s="1">
        <v>33</v>
      </c>
      <c r="G1137" s="1">
        <v>3</v>
      </c>
      <c r="H1137" s="1">
        <v>43</v>
      </c>
      <c r="I1137" s="1" t="s">
        <v>1366</v>
      </c>
      <c r="J1137" s="1">
        <f t="shared" si="51"/>
        <v>39</v>
      </c>
      <c r="K1137">
        <f t="shared" si="52"/>
        <v>99</v>
      </c>
      <c r="L1137" s="5">
        <f t="shared" si="53"/>
        <v>39.393939393939391</v>
      </c>
    </row>
    <row r="1138" spans="1:12">
      <c r="A1138" s="1">
        <v>457</v>
      </c>
      <c r="B1138" s="1">
        <v>18</v>
      </c>
      <c r="C1138" s="1" t="s">
        <v>65</v>
      </c>
      <c r="D1138" s="1" t="s">
        <v>1374</v>
      </c>
      <c r="E1138" s="1">
        <v>11</v>
      </c>
      <c r="F1138" s="1">
        <v>19</v>
      </c>
      <c r="G1138" s="1">
        <v>2</v>
      </c>
      <c r="H1138" s="1">
        <v>15</v>
      </c>
      <c r="I1138" s="1" t="s">
        <v>1366</v>
      </c>
      <c r="J1138" s="1">
        <f t="shared" si="51"/>
        <v>16</v>
      </c>
      <c r="K1138">
        <f t="shared" si="52"/>
        <v>38</v>
      </c>
      <c r="L1138" s="5">
        <f t="shared" si="53"/>
        <v>42.105263157894733</v>
      </c>
    </row>
    <row r="1139" spans="1:12">
      <c r="A1139" s="1">
        <v>458</v>
      </c>
      <c r="B1139" s="1">
        <v>4</v>
      </c>
      <c r="C1139" s="1" t="s">
        <v>60</v>
      </c>
      <c r="D1139" s="1" t="s">
        <v>1373</v>
      </c>
      <c r="E1139" s="1">
        <v>16</v>
      </c>
      <c r="F1139" s="1">
        <v>28</v>
      </c>
      <c r="G1139" s="1">
        <v>2</v>
      </c>
      <c r="H1139" s="1">
        <v>11</v>
      </c>
      <c r="I1139" s="1" t="s">
        <v>1366</v>
      </c>
      <c r="J1139" s="1">
        <f t="shared" si="51"/>
        <v>24</v>
      </c>
      <c r="K1139">
        <f t="shared" si="52"/>
        <v>56</v>
      </c>
      <c r="L1139" s="5">
        <f t="shared" si="53"/>
        <v>42.857142857142854</v>
      </c>
    </row>
    <row r="1140" spans="1:12">
      <c r="A1140" s="1">
        <v>458</v>
      </c>
      <c r="B1140" s="1">
        <v>4</v>
      </c>
      <c r="C1140" s="1" t="s">
        <v>84</v>
      </c>
      <c r="D1140" s="1" t="s">
        <v>1378</v>
      </c>
      <c r="E1140" s="1">
        <v>20</v>
      </c>
      <c r="F1140" s="1">
        <v>34</v>
      </c>
      <c r="G1140" s="1">
        <v>3</v>
      </c>
      <c r="H1140" s="1">
        <v>28</v>
      </c>
      <c r="I1140" s="1" t="s">
        <v>1364</v>
      </c>
      <c r="J1140" s="1">
        <f t="shared" si="51"/>
        <v>42</v>
      </c>
      <c r="K1140">
        <f t="shared" si="52"/>
        <v>102</v>
      </c>
      <c r="L1140" s="5">
        <f t="shared" si="53"/>
        <v>41.17647058823529</v>
      </c>
    </row>
    <row r="1141" spans="1:12">
      <c r="A1141" s="1">
        <v>458</v>
      </c>
      <c r="B1141" s="1">
        <v>4</v>
      </c>
      <c r="C1141" s="1" t="s">
        <v>59</v>
      </c>
      <c r="D1141" s="1" t="s">
        <v>1372</v>
      </c>
      <c r="E1141" s="1">
        <v>20</v>
      </c>
      <c r="F1141" s="1">
        <v>33</v>
      </c>
      <c r="G1141" s="1">
        <v>2</v>
      </c>
      <c r="H1141" s="1">
        <v>6</v>
      </c>
      <c r="I1141" s="1" t="s">
        <v>1364</v>
      </c>
      <c r="J1141" s="1">
        <f t="shared" si="51"/>
        <v>26</v>
      </c>
      <c r="K1141">
        <f t="shared" si="52"/>
        <v>66</v>
      </c>
      <c r="L1141" s="5">
        <f t="shared" si="53"/>
        <v>39.393939393939391</v>
      </c>
    </row>
    <row r="1142" spans="1:12">
      <c r="A1142" s="1">
        <v>458</v>
      </c>
      <c r="B1142" s="1">
        <v>4</v>
      </c>
      <c r="C1142" s="1" t="s">
        <v>77</v>
      </c>
      <c r="D1142" s="1" t="s">
        <v>1377</v>
      </c>
      <c r="E1142" s="1">
        <v>13</v>
      </c>
      <c r="F1142" s="1">
        <v>22</v>
      </c>
      <c r="G1142" s="1">
        <v>2</v>
      </c>
      <c r="H1142" s="1">
        <v>44</v>
      </c>
      <c r="I1142" s="1" t="s">
        <v>1364</v>
      </c>
      <c r="J1142" s="1">
        <f t="shared" si="51"/>
        <v>18</v>
      </c>
      <c r="K1142">
        <f t="shared" si="52"/>
        <v>44</v>
      </c>
      <c r="L1142" s="5">
        <f t="shared" si="53"/>
        <v>40.909090909090914</v>
      </c>
    </row>
    <row r="1143" spans="1:12">
      <c r="A1143" s="1">
        <v>459</v>
      </c>
      <c r="B1143" s="1">
        <v>20</v>
      </c>
      <c r="C1143" s="1" t="s">
        <v>60</v>
      </c>
      <c r="D1143" s="1" t="s">
        <v>1373</v>
      </c>
      <c r="E1143" s="1">
        <v>16</v>
      </c>
      <c r="F1143" s="1">
        <v>28</v>
      </c>
      <c r="G1143" s="1">
        <v>3</v>
      </c>
      <c r="H1143" s="1">
        <v>30</v>
      </c>
      <c r="I1143" s="1" t="s">
        <v>1364</v>
      </c>
      <c r="J1143" s="1">
        <f t="shared" si="51"/>
        <v>36</v>
      </c>
      <c r="K1143">
        <f t="shared" si="52"/>
        <v>84</v>
      </c>
      <c r="L1143" s="5">
        <f t="shared" si="53"/>
        <v>42.857142857142854</v>
      </c>
    </row>
    <row r="1144" spans="1:12">
      <c r="A1144" s="1">
        <v>460</v>
      </c>
      <c r="B1144" s="1">
        <v>19</v>
      </c>
      <c r="C1144" s="1" t="s">
        <v>60</v>
      </c>
      <c r="D1144" s="1" t="s">
        <v>1373</v>
      </c>
      <c r="E1144" s="1">
        <v>16</v>
      </c>
      <c r="F1144" s="1">
        <v>28</v>
      </c>
      <c r="G1144" s="1">
        <v>1</v>
      </c>
      <c r="H1144" s="1">
        <v>40</v>
      </c>
      <c r="I1144" s="1" t="s">
        <v>1366</v>
      </c>
      <c r="J1144" s="1">
        <f t="shared" si="51"/>
        <v>12</v>
      </c>
      <c r="K1144">
        <f t="shared" si="52"/>
        <v>28</v>
      </c>
      <c r="L1144" s="5">
        <f t="shared" si="53"/>
        <v>42.857142857142854</v>
      </c>
    </row>
    <row r="1145" spans="1:12">
      <c r="A1145" s="1">
        <v>460</v>
      </c>
      <c r="B1145" s="1">
        <v>19</v>
      </c>
      <c r="C1145" s="1" t="s">
        <v>106</v>
      </c>
      <c r="D1145" s="1" t="s">
        <v>1383</v>
      </c>
      <c r="E1145" s="1">
        <v>15</v>
      </c>
      <c r="F1145" s="1">
        <v>26</v>
      </c>
      <c r="G1145" s="1">
        <v>1</v>
      </c>
      <c r="H1145" s="1">
        <v>8</v>
      </c>
      <c r="I1145" s="1" t="s">
        <v>1366</v>
      </c>
      <c r="J1145" s="1">
        <f t="shared" si="51"/>
        <v>11</v>
      </c>
      <c r="K1145">
        <f t="shared" si="52"/>
        <v>26</v>
      </c>
      <c r="L1145" s="5">
        <f t="shared" si="53"/>
        <v>42.307692307692307</v>
      </c>
    </row>
    <row r="1146" spans="1:12">
      <c r="A1146" s="1">
        <v>460</v>
      </c>
      <c r="B1146" s="1">
        <v>19</v>
      </c>
      <c r="C1146" s="1" t="s">
        <v>112</v>
      </c>
      <c r="D1146" s="1" t="s">
        <v>1384</v>
      </c>
      <c r="E1146" s="1">
        <v>15</v>
      </c>
      <c r="F1146" s="1">
        <v>25</v>
      </c>
      <c r="G1146" s="1">
        <v>2</v>
      </c>
      <c r="H1146" s="1">
        <v>43</v>
      </c>
      <c r="I1146" s="1" t="s">
        <v>1364</v>
      </c>
      <c r="J1146" s="1">
        <f t="shared" si="51"/>
        <v>20</v>
      </c>
      <c r="K1146">
        <f t="shared" si="52"/>
        <v>50</v>
      </c>
      <c r="L1146" s="5">
        <f t="shared" si="53"/>
        <v>40</v>
      </c>
    </row>
    <row r="1147" spans="1:12">
      <c r="A1147" s="1">
        <v>460</v>
      </c>
      <c r="B1147" s="1">
        <v>19</v>
      </c>
      <c r="C1147" s="1" t="s">
        <v>35</v>
      </c>
      <c r="D1147" s="1" t="s">
        <v>1363</v>
      </c>
      <c r="E1147" s="1">
        <v>14</v>
      </c>
      <c r="F1147" s="1">
        <v>24</v>
      </c>
      <c r="G1147" s="1">
        <v>3</v>
      </c>
      <c r="H1147" s="1">
        <v>33</v>
      </c>
      <c r="I1147" s="1" t="s">
        <v>1364</v>
      </c>
      <c r="J1147" s="1">
        <f t="shared" si="51"/>
        <v>30</v>
      </c>
      <c r="K1147">
        <f t="shared" si="52"/>
        <v>72</v>
      </c>
      <c r="L1147" s="5">
        <f t="shared" si="53"/>
        <v>41.666666666666671</v>
      </c>
    </row>
    <row r="1148" spans="1:12">
      <c r="A1148" s="1">
        <v>461</v>
      </c>
      <c r="B1148" s="1">
        <v>4</v>
      </c>
      <c r="C1148" s="1" t="s">
        <v>69</v>
      </c>
      <c r="D1148" s="1" t="s">
        <v>1375</v>
      </c>
      <c r="E1148" s="1">
        <v>21</v>
      </c>
      <c r="F1148" s="1">
        <v>35</v>
      </c>
      <c r="G1148" s="1">
        <v>2</v>
      </c>
      <c r="H1148" s="1">
        <v>38</v>
      </c>
      <c r="I1148" s="1" t="s">
        <v>1366</v>
      </c>
      <c r="J1148" s="1">
        <f t="shared" si="51"/>
        <v>28</v>
      </c>
      <c r="K1148">
        <f t="shared" si="52"/>
        <v>70</v>
      </c>
      <c r="L1148" s="5">
        <f t="shared" si="53"/>
        <v>40</v>
      </c>
    </row>
    <row r="1149" spans="1:12">
      <c r="A1149" s="1">
        <v>461</v>
      </c>
      <c r="B1149" s="1">
        <v>4</v>
      </c>
      <c r="C1149" s="1" t="s">
        <v>54</v>
      </c>
      <c r="D1149" s="1" t="s">
        <v>1371</v>
      </c>
      <c r="E1149" s="1">
        <v>17</v>
      </c>
      <c r="F1149" s="1">
        <v>29</v>
      </c>
      <c r="G1149" s="1">
        <v>1</v>
      </c>
      <c r="H1149" s="1">
        <v>28</v>
      </c>
      <c r="I1149" s="1" t="s">
        <v>1364</v>
      </c>
      <c r="J1149" s="1">
        <f t="shared" si="51"/>
        <v>12</v>
      </c>
      <c r="K1149">
        <f t="shared" si="52"/>
        <v>29</v>
      </c>
      <c r="L1149" s="5">
        <f t="shared" si="53"/>
        <v>41.379310344827587</v>
      </c>
    </row>
    <row r="1150" spans="1:12">
      <c r="A1150" s="1">
        <v>462</v>
      </c>
      <c r="B1150" s="1">
        <v>9</v>
      </c>
      <c r="C1150" s="1" t="s">
        <v>59</v>
      </c>
      <c r="D1150" s="1" t="s">
        <v>1372</v>
      </c>
      <c r="E1150" s="1">
        <v>20</v>
      </c>
      <c r="F1150" s="1">
        <v>33</v>
      </c>
      <c r="G1150" s="1">
        <v>3</v>
      </c>
      <c r="H1150" s="1">
        <v>11</v>
      </c>
      <c r="I1150" s="1" t="s">
        <v>1364</v>
      </c>
      <c r="J1150" s="1">
        <f t="shared" si="51"/>
        <v>39</v>
      </c>
      <c r="K1150">
        <f t="shared" si="52"/>
        <v>99</v>
      </c>
      <c r="L1150" s="5">
        <f t="shared" si="53"/>
        <v>39.393939393939391</v>
      </c>
    </row>
    <row r="1151" spans="1:12">
      <c r="A1151" s="1">
        <v>463</v>
      </c>
      <c r="B1151" s="1">
        <v>7</v>
      </c>
      <c r="C1151" s="1" t="s">
        <v>44</v>
      </c>
      <c r="D1151" s="1" t="s">
        <v>1367</v>
      </c>
      <c r="E1151" s="1">
        <v>19</v>
      </c>
      <c r="F1151" s="1">
        <v>31</v>
      </c>
      <c r="G1151" s="1">
        <v>3</v>
      </c>
      <c r="H1151" s="1">
        <v>14</v>
      </c>
      <c r="I1151" s="1" t="s">
        <v>1366</v>
      </c>
      <c r="J1151" s="1">
        <f t="shared" si="51"/>
        <v>36</v>
      </c>
      <c r="K1151">
        <f t="shared" si="52"/>
        <v>93</v>
      </c>
      <c r="L1151" s="5">
        <f t="shared" si="53"/>
        <v>38.70967741935484</v>
      </c>
    </row>
    <row r="1152" spans="1:12">
      <c r="A1152" s="1">
        <v>464</v>
      </c>
      <c r="B1152" s="1">
        <v>16</v>
      </c>
      <c r="C1152" s="1" t="s">
        <v>106</v>
      </c>
      <c r="D1152" s="1" t="s">
        <v>1383</v>
      </c>
      <c r="E1152" s="1">
        <v>15</v>
      </c>
      <c r="F1152" s="1">
        <v>26</v>
      </c>
      <c r="G1152" s="1">
        <v>3</v>
      </c>
      <c r="H1152" s="1">
        <v>50</v>
      </c>
      <c r="I1152" s="1" t="s">
        <v>1366</v>
      </c>
      <c r="J1152" s="1">
        <f t="shared" si="51"/>
        <v>33</v>
      </c>
      <c r="K1152">
        <f t="shared" si="52"/>
        <v>78</v>
      </c>
      <c r="L1152" s="5">
        <f t="shared" si="53"/>
        <v>42.307692307692307</v>
      </c>
    </row>
    <row r="1153" spans="1:12">
      <c r="A1153" s="1">
        <v>464</v>
      </c>
      <c r="B1153" s="1">
        <v>16</v>
      </c>
      <c r="C1153" s="1" t="s">
        <v>45</v>
      </c>
      <c r="D1153" s="1" t="s">
        <v>1368</v>
      </c>
      <c r="E1153" s="1">
        <v>16</v>
      </c>
      <c r="F1153" s="1">
        <v>27</v>
      </c>
      <c r="G1153" s="1">
        <v>2</v>
      </c>
      <c r="H1153" s="1">
        <v>24</v>
      </c>
      <c r="I1153" s="1" t="s">
        <v>1364</v>
      </c>
      <c r="J1153" s="1">
        <f t="shared" si="51"/>
        <v>22</v>
      </c>
      <c r="K1153">
        <f t="shared" si="52"/>
        <v>54</v>
      </c>
      <c r="L1153" s="5">
        <f t="shared" si="53"/>
        <v>40.74074074074074</v>
      </c>
    </row>
    <row r="1154" spans="1:12">
      <c r="A1154" s="1">
        <v>464</v>
      </c>
      <c r="B1154" s="1">
        <v>16</v>
      </c>
      <c r="C1154" s="1" t="s">
        <v>77</v>
      </c>
      <c r="D1154" s="1" t="s">
        <v>1377</v>
      </c>
      <c r="E1154" s="1">
        <v>13</v>
      </c>
      <c r="F1154" s="1">
        <v>22</v>
      </c>
      <c r="G1154" s="1">
        <v>1</v>
      </c>
      <c r="H1154" s="1">
        <v>10</v>
      </c>
      <c r="I1154" s="1" t="s">
        <v>1364</v>
      </c>
      <c r="J1154" s="1">
        <f t="shared" si="51"/>
        <v>9</v>
      </c>
      <c r="K1154">
        <f t="shared" si="52"/>
        <v>22</v>
      </c>
      <c r="L1154" s="5">
        <f t="shared" si="53"/>
        <v>40.909090909090914</v>
      </c>
    </row>
    <row r="1155" spans="1:12">
      <c r="A1155" s="1">
        <v>465</v>
      </c>
      <c r="B1155" s="1">
        <v>4</v>
      </c>
      <c r="C1155" s="1" t="s">
        <v>112</v>
      </c>
      <c r="D1155" s="1" t="s">
        <v>1384</v>
      </c>
      <c r="E1155" s="1">
        <v>15</v>
      </c>
      <c r="F1155" s="1">
        <v>25</v>
      </c>
      <c r="G1155" s="1">
        <v>3</v>
      </c>
      <c r="H1155" s="1">
        <v>37</v>
      </c>
      <c r="I1155" s="1" t="s">
        <v>1364</v>
      </c>
      <c r="J1155" s="1">
        <f t="shared" ref="J1155:J1218" si="54">(F1155-E1155)*G1155</f>
        <v>30</v>
      </c>
      <c r="K1155">
        <f t="shared" ref="K1155:K1218" si="55">F1155*G1155</f>
        <v>75</v>
      </c>
      <c r="L1155" s="5">
        <f t="shared" ref="L1155:L1218" si="56">(J1155/K1155)*100</f>
        <v>40</v>
      </c>
    </row>
    <row r="1156" spans="1:12">
      <c r="A1156" s="1">
        <v>465</v>
      </c>
      <c r="B1156" s="1">
        <v>4</v>
      </c>
      <c r="C1156" s="1" t="s">
        <v>94</v>
      </c>
      <c r="D1156" s="1" t="s">
        <v>1380</v>
      </c>
      <c r="E1156" s="1">
        <v>14</v>
      </c>
      <c r="F1156" s="1">
        <v>23</v>
      </c>
      <c r="G1156" s="1">
        <v>2</v>
      </c>
      <c r="H1156" s="1">
        <v>23</v>
      </c>
      <c r="I1156" s="1" t="s">
        <v>1366</v>
      </c>
      <c r="J1156" s="1">
        <f t="shared" si="54"/>
        <v>18</v>
      </c>
      <c r="K1156">
        <f t="shared" si="55"/>
        <v>46</v>
      </c>
      <c r="L1156" s="5">
        <f t="shared" si="56"/>
        <v>39.130434782608695</v>
      </c>
    </row>
    <row r="1157" spans="1:12">
      <c r="A1157" s="1">
        <v>466</v>
      </c>
      <c r="B1157" s="1">
        <v>4</v>
      </c>
      <c r="C1157" s="1" t="s">
        <v>77</v>
      </c>
      <c r="D1157" s="1" t="s">
        <v>1377</v>
      </c>
      <c r="E1157" s="1">
        <v>13</v>
      </c>
      <c r="F1157" s="1">
        <v>22</v>
      </c>
      <c r="G1157" s="1">
        <v>1</v>
      </c>
      <c r="H1157" s="1">
        <v>50</v>
      </c>
      <c r="I1157" s="1" t="s">
        <v>1366</v>
      </c>
      <c r="J1157" s="1">
        <f t="shared" si="54"/>
        <v>9</v>
      </c>
      <c r="K1157">
        <f t="shared" si="55"/>
        <v>22</v>
      </c>
      <c r="L1157" s="5">
        <f t="shared" si="56"/>
        <v>40.909090909090914</v>
      </c>
    </row>
    <row r="1158" spans="1:12">
      <c r="A1158" s="1">
        <v>466</v>
      </c>
      <c r="B1158" s="1">
        <v>4</v>
      </c>
      <c r="C1158" s="1" t="s">
        <v>36</v>
      </c>
      <c r="D1158" s="1" t="s">
        <v>1365</v>
      </c>
      <c r="E1158" s="1">
        <v>18</v>
      </c>
      <c r="F1158" s="1">
        <v>30</v>
      </c>
      <c r="G1158" s="1">
        <v>3</v>
      </c>
      <c r="H1158" s="1">
        <v>52</v>
      </c>
      <c r="I1158" s="1" t="s">
        <v>1364</v>
      </c>
      <c r="J1158" s="1">
        <f t="shared" si="54"/>
        <v>36</v>
      </c>
      <c r="K1158">
        <f t="shared" si="55"/>
        <v>90</v>
      </c>
      <c r="L1158" s="5">
        <f t="shared" si="56"/>
        <v>40</v>
      </c>
    </row>
    <row r="1159" spans="1:12">
      <c r="A1159" s="1">
        <v>466</v>
      </c>
      <c r="B1159" s="1">
        <v>4</v>
      </c>
      <c r="C1159" s="1" t="s">
        <v>60</v>
      </c>
      <c r="D1159" s="1" t="s">
        <v>1373</v>
      </c>
      <c r="E1159" s="1">
        <v>16</v>
      </c>
      <c r="F1159" s="1">
        <v>28</v>
      </c>
      <c r="G1159" s="1">
        <v>1</v>
      </c>
      <c r="H1159" s="1">
        <v>43</v>
      </c>
      <c r="I1159" s="1" t="s">
        <v>1364</v>
      </c>
      <c r="J1159" s="1">
        <f t="shared" si="54"/>
        <v>12</v>
      </c>
      <c r="K1159">
        <f t="shared" si="55"/>
        <v>28</v>
      </c>
      <c r="L1159" s="5">
        <f t="shared" si="56"/>
        <v>42.857142857142854</v>
      </c>
    </row>
    <row r="1160" spans="1:12">
      <c r="A1160" s="1">
        <v>467</v>
      </c>
      <c r="B1160" s="1">
        <v>15</v>
      </c>
      <c r="C1160" s="1" t="s">
        <v>59</v>
      </c>
      <c r="D1160" s="1" t="s">
        <v>1372</v>
      </c>
      <c r="E1160" s="1">
        <v>20</v>
      </c>
      <c r="F1160" s="1">
        <v>33</v>
      </c>
      <c r="G1160" s="1">
        <v>3</v>
      </c>
      <c r="H1160" s="1">
        <v>13</v>
      </c>
      <c r="I1160" s="1" t="s">
        <v>1364</v>
      </c>
      <c r="J1160" s="1">
        <f t="shared" si="54"/>
        <v>39</v>
      </c>
      <c r="K1160">
        <f t="shared" si="55"/>
        <v>99</v>
      </c>
      <c r="L1160" s="5">
        <f t="shared" si="56"/>
        <v>39.393939393939391</v>
      </c>
    </row>
    <row r="1161" spans="1:12">
      <c r="A1161" s="1">
        <v>467</v>
      </c>
      <c r="B1161" s="1">
        <v>15</v>
      </c>
      <c r="C1161" s="1" t="s">
        <v>77</v>
      </c>
      <c r="D1161" s="1" t="s">
        <v>1377</v>
      </c>
      <c r="E1161" s="1">
        <v>13</v>
      </c>
      <c r="F1161" s="1">
        <v>22</v>
      </c>
      <c r="G1161" s="1">
        <v>2</v>
      </c>
      <c r="H1161" s="1">
        <v>59</v>
      </c>
      <c r="I1161" s="1" t="s">
        <v>1364</v>
      </c>
      <c r="J1161" s="1">
        <f t="shared" si="54"/>
        <v>18</v>
      </c>
      <c r="K1161">
        <f t="shared" si="55"/>
        <v>44</v>
      </c>
      <c r="L1161" s="5">
        <f t="shared" si="56"/>
        <v>40.909090909090914</v>
      </c>
    </row>
    <row r="1162" spans="1:12">
      <c r="A1162" s="1">
        <v>468</v>
      </c>
      <c r="B1162" s="1">
        <v>14</v>
      </c>
      <c r="C1162" s="1" t="s">
        <v>65</v>
      </c>
      <c r="D1162" s="1" t="s">
        <v>1374</v>
      </c>
      <c r="E1162" s="1">
        <v>11</v>
      </c>
      <c r="F1162" s="1">
        <v>19</v>
      </c>
      <c r="G1162" s="1">
        <v>2</v>
      </c>
      <c r="H1162" s="1">
        <v>38</v>
      </c>
      <c r="I1162" s="1" t="s">
        <v>1366</v>
      </c>
      <c r="J1162" s="1">
        <f t="shared" si="54"/>
        <v>16</v>
      </c>
      <c r="K1162">
        <f t="shared" si="55"/>
        <v>38</v>
      </c>
      <c r="L1162" s="5">
        <f t="shared" si="56"/>
        <v>42.105263157894733</v>
      </c>
    </row>
    <row r="1163" spans="1:12">
      <c r="A1163" s="1">
        <v>468</v>
      </c>
      <c r="B1163" s="1">
        <v>14</v>
      </c>
      <c r="C1163" s="1" t="s">
        <v>93</v>
      </c>
      <c r="D1163" s="1" t="s">
        <v>1379</v>
      </c>
      <c r="E1163" s="1">
        <v>12</v>
      </c>
      <c r="F1163" s="1">
        <v>20</v>
      </c>
      <c r="G1163" s="1">
        <v>2</v>
      </c>
      <c r="H1163" s="1">
        <v>16</v>
      </c>
      <c r="I1163" s="1" t="s">
        <v>1366</v>
      </c>
      <c r="J1163" s="1">
        <f t="shared" si="54"/>
        <v>16</v>
      </c>
      <c r="K1163">
        <f t="shared" si="55"/>
        <v>40</v>
      </c>
      <c r="L1163" s="5">
        <f t="shared" si="56"/>
        <v>40</v>
      </c>
    </row>
    <row r="1164" spans="1:12">
      <c r="A1164" s="1">
        <v>468</v>
      </c>
      <c r="B1164" s="1">
        <v>14</v>
      </c>
      <c r="C1164" s="1" t="s">
        <v>60</v>
      </c>
      <c r="D1164" s="1" t="s">
        <v>1373</v>
      </c>
      <c r="E1164" s="1">
        <v>16</v>
      </c>
      <c r="F1164" s="1">
        <v>28</v>
      </c>
      <c r="G1164" s="1">
        <v>1</v>
      </c>
      <c r="H1164" s="1">
        <v>9</v>
      </c>
      <c r="I1164" s="1" t="s">
        <v>1366</v>
      </c>
      <c r="J1164" s="1">
        <f t="shared" si="54"/>
        <v>12</v>
      </c>
      <c r="K1164">
        <f t="shared" si="55"/>
        <v>28</v>
      </c>
      <c r="L1164" s="5">
        <f t="shared" si="56"/>
        <v>42.857142857142854</v>
      </c>
    </row>
    <row r="1165" spans="1:12">
      <c r="A1165" s="1">
        <v>469</v>
      </c>
      <c r="B1165" s="1">
        <v>1</v>
      </c>
      <c r="C1165" s="1" t="s">
        <v>69</v>
      </c>
      <c r="D1165" s="1" t="s">
        <v>1375</v>
      </c>
      <c r="E1165" s="1">
        <v>21</v>
      </c>
      <c r="F1165" s="1">
        <v>35</v>
      </c>
      <c r="G1165" s="1">
        <v>3</v>
      </c>
      <c r="H1165" s="1">
        <v>22</v>
      </c>
      <c r="I1165" s="1" t="s">
        <v>1366</v>
      </c>
      <c r="J1165" s="1">
        <f t="shared" si="54"/>
        <v>42</v>
      </c>
      <c r="K1165">
        <f t="shared" si="55"/>
        <v>105</v>
      </c>
      <c r="L1165" s="5">
        <f t="shared" si="56"/>
        <v>40</v>
      </c>
    </row>
    <row r="1166" spans="1:12">
      <c r="A1166" s="1">
        <v>469</v>
      </c>
      <c r="B1166" s="1">
        <v>1</v>
      </c>
      <c r="C1166" s="1" t="s">
        <v>74</v>
      </c>
      <c r="D1166" s="1" t="s">
        <v>1376</v>
      </c>
      <c r="E1166" s="1">
        <v>19</v>
      </c>
      <c r="F1166" s="1">
        <v>32</v>
      </c>
      <c r="G1166" s="1">
        <v>1</v>
      </c>
      <c r="H1166" s="1">
        <v>44</v>
      </c>
      <c r="I1166" s="1" t="s">
        <v>1364</v>
      </c>
      <c r="J1166" s="1">
        <f t="shared" si="54"/>
        <v>13</v>
      </c>
      <c r="K1166">
        <f t="shared" si="55"/>
        <v>32</v>
      </c>
      <c r="L1166" s="5">
        <f t="shared" si="56"/>
        <v>40.625</v>
      </c>
    </row>
    <row r="1167" spans="1:12">
      <c r="A1167" s="1">
        <v>470</v>
      </c>
      <c r="B1167" s="1">
        <v>17</v>
      </c>
      <c r="C1167" s="1" t="s">
        <v>35</v>
      </c>
      <c r="D1167" s="1" t="s">
        <v>1363</v>
      </c>
      <c r="E1167" s="1">
        <v>14</v>
      </c>
      <c r="F1167" s="1">
        <v>24</v>
      </c>
      <c r="G1167" s="1">
        <v>1</v>
      </c>
      <c r="H1167" s="1">
        <v>44</v>
      </c>
      <c r="I1167" s="1" t="s">
        <v>1364</v>
      </c>
      <c r="J1167" s="1">
        <f t="shared" si="54"/>
        <v>10</v>
      </c>
      <c r="K1167">
        <f t="shared" si="55"/>
        <v>24</v>
      </c>
      <c r="L1167" s="5">
        <f t="shared" si="56"/>
        <v>41.666666666666671</v>
      </c>
    </row>
    <row r="1168" spans="1:12">
      <c r="A1168" s="1">
        <v>470</v>
      </c>
      <c r="B1168" s="1">
        <v>17</v>
      </c>
      <c r="C1168" s="1" t="s">
        <v>103</v>
      </c>
      <c r="D1168" s="1" t="s">
        <v>1382</v>
      </c>
      <c r="E1168" s="1">
        <v>10</v>
      </c>
      <c r="F1168" s="1">
        <v>18</v>
      </c>
      <c r="G1168" s="1">
        <v>3</v>
      </c>
      <c r="H1168" s="1">
        <v>28</v>
      </c>
      <c r="I1168" s="1" t="s">
        <v>1364</v>
      </c>
      <c r="J1168" s="1">
        <f t="shared" si="54"/>
        <v>24</v>
      </c>
      <c r="K1168">
        <f t="shared" si="55"/>
        <v>54</v>
      </c>
      <c r="L1168" s="5">
        <f t="shared" si="56"/>
        <v>44.444444444444443</v>
      </c>
    </row>
    <row r="1169" spans="1:12">
      <c r="A1169" s="1">
        <v>471</v>
      </c>
      <c r="B1169" s="1">
        <v>7</v>
      </c>
      <c r="C1169" s="1" t="s">
        <v>69</v>
      </c>
      <c r="D1169" s="1" t="s">
        <v>1375</v>
      </c>
      <c r="E1169" s="1">
        <v>21</v>
      </c>
      <c r="F1169" s="1">
        <v>35</v>
      </c>
      <c r="G1169" s="1">
        <v>3</v>
      </c>
      <c r="H1169" s="1">
        <v>57</v>
      </c>
      <c r="I1169" s="1" t="s">
        <v>1364</v>
      </c>
      <c r="J1169" s="1">
        <f t="shared" si="54"/>
        <v>42</v>
      </c>
      <c r="K1169">
        <f t="shared" si="55"/>
        <v>105</v>
      </c>
      <c r="L1169" s="5">
        <f t="shared" si="56"/>
        <v>40</v>
      </c>
    </row>
    <row r="1170" spans="1:12">
      <c r="A1170" s="1">
        <v>472</v>
      </c>
      <c r="B1170" s="1">
        <v>20</v>
      </c>
      <c r="C1170" s="1" t="s">
        <v>69</v>
      </c>
      <c r="D1170" s="1" t="s">
        <v>1375</v>
      </c>
      <c r="E1170" s="1">
        <v>21</v>
      </c>
      <c r="F1170" s="1">
        <v>35</v>
      </c>
      <c r="G1170" s="1">
        <v>2</v>
      </c>
      <c r="H1170" s="1">
        <v>42</v>
      </c>
      <c r="I1170" s="1" t="s">
        <v>1364</v>
      </c>
      <c r="J1170" s="1">
        <f t="shared" si="54"/>
        <v>28</v>
      </c>
      <c r="K1170">
        <f t="shared" si="55"/>
        <v>70</v>
      </c>
      <c r="L1170" s="5">
        <f t="shared" si="56"/>
        <v>40</v>
      </c>
    </row>
    <row r="1171" spans="1:12">
      <c r="A1171" s="1">
        <v>472</v>
      </c>
      <c r="B1171" s="1">
        <v>20</v>
      </c>
      <c r="C1171" s="1" t="s">
        <v>77</v>
      </c>
      <c r="D1171" s="1" t="s">
        <v>1377</v>
      </c>
      <c r="E1171" s="1">
        <v>13</v>
      </c>
      <c r="F1171" s="1">
        <v>22</v>
      </c>
      <c r="G1171" s="1">
        <v>2</v>
      </c>
      <c r="H1171" s="1">
        <v>31</v>
      </c>
      <c r="I1171" s="1" t="s">
        <v>1366</v>
      </c>
      <c r="J1171" s="1">
        <f t="shared" si="54"/>
        <v>18</v>
      </c>
      <c r="K1171">
        <f t="shared" si="55"/>
        <v>44</v>
      </c>
      <c r="L1171" s="5">
        <f t="shared" si="56"/>
        <v>40.909090909090914</v>
      </c>
    </row>
    <row r="1172" spans="1:12">
      <c r="A1172" s="1">
        <v>473</v>
      </c>
      <c r="B1172" s="1">
        <v>13</v>
      </c>
      <c r="C1172" s="1" t="s">
        <v>77</v>
      </c>
      <c r="D1172" s="1" t="s">
        <v>1377</v>
      </c>
      <c r="E1172" s="1">
        <v>13</v>
      </c>
      <c r="F1172" s="1">
        <v>22</v>
      </c>
      <c r="G1172" s="1">
        <v>2</v>
      </c>
      <c r="H1172" s="1">
        <v>51</v>
      </c>
      <c r="I1172" s="1" t="s">
        <v>1366</v>
      </c>
      <c r="J1172" s="1">
        <f t="shared" si="54"/>
        <v>18</v>
      </c>
      <c r="K1172">
        <f t="shared" si="55"/>
        <v>44</v>
      </c>
      <c r="L1172" s="5">
        <f t="shared" si="56"/>
        <v>40.909090909090914</v>
      </c>
    </row>
    <row r="1173" spans="1:12">
      <c r="A1173" s="1">
        <v>473</v>
      </c>
      <c r="B1173" s="1">
        <v>13</v>
      </c>
      <c r="C1173" s="1" t="s">
        <v>69</v>
      </c>
      <c r="D1173" s="1" t="s">
        <v>1375</v>
      </c>
      <c r="E1173" s="1">
        <v>21</v>
      </c>
      <c r="F1173" s="1">
        <v>35</v>
      </c>
      <c r="G1173" s="1">
        <v>1</v>
      </c>
      <c r="H1173" s="1">
        <v>10</v>
      </c>
      <c r="I1173" s="1" t="s">
        <v>1364</v>
      </c>
      <c r="J1173" s="1">
        <f t="shared" si="54"/>
        <v>14</v>
      </c>
      <c r="K1173">
        <f t="shared" si="55"/>
        <v>35</v>
      </c>
      <c r="L1173" s="5">
        <f t="shared" si="56"/>
        <v>40</v>
      </c>
    </row>
    <row r="1174" spans="1:12">
      <c r="A1174" s="1">
        <v>474</v>
      </c>
      <c r="B1174" s="1">
        <v>2</v>
      </c>
      <c r="C1174" s="1" t="s">
        <v>84</v>
      </c>
      <c r="D1174" s="1" t="s">
        <v>1378</v>
      </c>
      <c r="E1174" s="1">
        <v>20</v>
      </c>
      <c r="F1174" s="1">
        <v>34</v>
      </c>
      <c r="G1174" s="1">
        <v>1</v>
      </c>
      <c r="H1174" s="1">
        <v>55</v>
      </c>
      <c r="I1174" s="1" t="s">
        <v>1366</v>
      </c>
      <c r="J1174" s="1">
        <f t="shared" si="54"/>
        <v>14</v>
      </c>
      <c r="K1174">
        <f t="shared" si="55"/>
        <v>34</v>
      </c>
      <c r="L1174" s="5">
        <f t="shared" si="56"/>
        <v>41.17647058823529</v>
      </c>
    </row>
    <row r="1175" spans="1:12">
      <c r="A1175" s="1">
        <v>474</v>
      </c>
      <c r="B1175" s="1">
        <v>2</v>
      </c>
      <c r="C1175" s="1" t="s">
        <v>54</v>
      </c>
      <c r="D1175" s="1" t="s">
        <v>1371</v>
      </c>
      <c r="E1175" s="1">
        <v>17</v>
      </c>
      <c r="F1175" s="1">
        <v>29</v>
      </c>
      <c r="G1175" s="1">
        <v>1</v>
      </c>
      <c r="H1175" s="1">
        <v>37</v>
      </c>
      <c r="I1175" s="1" t="s">
        <v>1364</v>
      </c>
      <c r="J1175" s="1">
        <f t="shared" si="54"/>
        <v>12</v>
      </c>
      <c r="K1175">
        <f t="shared" si="55"/>
        <v>29</v>
      </c>
      <c r="L1175" s="5">
        <f t="shared" si="56"/>
        <v>41.379310344827587</v>
      </c>
    </row>
    <row r="1176" spans="1:12">
      <c r="A1176" s="1">
        <v>474</v>
      </c>
      <c r="B1176" s="1">
        <v>2</v>
      </c>
      <c r="C1176" s="1" t="s">
        <v>44</v>
      </c>
      <c r="D1176" s="1" t="s">
        <v>1367</v>
      </c>
      <c r="E1176" s="1">
        <v>19</v>
      </c>
      <c r="F1176" s="1">
        <v>31</v>
      </c>
      <c r="G1176" s="1">
        <v>1</v>
      </c>
      <c r="H1176" s="1">
        <v>34</v>
      </c>
      <c r="I1176" s="1" t="s">
        <v>1366</v>
      </c>
      <c r="J1176" s="1">
        <f t="shared" si="54"/>
        <v>12</v>
      </c>
      <c r="K1176">
        <f t="shared" si="55"/>
        <v>31</v>
      </c>
      <c r="L1176" s="5">
        <f t="shared" si="56"/>
        <v>38.70967741935484</v>
      </c>
    </row>
    <row r="1177" spans="1:12">
      <c r="A1177" s="1">
        <v>474</v>
      </c>
      <c r="B1177" s="1">
        <v>2</v>
      </c>
      <c r="C1177" s="1" t="s">
        <v>60</v>
      </c>
      <c r="D1177" s="1" t="s">
        <v>1373</v>
      </c>
      <c r="E1177" s="1">
        <v>16</v>
      </c>
      <c r="F1177" s="1">
        <v>28</v>
      </c>
      <c r="G1177" s="1">
        <v>3</v>
      </c>
      <c r="H1177" s="1">
        <v>35</v>
      </c>
      <c r="I1177" s="1" t="s">
        <v>1364</v>
      </c>
      <c r="J1177" s="1">
        <f t="shared" si="54"/>
        <v>36</v>
      </c>
      <c r="K1177">
        <f t="shared" si="55"/>
        <v>84</v>
      </c>
      <c r="L1177" s="5">
        <f t="shared" si="56"/>
        <v>42.857142857142854</v>
      </c>
    </row>
    <row r="1178" spans="1:12">
      <c r="A1178" s="1">
        <v>475</v>
      </c>
      <c r="B1178" s="1">
        <v>18</v>
      </c>
      <c r="C1178" s="1" t="s">
        <v>35</v>
      </c>
      <c r="D1178" s="1" t="s">
        <v>1363</v>
      </c>
      <c r="E1178" s="1">
        <v>14</v>
      </c>
      <c r="F1178" s="1">
        <v>24</v>
      </c>
      <c r="G1178" s="1">
        <v>3</v>
      </c>
      <c r="H1178" s="1">
        <v>21</v>
      </c>
      <c r="I1178" s="1" t="s">
        <v>1366</v>
      </c>
      <c r="J1178" s="1">
        <f t="shared" si="54"/>
        <v>30</v>
      </c>
      <c r="K1178">
        <f t="shared" si="55"/>
        <v>72</v>
      </c>
      <c r="L1178" s="5">
        <f t="shared" si="56"/>
        <v>41.666666666666671</v>
      </c>
    </row>
    <row r="1179" spans="1:12">
      <c r="A1179" s="1">
        <v>475</v>
      </c>
      <c r="B1179" s="1">
        <v>18</v>
      </c>
      <c r="C1179" s="1" t="s">
        <v>84</v>
      </c>
      <c r="D1179" s="1" t="s">
        <v>1378</v>
      </c>
      <c r="E1179" s="1">
        <v>20</v>
      </c>
      <c r="F1179" s="1">
        <v>34</v>
      </c>
      <c r="G1179" s="1">
        <v>3</v>
      </c>
      <c r="H1179" s="1">
        <v>14</v>
      </c>
      <c r="I1179" s="1" t="s">
        <v>1366</v>
      </c>
      <c r="J1179" s="1">
        <f t="shared" si="54"/>
        <v>42</v>
      </c>
      <c r="K1179">
        <f t="shared" si="55"/>
        <v>102</v>
      </c>
      <c r="L1179" s="5">
        <f t="shared" si="56"/>
        <v>41.17647058823529</v>
      </c>
    </row>
    <row r="1180" spans="1:12">
      <c r="A1180" s="1">
        <v>476</v>
      </c>
      <c r="B1180" s="1">
        <v>13</v>
      </c>
      <c r="C1180" s="1" t="s">
        <v>35</v>
      </c>
      <c r="D1180" s="1" t="s">
        <v>1363</v>
      </c>
      <c r="E1180" s="1">
        <v>14</v>
      </c>
      <c r="F1180" s="1">
        <v>24</v>
      </c>
      <c r="G1180" s="1">
        <v>2</v>
      </c>
      <c r="H1180" s="1">
        <v>55</v>
      </c>
      <c r="I1180" s="1" t="s">
        <v>1366</v>
      </c>
      <c r="J1180" s="1">
        <f t="shared" si="54"/>
        <v>20</v>
      </c>
      <c r="K1180">
        <f t="shared" si="55"/>
        <v>48</v>
      </c>
      <c r="L1180" s="5">
        <f t="shared" si="56"/>
        <v>41.666666666666671</v>
      </c>
    </row>
    <row r="1181" spans="1:12">
      <c r="A1181" s="1">
        <v>476</v>
      </c>
      <c r="B1181" s="1">
        <v>13</v>
      </c>
      <c r="C1181" s="1" t="s">
        <v>84</v>
      </c>
      <c r="D1181" s="1" t="s">
        <v>1378</v>
      </c>
      <c r="E1181" s="1">
        <v>20</v>
      </c>
      <c r="F1181" s="1">
        <v>34</v>
      </c>
      <c r="G1181" s="1">
        <v>1</v>
      </c>
      <c r="H1181" s="1">
        <v>34</v>
      </c>
      <c r="I1181" s="1" t="s">
        <v>1364</v>
      </c>
      <c r="J1181" s="1">
        <f t="shared" si="54"/>
        <v>14</v>
      </c>
      <c r="K1181">
        <f t="shared" si="55"/>
        <v>34</v>
      </c>
      <c r="L1181" s="5">
        <f t="shared" si="56"/>
        <v>41.17647058823529</v>
      </c>
    </row>
    <row r="1182" spans="1:12">
      <c r="A1182" s="1">
        <v>476</v>
      </c>
      <c r="B1182" s="1">
        <v>13</v>
      </c>
      <c r="C1182" s="1" t="s">
        <v>74</v>
      </c>
      <c r="D1182" s="1" t="s">
        <v>1376</v>
      </c>
      <c r="E1182" s="1">
        <v>19</v>
      </c>
      <c r="F1182" s="1">
        <v>32</v>
      </c>
      <c r="G1182" s="1">
        <v>3</v>
      </c>
      <c r="H1182" s="1">
        <v>5</v>
      </c>
      <c r="I1182" s="1" t="s">
        <v>1366</v>
      </c>
      <c r="J1182" s="1">
        <f t="shared" si="54"/>
        <v>39</v>
      </c>
      <c r="K1182">
        <f t="shared" si="55"/>
        <v>96</v>
      </c>
      <c r="L1182" s="5">
        <f t="shared" si="56"/>
        <v>40.625</v>
      </c>
    </row>
    <row r="1183" spans="1:12">
      <c r="A1183" s="1">
        <v>476</v>
      </c>
      <c r="B1183" s="1">
        <v>13</v>
      </c>
      <c r="C1183" s="1" t="s">
        <v>52</v>
      </c>
      <c r="D1183" s="1" t="s">
        <v>1369</v>
      </c>
      <c r="E1183" s="1">
        <v>25</v>
      </c>
      <c r="F1183" s="1">
        <v>40</v>
      </c>
      <c r="G1183" s="1">
        <v>1</v>
      </c>
      <c r="H1183" s="1">
        <v>21</v>
      </c>
      <c r="I1183" s="1" t="s">
        <v>1364</v>
      </c>
      <c r="J1183" s="1">
        <f t="shared" si="54"/>
        <v>15</v>
      </c>
      <c r="K1183">
        <f t="shared" si="55"/>
        <v>40</v>
      </c>
      <c r="L1183" s="5">
        <f t="shared" si="56"/>
        <v>37.5</v>
      </c>
    </row>
    <row r="1184" spans="1:12">
      <c r="A1184" s="1">
        <v>477</v>
      </c>
      <c r="B1184" s="1">
        <v>8</v>
      </c>
      <c r="C1184" s="1" t="s">
        <v>84</v>
      </c>
      <c r="D1184" s="1" t="s">
        <v>1378</v>
      </c>
      <c r="E1184" s="1">
        <v>20</v>
      </c>
      <c r="F1184" s="1">
        <v>34</v>
      </c>
      <c r="G1184" s="1">
        <v>2</v>
      </c>
      <c r="H1184" s="1">
        <v>34</v>
      </c>
      <c r="I1184" s="1" t="s">
        <v>1366</v>
      </c>
      <c r="J1184" s="1">
        <f t="shared" si="54"/>
        <v>28</v>
      </c>
      <c r="K1184">
        <f t="shared" si="55"/>
        <v>68</v>
      </c>
      <c r="L1184" s="5">
        <f t="shared" si="56"/>
        <v>41.17647058823529</v>
      </c>
    </row>
    <row r="1185" spans="1:12">
      <c r="A1185" s="1">
        <v>477</v>
      </c>
      <c r="B1185" s="1">
        <v>8</v>
      </c>
      <c r="C1185" s="1" t="s">
        <v>94</v>
      </c>
      <c r="D1185" s="1" t="s">
        <v>1380</v>
      </c>
      <c r="E1185" s="1">
        <v>14</v>
      </c>
      <c r="F1185" s="1">
        <v>23</v>
      </c>
      <c r="G1185" s="1">
        <v>2</v>
      </c>
      <c r="H1185" s="1">
        <v>13</v>
      </c>
      <c r="I1185" s="1" t="s">
        <v>1366</v>
      </c>
      <c r="J1185" s="1">
        <f t="shared" si="54"/>
        <v>18</v>
      </c>
      <c r="K1185">
        <f t="shared" si="55"/>
        <v>46</v>
      </c>
      <c r="L1185" s="5">
        <f t="shared" si="56"/>
        <v>39.130434782608695</v>
      </c>
    </row>
    <row r="1186" spans="1:12">
      <c r="A1186" s="1">
        <v>477</v>
      </c>
      <c r="B1186" s="1">
        <v>8</v>
      </c>
      <c r="C1186" s="1" t="s">
        <v>35</v>
      </c>
      <c r="D1186" s="1" t="s">
        <v>1363</v>
      </c>
      <c r="E1186" s="1">
        <v>14</v>
      </c>
      <c r="F1186" s="1">
        <v>24</v>
      </c>
      <c r="G1186" s="1">
        <v>2</v>
      </c>
      <c r="H1186" s="1">
        <v>47</v>
      </c>
      <c r="I1186" s="1" t="s">
        <v>1366</v>
      </c>
      <c r="J1186" s="1">
        <f t="shared" si="54"/>
        <v>20</v>
      </c>
      <c r="K1186">
        <f t="shared" si="55"/>
        <v>48</v>
      </c>
      <c r="L1186" s="5">
        <f t="shared" si="56"/>
        <v>41.666666666666671</v>
      </c>
    </row>
    <row r="1187" spans="1:12">
      <c r="A1187" s="1">
        <v>477</v>
      </c>
      <c r="B1187" s="1">
        <v>8</v>
      </c>
      <c r="C1187" s="1" t="s">
        <v>97</v>
      </c>
      <c r="D1187" s="1" t="s">
        <v>1381</v>
      </c>
      <c r="E1187" s="1">
        <v>13</v>
      </c>
      <c r="F1187" s="1">
        <v>21</v>
      </c>
      <c r="G1187" s="1">
        <v>2</v>
      </c>
      <c r="H1187" s="1">
        <v>21</v>
      </c>
      <c r="I1187" s="1" t="s">
        <v>1364</v>
      </c>
      <c r="J1187" s="1">
        <f t="shared" si="54"/>
        <v>16</v>
      </c>
      <c r="K1187">
        <f t="shared" si="55"/>
        <v>42</v>
      </c>
      <c r="L1187" s="5">
        <f t="shared" si="56"/>
        <v>38.095238095238095</v>
      </c>
    </row>
    <row r="1188" spans="1:12">
      <c r="A1188" s="1">
        <v>478</v>
      </c>
      <c r="B1188" s="1">
        <v>7</v>
      </c>
      <c r="C1188" s="1" t="s">
        <v>36</v>
      </c>
      <c r="D1188" s="1" t="s">
        <v>1365</v>
      </c>
      <c r="E1188" s="1">
        <v>18</v>
      </c>
      <c r="F1188" s="1">
        <v>30</v>
      </c>
      <c r="G1188" s="1">
        <v>2</v>
      </c>
      <c r="H1188" s="1">
        <v>54</v>
      </c>
      <c r="I1188" s="1" t="s">
        <v>1366</v>
      </c>
      <c r="J1188" s="1">
        <f t="shared" si="54"/>
        <v>24</v>
      </c>
      <c r="K1188">
        <f t="shared" si="55"/>
        <v>60</v>
      </c>
      <c r="L1188" s="5">
        <f t="shared" si="56"/>
        <v>40</v>
      </c>
    </row>
    <row r="1189" spans="1:12">
      <c r="A1189" s="1">
        <v>478</v>
      </c>
      <c r="B1189" s="1">
        <v>7</v>
      </c>
      <c r="C1189" s="1" t="s">
        <v>54</v>
      </c>
      <c r="D1189" s="1" t="s">
        <v>1371</v>
      </c>
      <c r="E1189" s="1">
        <v>17</v>
      </c>
      <c r="F1189" s="1">
        <v>29</v>
      </c>
      <c r="G1189" s="1">
        <v>2</v>
      </c>
      <c r="H1189" s="1">
        <v>36</v>
      </c>
      <c r="I1189" s="1" t="s">
        <v>1366</v>
      </c>
      <c r="J1189" s="1">
        <f t="shared" si="54"/>
        <v>24</v>
      </c>
      <c r="K1189">
        <f t="shared" si="55"/>
        <v>58</v>
      </c>
      <c r="L1189" s="5">
        <f t="shared" si="56"/>
        <v>41.379310344827587</v>
      </c>
    </row>
    <row r="1190" spans="1:12">
      <c r="A1190" s="1">
        <v>479</v>
      </c>
      <c r="B1190" s="1">
        <v>1</v>
      </c>
      <c r="C1190" s="1" t="s">
        <v>103</v>
      </c>
      <c r="D1190" s="1" t="s">
        <v>1382</v>
      </c>
      <c r="E1190" s="1">
        <v>10</v>
      </c>
      <c r="F1190" s="1">
        <v>18</v>
      </c>
      <c r="G1190" s="1">
        <v>1</v>
      </c>
      <c r="H1190" s="1">
        <v>45</v>
      </c>
      <c r="I1190" s="1" t="s">
        <v>1364</v>
      </c>
      <c r="J1190" s="1">
        <f t="shared" si="54"/>
        <v>8</v>
      </c>
      <c r="K1190">
        <f t="shared" si="55"/>
        <v>18</v>
      </c>
      <c r="L1190" s="5">
        <f t="shared" si="56"/>
        <v>44.444444444444443</v>
      </c>
    </row>
    <row r="1191" spans="1:12">
      <c r="A1191" s="1">
        <v>479</v>
      </c>
      <c r="B1191" s="1">
        <v>1</v>
      </c>
      <c r="C1191" s="1" t="s">
        <v>84</v>
      </c>
      <c r="D1191" s="1" t="s">
        <v>1378</v>
      </c>
      <c r="E1191" s="1">
        <v>20</v>
      </c>
      <c r="F1191" s="1">
        <v>34</v>
      </c>
      <c r="G1191" s="1">
        <v>1</v>
      </c>
      <c r="H1191" s="1">
        <v>38</v>
      </c>
      <c r="I1191" s="1" t="s">
        <v>1366</v>
      </c>
      <c r="J1191" s="1">
        <f t="shared" si="54"/>
        <v>14</v>
      </c>
      <c r="K1191">
        <f t="shared" si="55"/>
        <v>34</v>
      </c>
      <c r="L1191" s="5">
        <f t="shared" si="56"/>
        <v>41.17647058823529</v>
      </c>
    </row>
    <row r="1192" spans="1:12">
      <c r="A1192" s="1">
        <v>480</v>
      </c>
      <c r="B1192" s="1">
        <v>1</v>
      </c>
      <c r="C1192" s="1" t="s">
        <v>69</v>
      </c>
      <c r="D1192" s="1" t="s">
        <v>1375</v>
      </c>
      <c r="E1192" s="1">
        <v>21</v>
      </c>
      <c r="F1192" s="1">
        <v>35</v>
      </c>
      <c r="G1192" s="1">
        <v>3</v>
      </c>
      <c r="H1192" s="1">
        <v>57</v>
      </c>
      <c r="I1192" s="1" t="s">
        <v>1366</v>
      </c>
      <c r="J1192" s="1">
        <f t="shared" si="54"/>
        <v>42</v>
      </c>
      <c r="K1192">
        <f t="shared" si="55"/>
        <v>105</v>
      </c>
      <c r="L1192" s="5">
        <f t="shared" si="56"/>
        <v>40</v>
      </c>
    </row>
    <row r="1193" spans="1:12">
      <c r="A1193" s="1">
        <v>480</v>
      </c>
      <c r="B1193" s="1">
        <v>1</v>
      </c>
      <c r="C1193" s="1" t="s">
        <v>45</v>
      </c>
      <c r="D1193" s="1" t="s">
        <v>1368</v>
      </c>
      <c r="E1193" s="1">
        <v>16</v>
      </c>
      <c r="F1193" s="1">
        <v>27</v>
      </c>
      <c r="G1193" s="1">
        <v>2</v>
      </c>
      <c r="H1193" s="1">
        <v>8</v>
      </c>
      <c r="I1193" s="1" t="s">
        <v>1364</v>
      </c>
      <c r="J1193" s="1">
        <f t="shared" si="54"/>
        <v>22</v>
      </c>
      <c r="K1193">
        <f t="shared" si="55"/>
        <v>54</v>
      </c>
      <c r="L1193" s="5">
        <f t="shared" si="56"/>
        <v>40.74074074074074</v>
      </c>
    </row>
    <row r="1194" spans="1:12">
      <c r="A1194" s="1">
        <v>481</v>
      </c>
      <c r="B1194" s="1">
        <v>9</v>
      </c>
      <c r="C1194" s="1" t="s">
        <v>106</v>
      </c>
      <c r="D1194" s="1" t="s">
        <v>1383</v>
      </c>
      <c r="E1194" s="1">
        <v>15</v>
      </c>
      <c r="F1194" s="1">
        <v>26</v>
      </c>
      <c r="G1194" s="1">
        <v>2</v>
      </c>
      <c r="H1194" s="1">
        <v>58</v>
      </c>
      <c r="I1194" s="1" t="s">
        <v>1366</v>
      </c>
      <c r="J1194" s="1">
        <f t="shared" si="54"/>
        <v>22</v>
      </c>
      <c r="K1194">
        <f t="shared" si="55"/>
        <v>52</v>
      </c>
      <c r="L1194" s="5">
        <f t="shared" si="56"/>
        <v>42.307692307692307</v>
      </c>
    </row>
    <row r="1195" spans="1:12">
      <c r="A1195" s="1">
        <v>482</v>
      </c>
      <c r="B1195" s="1">
        <v>9</v>
      </c>
      <c r="C1195" s="1" t="s">
        <v>97</v>
      </c>
      <c r="D1195" s="1" t="s">
        <v>1381</v>
      </c>
      <c r="E1195" s="1">
        <v>13</v>
      </c>
      <c r="F1195" s="1">
        <v>21</v>
      </c>
      <c r="G1195" s="1">
        <v>3</v>
      </c>
      <c r="H1195" s="1">
        <v>21</v>
      </c>
      <c r="I1195" s="1" t="s">
        <v>1366</v>
      </c>
      <c r="J1195" s="1">
        <f t="shared" si="54"/>
        <v>24</v>
      </c>
      <c r="K1195">
        <f t="shared" si="55"/>
        <v>63</v>
      </c>
      <c r="L1195" s="5">
        <f t="shared" si="56"/>
        <v>38.095238095238095</v>
      </c>
    </row>
    <row r="1196" spans="1:12">
      <c r="A1196" s="1">
        <v>483</v>
      </c>
      <c r="B1196" s="1">
        <v>2</v>
      </c>
      <c r="C1196" s="1" t="s">
        <v>45</v>
      </c>
      <c r="D1196" s="1" t="s">
        <v>1368</v>
      </c>
      <c r="E1196" s="1">
        <v>16</v>
      </c>
      <c r="F1196" s="1">
        <v>27</v>
      </c>
      <c r="G1196" s="1">
        <v>3</v>
      </c>
      <c r="H1196" s="1">
        <v>53</v>
      </c>
      <c r="I1196" s="1" t="s">
        <v>1364</v>
      </c>
      <c r="J1196" s="1">
        <f t="shared" si="54"/>
        <v>33</v>
      </c>
      <c r="K1196">
        <f t="shared" si="55"/>
        <v>81</v>
      </c>
      <c r="L1196" s="5">
        <f t="shared" si="56"/>
        <v>40.74074074074074</v>
      </c>
    </row>
    <row r="1197" spans="1:12">
      <c r="A1197" s="1">
        <v>484</v>
      </c>
      <c r="B1197" s="1">
        <v>18</v>
      </c>
      <c r="C1197" s="1" t="s">
        <v>112</v>
      </c>
      <c r="D1197" s="1" t="s">
        <v>1384</v>
      </c>
      <c r="E1197" s="1">
        <v>15</v>
      </c>
      <c r="F1197" s="1">
        <v>25</v>
      </c>
      <c r="G1197" s="1">
        <v>3</v>
      </c>
      <c r="H1197" s="1">
        <v>34</v>
      </c>
      <c r="I1197" s="1" t="s">
        <v>1366</v>
      </c>
      <c r="J1197" s="1">
        <f t="shared" si="54"/>
        <v>30</v>
      </c>
      <c r="K1197">
        <f t="shared" si="55"/>
        <v>75</v>
      </c>
      <c r="L1197" s="5">
        <f t="shared" si="56"/>
        <v>40</v>
      </c>
    </row>
    <row r="1198" spans="1:12">
      <c r="A1198" s="1">
        <v>485</v>
      </c>
      <c r="B1198" s="1">
        <v>6</v>
      </c>
      <c r="C1198" s="1" t="s">
        <v>35</v>
      </c>
      <c r="D1198" s="1" t="s">
        <v>1363</v>
      </c>
      <c r="E1198" s="1">
        <v>14</v>
      </c>
      <c r="F1198" s="1">
        <v>24</v>
      </c>
      <c r="G1198" s="1">
        <v>3</v>
      </c>
      <c r="H1198" s="1">
        <v>23</v>
      </c>
      <c r="I1198" s="1" t="s">
        <v>1364</v>
      </c>
      <c r="J1198" s="1">
        <f t="shared" si="54"/>
        <v>30</v>
      </c>
      <c r="K1198">
        <f t="shared" si="55"/>
        <v>72</v>
      </c>
      <c r="L1198" s="5">
        <f t="shared" si="56"/>
        <v>41.666666666666671</v>
      </c>
    </row>
    <row r="1199" spans="1:12">
      <c r="A1199" s="1">
        <v>485</v>
      </c>
      <c r="B1199" s="1">
        <v>6</v>
      </c>
      <c r="C1199" s="1" t="s">
        <v>53</v>
      </c>
      <c r="D1199" s="1" t="s">
        <v>1370</v>
      </c>
      <c r="E1199" s="1">
        <v>22</v>
      </c>
      <c r="F1199" s="1">
        <v>36</v>
      </c>
      <c r="G1199" s="1">
        <v>2</v>
      </c>
      <c r="H1199" s="1">
        <v>56</v>
      </c>
      <c r="I1199" s="1" t="s">
        <v>1364</v>
      </c>
      <c r="J1199" s="1">
        <f t="shared" si="54"/>
        <v>28</v>
      </c>
      <c r="K1199">
        <f t="shared" si="55"/>
        <v>72</v>
      </c>
      <c r="L1199" s="5">
        <f t="shared" si="56"/>
        <v>38.888888888888893</v>
      </c>
    </row>
    <row r="1200" spans="1:12">
      <c r="A1200" s="1">
        <v>486</v>
      </c>
      <c r="B1200" s="1">
        <v>15</v>
      </c>
      <c r="C1200" s="1" t="s">
        <v>53</v>
      </c>
      <c r="D1200" s="1" t="s">
        <v>1370</v>
      </c>
      <c r="E1200" s="1">
        <v>22</v>
      </c>
      <c r="F1200" s="1">
        <v>36</v>
      </c>
      <c r="G1200" s="1">
        <v>2</v>
      </c>
      <c r="H1200" s="1">
        <v>7</v>
      </c>
      <c r="I1200" s="1" t="s">
        <v>1364</v>
      </c>
      <c r="J1200" s="1">
        <f t="shared" si="54"/>
        <v>28</v>
      </c>
      <c r="K1200">
        <f t="shared" si="55"/>
        <v>72</v>
      </c>
      <c r="L1200" s="5">
        <f t="shared" si="56"/>
        <v>38.888888888888893</v>
      </c>
    </row>
    <row r="1201" spans="1:12">
      <c r="A1201" s="1">
        <v>486</v>
      </c>
      <c r="B1201" s="1">
        <v>15</v>
      </c>
      <c r="C1201" s="1" t="s">
        <v>93</v>
      </c>
      <c r="D1201" s="1" t="s">
        <v>1379</v>
      </c>
      <c r="E1201" s="1">
        <v>12</v>
      </c>
      <c r="F1201" s="1">
        <v>20</v>
      </c>
      <c r="G1201" s="1">
        <v>1</v>
      </c>
      <c r="H1201" s="1">
        <v>19</v>
      </c>
      <c r="I1201" s="1" t="s">
        <v>1364</v>
      </c>
      <c r="J1201" s="1">
        <f t="shared" si="54"/>
        <v>8</v>
      </c>
      <c r="K1201">
        <f t="shared" si="55"/>
        <v>20</v>
      </c>
      <c r="L1201" s="5">
        <f t="shared" si="56"/>
        <v>40</v>
      </c>
    </row>
    <row r="1202" spans="1:12">
      <c r="A1202" s="1">
        <v>486</v>
      </c>
      <c r="B1202" s="1">
        <v>15</v>
      </c>
      <c r="C1202" s="1" t="s">
        <v>84</v>
      </c>
      <c r="D1202" s="1" t="s">
        <v>1378</v>
      </c>
      <c r="E1202" s="1">
        <v>20</v>
      </c>
      <c r="F1202" s="1">
        <v>34</v>
      </c>
      <c r="G1202" s="1">
        <v>1</v>
      </c>
      <c r="H1202" s="1">
        <v>9</v>
      </c>
      <c r="I1202" s="1" t="s">
        <v>1364</v>
      </c>
      <c r="J1202" s="1">
        <f t="shared" si="54"/>
        <v>14</v>
      </c>
      <c r="K1202">
        <f t="shared" si="55"/>
        <v>34</v>
      </c>
      <c r="L1202" s="5">
        <f t="shared" si="56"/>
        <v>41.17647058823529</v>
      </c>
    </row>
    <row r="1203" spans="1:12">
      <c r="A1203" s="1">
        <v>486</v>
      </c>
      <c r="B1203" s="1">
        <v>15</v>
      </c>
      <c r="C1203" s="1" t="s">
        <v>35</v>
      </c>
      <c r="D1203" s="1" t="s">
        <v>1363</v>
      </c>
      <c r="E1203" s="1">
        <v>14</v>
      </c>
      <c r="F1203" s="1">
        <v>24</v>
      </c>
      <c r="G1203" s="1">
        <v>1</v>
      </c>
      <c r="H1203" s="1">
        <v>24</v>
      </c>
      <c r="I1203" s="1" t="s">
        <v>1364</v>
      </c>
      <c r="J1203" s="1">
        <f t="shared" si="54"/>
        <v>10</v>
      </c>
      <c r="K1203">
        <f t="shared" si="55"/>
        <v>24</v>
      </c>
      <c r="L1203" s="5">
        <f t="shared" si="56"/>
        <v>41.666666666666671</v>
      </c>
    </row>
    <row r="1204" spans="1:12">
      <c r="A1204" s="1">
        <v>487</v>
      </c>
      <c r="B1204" s="1">
        <v>17</v>
      </c>
      <c r="C1204" s="1" t="s">
        <v>84</v>
      </c>
      <c r="D1204" s="1" t="s">
        <v>1378</v>
      </c>
      <c r="E1204" s="1">
        <v>20</v>
      </c>
      <c r="F1204" s="1">
        <v>34</v>
      </c>
      <c r="G1204" s="1">
        <v>2</v>
      </c>
      <c r="H1204" s="1">
        <v>58</v>
      </c>
      <c r="I1204" s="1" t="s">
        <v>1366</v>
      </c>
      <c r="J1204" s="1">
        <f t="shared" si="54"/>
        <v>28</v>
      </c>
      <c r="K1204">
        <f t="shared" si="55"/>
        <v>68</v>
      </c>
      <c r="L1204" s="5">
        <f t="shared" si="56"/>
        <v>41.17647058823529</v>
      </c>
    </row>
    <row r="1205" spans="1:12">
      <c r="A1205" s="1">
        <v>487</v>
      </c>
      <c r="B1205" s="1">
        <v>17</v>
      </c>
      <c r="C1205" s="1" t="s">
        <v>44</v>
      </c>
      <c r="D1205" s="1" t="s">
        <v>1367</v>
      </c>
      <c r="E1205" s="1">
        <v>19</v>
      </c>
      <c r="F1205" s="1">
        <v>31</v>
      </c>
      <c r="G1205" s="1">
        <v>2</v>
      </c>
      <c r="H1205" s="1">
        <v>29</v>
      </c>
      <c r="I1205" s="1" t="s">
        <v>1366</v>
      </c>
      <c r="J1205" s="1">
        <f t="shared" si="54"/>
        <v>24</v>
      </c>
      <c r="K1205">
        <f t="shared" si="55"/>
        <v>62</v>
      </c>
      <c r="L1205" s="5">
        <f t="shared" si="56"/>
        <v>38.70967741935484</v>
      </c>
    </row>
    <row r="1206" spans="1:12">
      <c r="A1206" s="1">
        <v>487</v>
      </c>
      <c r="B1206" s="1">
        <v>17</v>
      </c>
      <c r="C1206" s="1" t="s">
        <v>77</v>
      </c>
      <c r="D1206" s="1" t="s">
        <v>1377</v>
      </c>
      <c r="E1206" s="1">
        <v>13</v>
      </c>
      <c r="F1206" s="1">
        <v>22</v>
      </c>
      <c r="G1206" s="1">
        <v>1</v>
      </c>
      <c r="H1206" s="1">
        <v>5</v>
      </c>
      <c r="I1206" s="1" t="s">
        <v>1366</v>
      </c>
      <c r="J1206" s="1">
        <f t="shared" si="54"/>
        <v>9</v>
      </c>
      <c r="K1206">
        <f t="shared" si="55"/>
        <v>22</v>
      </c>
      <c r="L1206" s="5">
        <f t="shared" si="56"/>
        <v>40.909090909090914</v>
      </c>
    </row>
    <row r="1207" spans="1:12">
      <c r="A1207" s="1">
        <v>488</v>
      </c>
      <c r="B1207" s="1">
        <v>10</v>
      </c>
      <c r="C1207" s="1" t="s">
        <v>103</v>
      </c>
      <c r="D1207" s="1" t="s">
        <v>1382</v>
      </c>
      <c r="E1207" s="1">
        <v>10</v>
      </c>
      <c r="F1207" s="1">
        <v>18</v>
      </c>
      <c r="G1207" s="1">
        <v>3</v>
      </c>
      <c r="H1207" s="1">
        <v>54</v>
      </c>
      <c r="I1207" s="1" t="s">
        <v>1364</v>
      </c>
      <c r="J1207" s="1">
        <f t="shared" si="54"/>
        <v>24</v>
      </c>
      <c r="K1207">
        <f t="shared" si="55"/>
        <v>54</v>
      </c>
      <c r="L1207" s="5">
        <f t="shared" si="56"/>
        <v>44.444444444444443</v>
      </c>
    </row>
    <row r="1208" spans="1:12">
      <c r="A1208" s="1">
        <v>488</v>
      </c>
      <c r="B1208" s="1">
        <v>10</v>
      </c>
      <c r="C1208" s="1" t="s">
        <v>94</v>
      </c>
      <c r="D1208" s="1" t="s">
        <v>1380</v>
      </c>
      <c r="E1208" s="1">
        <v>14</v>
      </c>
      <c r="F1208" s="1">
        <v>23</v>
      </c>
      <c r="G1208" s="1">
        <v>3</v>
      </c>
      <c r="H1208" s="1">
        <v>52</v>
      </c>
      <c r="I1208" s="1" t="s">
        <v>1364</v>
      </c>
      <c r="J1208" s="1">
        <f t="shared" si="54"/>
        <v>27</v>
      </c>
      <c r="K1208">
        <f t="shared" si="55"/>
        <v>69</v>
      </c>
      <c r="L1208" s="5">
        <f t="shared" si="56"/>
        <v>39.130434782608695</v>
      </c>
    </row>
    <row r="1209" spans="1:12">
      <c r="A1209" s="1">
        <v>488</v>
      </c>
      <c r="B1209" s="1">
        <v>10</v>
      </c>
      <c r="C1209" s="1" t="s">
        <v>44</v>
      </c>
      <c r="D1209" s="1" t="s">
        <v>1367</v>
      </c>
      <c r="E1209" s="1">
        <v>19</v>
      </c>
      <c r="F1209" s="1">
        <v>31</v>
      </c>
      <c r="G1209" s="1">
        <v>2</v>
      </c>
      <c r="H1209" s="1">
        <v>18</v>
      </c>
      <c r="I1209" s="1" t="s">
        <v>1366</v>
      </c>
      <c r="J1209" s="1">
        <f t="shared" si="54"/>
        <v>24</v>
      </c>
      <c r="K1209">
        <f t="shared" si="55"/>
        <v>62</v>
      </c>
      <c r="L1209" s="5">
        <f t="shared" si="56"/>
        <v>38.70967741935484</v>
      </c>
    </row>
    <row r="1210" spans="1:12">
      <c r="A1210" s="1">
        <v>489</v>
      </c>
      <c r="B1210" s="1">
        <v>3</v>
      </c>
      <c r="C1210" s="1" t="s">
        <v>52</v>
      </c>
      <c r="D1210" s="1" t="s">
        <v>1369</v>
      </c>
      <c r="E1210" s="1">
        <v>25</v>
      </c>
      <c r="F1210" s="1">
        <v>40</v>
      </c>
      <c r="G1210" s="1">
        <v>2</v>
      </c>
      <c r="H1210" s="1">
        <v>28</v>
      </c>
      <c r="I1210" s="1" t="s">
        <v>1366</v>
      </c>
      <c r="J1210" s="1">
        <f t="shared" si="54"/>
        <v>30</v>
      </c>
      <c r="K1210">
        <f t="shared" si="55"/>
        <v>80</v>
      </c>
      <c r="L1210" s="5">
        <f t="shared" si="56"/>
        <v>37.5</v>
      </c>
    </row>
    <row r="1211" spans="1:12">
      <c r="A1211" s="1">
        <v>489</v>
      </c>
      <c r="B1211" s="1">
        <v>3</v>
      </c>
      <c r="C1211" s="1" t="s">
        <v>94</v>
      </c>
      <c r="D1211" s="1" t="s">
        <v>1380</v>
      </c>
      <c r="E1211" s="1">
        <v>14</v>
      </c>
      <c r="F1211" s="1">
        <v>23</v>
      </c>
      <c r="G1211" s="1">
        <v>3</v>
      </c>
      <c r="H1211" s="1">
        <v>6</v>
      </c>
      <c r="I1211" s="1" t="s">
        <v>1366</v>
      </c>
      <c r="J1211" s="1">
        <f t="shared" si="54"/>
        <v>27</v>
      </c>
      <c r="K1211">
        <f t="shared" si="55"/>
        <v>69</v>
      </c>
      <c r="L1211" s="5">
        <f t="shared" si="56"/>
        <v>39.130434782608695</v>
      </c>
    </row>
    <row r="1212" spans="1:12">
      <c r="A1212" s="1">
        <v>490</v>
      </c>
      <c r="B1212" s="1">
        <v>1</v>
      </c>
      <c r="C1212" s="1" t="s">
        <v>106</v>
      </c>
      <c r="D1212" s="1" t="s">
        <v>1383</v>
      </c>
      <c r="E1212" s="1">
        <v>15</v>
      </c>
      <c r="F1212" s="1">
        <v>26</v>
      </c>
      <c r="G1212" s="1">
        <v>3</v>
      </c>
      <c r="H1212" s="1">
        <v>34</v>
      </c>
      <c r="I1212" s="1" t="s">
        <v>1364</v>
      </c>
      <c r="J1212" s="1">
        <f t="shared" si="54"/>
        <v>33</v>
      </c>
      <c r="K1212">
        <f t="shared" si="55"/>
        <v>78</v>
      </c>
      <c r="L1212" s="5">
        <f t="shared" si="56"/>
        <v>42.307692307692307</v>
      </c>
    </row>
    <row r="1213" spans="1:12">
      <c r="A1213" s="1">
        <v>490</v>
      </c>
      <c r="B1213" s="1">
        <v>1</v>
      </c>
      <c r="C1213" s="1" t="s">
        <v>74</v>
      </c>
      <c r="D1213" s="1" t="s">
        <v>1376</v>
      </c>
      <c r="E1213" s="1">
        <v>19</v>
      </c>
      <c r="F1213" s="1">
        <v>32</v>
      </c>
      <c r="G1213" s="1">
        <v>1</v>
      </c>
      <c r="H1213" s="1">
        <v>55</v>
      </c>
      <c r="I1213" s="1" t="s">
        <v>1364</v>
      </c>
      <c r="J1213" s="1">
        <f t="shared" si="54"/>
        <v>13</v>
      </c>
      <c r="K1213">
        <f t="shared" si="55"/>
        <v>32</v>
      </c>
      <c r="L1213" s="5">
        <f t="shared" si="56"/>
        <v>40.625</v>
      </c>
    </row>
    <row r="1214" spans="1:12">
      <c r="A1214" s="1">
        <v>490</v>
      </c>
      <c r="B1214" s="1">
        <v>1</v>
      </c>
      <c r="C1214" s="1" t="s">
        <v>84</v>
      </c>
      <c r="D1214" s="1" t="s">
        <v>1378</v>
      </c>
      <c r="E1214" s="1">
        <v>20</v>
      </c>
      <c r="F1214" s="1">
        <v>34</v>
      </c>
      <c r="G1214" s="1">
        <v>3</v>
      </c>
      <c r="H1214" s="1">
        <v>42</v>
      </c>
      <c r="I1214" s="1" t="s">
        <v>1364</v>
      </c>
      <c r="J1214" s="1">
        <f t="shared" si="54"/>
        <v>42</v>
      </c>
      <c r="K1214">
        <f t="shared" si="55"/>
        <v>102</v>
      </c>
      <c r="L1214" s="5">
        <f t="shared" si="56"/>
        <v>41.17647058823529</v>
      </c>
    </row>
    <row r="1215" spans="1:12">
      <c r="A1215" s="1">
        <v>491</v>
      </c>
      <c r="B1215" s="1">
        <v>7</v>
      </c>
      <c r="C1215" s="1" t="s">
        <v>54</v>
      </c>
      <c r="D1215" s="1" t="s">
        <v>1371</v>
      </c>
      <c r="E1215" s="1">
        <v>17</v>
      </c>
      <c r="F1215" s="1">
        <v>29</v>
      </c>
      <c r="G1215" s="1">
        <v>2</v>
      </c>
      <c r="H1215" s="1">
        <v>30</v>
      </c>
      <c r="I1215" s="1" t="s">
        <v>1364</v>
      </c>
      <c r="J1215" s="1">
        <f t="shared" si="54"/>
        <v>24</v>
      </c>
      <c r="K1215">
        <f t="shared" si="55"/>
        <v>58</v>
      </c>
      <c r="L1215" s="5">
        <f t="shared" si="56"/>
        <v>41.379310344827587</v>
      </c>
    </row>
    <row r="1216" spans="1:12">
      <c r="A1216" s="1">
        <v>491</v>
      </c>
      <c r="B1216" s="1">
        <v>7</v>
      </c>
      <c r="C1216" s="1" t="s">
        <v>36</v>
      </c>
      <c r="D1216" s="1" t="s">
        <v>1365</v>
      </c>
      <c r="E1216" s="1">
        <v>18</v>
      </c>
      <c r="F1216" s="1">
        <v>30</v>
      </c>
      <c r="G1216" s="1">
        <v>2</v>
      </c>
      <c r="H1216" s="1">
        <v>11</v>
      </c>
      <c r="I1216" s="1" t="s">
        <v>1364</v>
      </c>
      <c r="J1216" s="1">
        <f t="shared" si="54"/>
        <v>24</v>
      </c>
      <c r="K1216">
        <f t="shared" si="55"/>
        <v>60</v>
      </c>
      <c r="L1216" s="5">
        <f t="shared" si="56"/>
        <v>40</v>
      </c>
    </row>
    <row r="1217" spans="1:12">
      <c r="A1217" s="1">
        <v>492</v>
      </c>
      <c r="B1217" s="1">
        <v>4</v>
      </c>
      <c r="C1217" s="1" t="s">
        <v>59</v>
      </c>
      <c r="D1217" s="1" t="s">
        <v>1372</v>
      </c>
      <c r="E1217" s="1">
        <v>20</v>
      </c>
      <c r="F1217" s="1">
        <v>33</v>
      </c>
      <c r="G1217" s="1">
        <v>3</v>
      </c>
      <c r="H1217" s="1">
        <v>15</v>
      </c>
      <c r="I1217" s="1" t="s">
        <v>1364</v>
      </c>
      <c r="J1217" s="1">
        <f t="shared" si="54"/>
        <v>39</v>
      </c>
      <c r="K1217">
        <f t="shared" si="55"/>
        <v>99</v>
      </c>
      <c r="L1217" s="5">
        <f t="shared" si="56"/>
        <v>39.393939393939391</v>
      </c>
    </row>
    <row r="1218" spans="1:12">
      <c r="A1218" s="1">
        <v>492</v>
      </c>
      <c r="B1218" s="1">
        <v>4</v>
      </c>
      <c r="C1218" s="1" t="s">
        <v>97</v>
      </c>
      <c r="D1218" s="1" t="s">
        <v>1381</v>
      </c>
      <c r="E1218" s="1">
        <v>13</v>
      </c>
      <c r="F1218" s="1">
        <v>21</v>
      </c>
      <c r="G1218" s="1">
        <v>3</v>
      </c>
      <c r="H1218" s="1">
        <v>8</v>
      </c>
      <c r="I1218" s="1" t="s">
        <v>1364</v>
      </c>
      <c r="J1218" s="1">
        <f t="shared" si="54"/>
        <v>24</v>
      </c>
      <c r="K1218">
        <f t="shared" si="55"/>
        <v>63</v>
      </c>
      <c r="L1218" s="5">
        <f t="shared" si="56"/>
        <v>38.095238095238095</v>
      </c>
    </row>
    <row r="1219" spans="1:12">
      <c r="A1219" s="1">
        <v>492</v>
      </c>
      <c r="B1219" s="1">
        <v>4</v>
      </c>
      <c r="C1219" s="1" t="s">
        <v>35</v>
      </c>
      <c r="D1219" s="1" t="s">
        <v>1363</v>
      </c>
      <c r="E1219" s="1">
        <v>14</v>
      </c>
      <c r="F1219" s="1">
        <v>24</v>
      </c>
      <c r="G1219" s="1">
        <v>2</v>
      </c>
      <c r="H1219" s="1">
        <v>26</v>
      </c>
      <c r="I1219" s="1" t="s">
        <v>1364</v>
      </c>
      <c r="J1219" s="1">
        <f t="shared" ref="J1219:J1282" si="57">(F1219-E1219)*G1219</f>
        <v>20</v>
      </c>
      <c r="K1219">
        <f t="shared" ref="K1219:K1282" si="58">F1219*G1219</f>
        <v>48</v>
      </c>
      <c r="L1219" s="5">
        <f t="shared" ref="L1219:L1282" si="59">(J1219/K1219)*100</f>
        <v>41.666666666666671</v>
      </c>
    </row>
    <row r="1220" spans="1:12">
      <c r="A1220" s="1">
        <v>493</v>
      </c>
      <c r="B1220" s="1">
        <v>2</v>
      </c>
      <c r="C1220" s="1" t="s">
        <v>103</v>
      </c>
      <c r="D1220" s="1" t="s">
        <v>1382</v>
      </c>
      <c r="E1220" s="1">
        <v>10</v>
      </c>
      <c r="F1220" s="1">
        <v>18</v>
      </c>
      <c r="G1220" s="1">
        <v>3</v>
      </c>
      <c r="H1220" s="1">
        <v>8</v>
      </c>
      <c r="I1220" s="1" t="s">
        <v>1366</v>
      </c>
      <c r="J1220" s="1">
        <f t="shared" si="57"/>
        <v>24</v>
      </c>
      <c r="K1220">
        <f t="shared" si="58"/>
        <v>54</v>
      </c>
      <c r="L1220" s="5">
        <f t="shared" si="59"/>
        <v>44.444444444444443</v>
      </c>
    </row>
    <row r="1221" spans="1:12">
      <c r="A1221" s="1">
        <v>494</v>
      </c>
      <c r="B1221" s="1">
        <v>20</v>
      </c>
      <c r="C1221" s="1" t="s">
        <v>74</v>
      </c>
      <c r="D1221" s="1" t="s">
        <v>1376</v>
      </c>
      <c r="E1221" s="1">
        <v>19</v>
      </c>
      <c r="F1221" s="1">
        <v>32</v>
      </c>
      <c r="G1221" s="1">
        <v>2</v>
      </c>
      <c r="H1221" s="1">
        <v>9</v>
      </c>
      <c r="I1221" s="1" t="s">
        <v>1364</v>
      </c>
      <c r="J1221" s="1">
        <f t="shared" si="57"/>
        <v>26</v>
      </c>
      <c r="K1221">
        <f t="shared" si="58"/>
        <v>64</v>
      </c>
      <c r="L1221" s="5">
        <f t="shared" si="59"/>
        <v>40.625</v>
      </c>
    </row>
    <row r="1222" spans="1:12">
      <c r="A1222" s="1">
        <v>494</v>
      </c>
      <c r="B1222" s="1">
        <v>20</v>
      </c>
      <c r="C1222" s="1" t="s">
        <v>53</v>
      </c>
      <c r="D1222" s="1" t="s">
        <v>1370</v>
      </c>
      <c r="E1222" s="1">
        <v>22</v>
      </c>
      <c r="F1222" s="1">
        <v>36</v>
      </c>
      <c r="G1222" s="1">
        <v>3</v>
      </c>
      <c r="H1222" s="1">
        <v>22</v>
      </c>
      <c r="I1222" s="1" t="s">
        <v>1364</v>
      </c>
      <c r="J1222" s="1">
        <f t="shared" si="57"/>
        <v>42</v>
      </c>
      <c r="K1222">
        <f t="shared" si="58"/>
        <v>108</v>
      </c>
      <c r="L1222" s="5">
        <f t="shared" si="59"/>
        <v>38.888888888888893</v>
      </c>
    </row>
    <row r="1223" spans="1:12">
      <c r="A1223" s="1">
        <v>495</v>
      </c>
      <c r="B1223" s="1">
        <v>11</v>
      </c>
      <c r="C1223" s="1" t="s">
        <v>52</v>
      </c>
      <c r="D1223" s="1" t="s">
        <v>1369</v>
      </c>
      <c r="E1223" s="1">
        <v>25</v>
      </c>
      <c r="F1223" s="1">
        <v>40</v>
      </c>
      <c r="G1223" s="1">
        <v>3</v>
      </c>
      <c r="H1223" s="1">
        <v>13</v>
      </c>
      <c r="I1223" s="1" t="s">
        <v>1366</v>
      </c>
      <c r="J1223" s="1">
        <f t="shared" si="57"/>
        <v>45</v>
      </c>
      <c r="K1223">
        <f t="shared" si="58"/>
        <v>120</v>
      </c>
      <c r="L1223" s="5">
        <f t="shared" si="59"/>
        <v>37.5</v>
      </c>
    </row>
    <row r="1224" spans="1:12">
      <c r="A1224" s="1">
        <v>495</v>
      </c>
      <c r="B1224" s="1">
        <v>11</v>
      </c>
      <c r="C1224" s="1" t="s">
        <v>45</v>
      </c>
      <c r="D1224" s="1" t="s">
        <v>1368</v>
      </c>
      <c r="E1224" s="1">
        <v>16</v>
      </c>
      <c r="F1224" s="1">
        <v>27</v>
      </c>
      <c r="G1224" s="1">
        <v>2</v>
      </c>
      <c r="H1224" s="1">
        <v>9</v>
      </c>
      <c r="I1224" s="1" t="s">
        <v>1366</v>
      </c>
      <c r="J1224" s="1">
        <f t="shared" si="57"/>
        <v>22</v>
      </c>
      <c r="K1224">
        <f t="shared" si="58"/>
        <v>54</v>
      </c>
      <c r="L1224" s="5">
        <f t="shared" si="59"/>
        <v>40.74074074074074</v>
      </c>
    </row>
    <row r="1225" spans="1:12">
      <c r="A1225" s="1">
        <v>495</v>
      </c>
      <c r="B1225" s="1">
        <v>11</v>
      </c>
      <c r="C1225" s="1" t="s">
        <v>60</v>
      </c>
      <c r="D1225" s="1" t="s">
        <v>1373</v>
      </c>
      <c r="E1225" s="1">
        <v>16</v>
      </c>
      <c r="F1225" s="1">
        <v>28</v>
      </c>
      <c r="G1225" s="1">
        <v>2</v>
      </c>
      <c r="H1225" s="1">
        <v>44</v>
      </c>
      <c r="I1225" s="1" t="s">
        <v>1364</v>
      </c>
      <c r="J1225" s="1">
        <f t="shared" si="57"/>
        <v>24</v>
      </c>
      <c r="K1225">
        <f t="shared" si="58"/>
        <v>56</v>
      </c>
      <c r="L1225" s="5">
        <f t="shared" si="59"/>
        <v>42.857142857142854</v>
      </c>
    </row>
    <row r="1226" spans="1:12">
      <c r="A1226" s="1">
        <v>495</v>
      </c>
      <c r="B1226" s="1">
        <v>11</v>
      </c>
      <c r="C1226" s="1" t="s">
        <v>59</v>
      </c>
      <c r="D1226" s="1" t="s">
        <v>1372</v>
      </c>
      <c r="E1226" s="1">
        <v>20</v>
      </c>
      <c r="F1226" s="1">
        <v>33</v>
      </c>
      <c r="G1226" s="1">
        <v>1</v>
      </c>
      <c r="H1226" s="1">
        <v>36</v>
      </c>
      <c r="I1226" s="1" t="s">
        <v>1366</v>
      </c>
      <c r="J1226" s="1">
        <f t="shared" si="57"/>
        <v>13</v>
      </c>
      <c r="K1226">
        <f t="shared" si="58"/>
        <v>33</v>
      </c>
      <c r="L1226" s="5">
        <f t="shared" si="59"/>
        <v>39.393939393939391</v>
      </c>
    </row>
    <row r="1227" spans="1:12">
      <c r="A1227" s="1">
        <v>496</v>
      </c>
      <c r="B1227" s="1">
        <v>1</v>
      </c>
      <c r="C1227" s="1" t="s">
        <v>59</v>
      </c>
      <c r="D1227" s="1" t="s">
        <v>1372</v>
      </c>
      <c r="E1227" s="1">
        <v>20</v>
      </c>
      <c r="F1227" s="1">
        <v>33</v>
      </c>
      <c r="G1227" s="1">
        <v>1</v>
      </c>
      <c r="H1227" s="1">
        <v>28</v>
      </c>
      <c r="I1227" s="1" t="s">
        <v>1364</v>
      </c>
      <c r="J1227" s="1">
        <f t="shared" si="57"/>
        <v>13</v>
      </c>
      <c r="K1227">
        <f t="shared" si="58"/>
        <v>33</v>
      </c>
      <c r="L1227" s="5">
        <f t="shared" si="59"/>
        <v>39.393939393939391</v>
      </c>
    </row>
    <row r="1228" spans="1:12">
      <c r="A1228" s="1">
        <v>496</v>
      </c>
      <c r="B1228" s="1">
        <v>1</v>
      </c>
      <c r="C1228" s="1" t="s">
        <v>84</v>
      </c>
      <c r="D1228" s="1" t="s">
        <v>1378</v>
      </c>
      <c r="E1228" s="1">
        <v>20</v>
      </c>
      <c r="F1228" s="1">
        <v>34</v>
      </c>
      <c r="G1228" s="1">
        <v>3</v>
      </c>
      <c r="H1228" s="1">
        <v>23</v>
      </c>
      <c r="I1228" s="1" t="s">
        <v>1364</v>
      </c>
      <c r="J1228" s="1">
        <f t="shared" si="57"/>
        <v>42</v>
      </c>
      <c r="K1228">
        <f t="shared" si="58"/>
        <v>102</v>
      </c>
      <c r="L1228" s="5">
        <f t="shared" si="59"/>
        <v>41.17647058823529</v>
      </c>
    </row>
    <row r="1229" spans="1:12">
      <c r="A1229" s="1">
        <v>496</v>
      </c>
      <c r="B1229" s="1">
        <v>1</v>
      </c>
      <c r="C1229" s="1" t="s">
        <v>65</v>
      </c>
      <c r="D1229" s="1" t="s">
        <v>1374</v>
      </c>
      <c r="E1229" s="1">
        <v>11</v>
      </c>
      <c r="F1229" s="1">
        <v>19</v>
      </c>
      <c r="G1229" s="1">
        <v>3</v>
      </c>
      <c r="H1229" s="1">
        <v>41</v>
      </c>
      <c r="I1229" s="1" t="s">
        <v>1366</v>
      </c>
      <c r="J1229" s="1">
        <f t="shared" si="57"/>
        <v>24</v>
      </c>
      <c r="K1229">
        <f t="shared" si="58"/>
        <v>57</v>
      </c>
      <c r="L1229" s="5">
        <f t="shared" si="59"/>
        <v>42.105263157894733</v>
      </c>
    </row>
    <row r="1230" spans="1:12">
      <c r="A1230" s="1">
        <v>496</v>
      </c>
      <c r="B1230" s="1">
        <v>1</v>
      </c>
      <c r="C1230" s="1" t="s">
        <v>44</v>
      </c>
      <c r="D1230" s="1" t="s">
        <v>1367</v>
      </c>
      <c r="E1230" s="1">
        <v>19</v>
      </c>
      <c r="F1230" s="1">
        <v>31</v>
      </c>
      <c r="G1230" s="1">
        <v>1</v>
      </c>
      <c r="H1230" s="1">
        <v>41</v>
      </c>
      <c r="I1230" s="1" t="s">
        <v>1366</v>
      </c>
      <c r="J1230" s="1">
        <f t="shared" si="57"/>
        <v>12</v>
      </c>
      <c r="K1230">
        <f t="shared" si="58"/>
        <v>31</v>
      </c>
      <c r="L1230" s="5">
        <f t="shared" si="59"/>
        <v>38.70967741935484</v>
      </c>
    </row>
    <row r="1231" spans="1:12">
      <c r="A1231" s="1">
        <v>497</v>
      </c>
      <c r="B1231" s="1">
        <v>13</v>
      </c>
      <c r="C1231" s="1" t="s">
        <v>36</v>
      </c>
      <c r="D1231" s="1" t="s">
        <v>1365</v>
      </c>
      <c r="E1231" s="1">
        <v>18</v>
      </c>
      <c r="F1231" s="1">
        <v>30</v>
      </c>
      <c r="G1231" s="1">
        <v>1</v>
      </c>
      <c r="H1231" s="1">
        <v>6</v>
      </c>
      <c r="I1231" s="1" t="s">
        <v>1366</v>
      </c>
      <c r="J1231" s="1">
        <f t="shared" si="57"/>
        <v>12</v>
      </c>
      <c r="K1231">
        <f t="shared" si="58"/>
        <v>30</v>
      </c>
      <c r="L1231" s="5">
        <f t="shared" si="59"/>
        <v>40</v>
      </c>
    </row>
    <row r="1232" spans="1:12">
      <c r="A1232" s="1">
        <v>497</v>
      </c>
      <c r="B1232" s="1">
        <v>13</v>
      </c>
      <c r="C1232" s="1" t="s">
        <v>52</v>
      </c>
      <c r="D1232" s="1" t="s">
        <v>1369</v>
      </c>
      <c r="E1232" s="1">
        <v>25</v>
      </c>
      <c r="F1232" s="1">
        <v>40</v>
      </c>
      <c r="G1232" s="1">
        <v>3</v>
      </c>
      <c r="H1232" s="1">
        <v>32</v>
      </c>
      <c r="I1232" s="1" t="s">
        <v>1366</v>
      </c>
      <c r="J1232" s="1">
        <f t="shared" si="57"/>
        <v>45</v>
      </c>
      <c r="K1232">
        <f t="shared" si="58"/>
        <v>120</v>
      </c>
      <c r="L1232" s="5">
        <f t="shared" si="59"/>
        <v>37.5</v>
      </c>
    </row>
    <row r="1233" spans="1:12">
      <c r="A1233" s="1">
        <v>498</v>
      </c>
      <c r="B1233" s="1">
        <v>20</v>
      </c>
      <c r="C1233" s="1" t="s">
        <v>65</v>
      </c>
      <c r="D1233" s="1" t="s">
        <v>1374</v>
      </c>
      <c r="E1233" s="1">
        <v>11</v>
      </c>
      <c r="F1233" s="1">
        <v>19</v>
      </c>
      <c r="G1233" s="1">
        <v>1</v>
      </c>
      <c r="H1233" s="1">
        <v>32</v>
      </c>
      <c r="I1233" s="1" t="s">
        <v>1364</v>
      </c>
      <c r="J1233" s="1">
        <f t="shared" si="57"/>
        <v>8</v>
      </c>
      <c r="K1233">
        <f t="shared" si="58"/>
        <v>19</v>
      </c>
      <c r="L1233" s="5">
        <f t="shared" si="59"/>
        <v>42.105263157894733</v>
      </c>
    </row>
    <row r="1234" spans="1:12">
      <c r="A1234" s="1">
        <v>499</v>
      </c>
      <c r="B1234" s="1">
        <v>5</v>
      </c>
      <c r="C1234" s="1" t="s">
        <v>106</v>
      </c>
      <c r="D1234" s="1" t="s">
        <v>1383</v>
      </c>
      <c r="E1234" s="1">
        <v>15</v>
      </c>
      <c r="F1234" s="1">
        <v>26</v>
      </c>
      <c r="G1234" s="1">
        <v>3</v>
      </c>
      <c r="H1234" s="1">
        <v>52</v>
      </c>
      <c r="I1234" s="1" t="s">
        <v>1364</v>
      </c>
      <c r="J1234" s="1">
        <f t="shared" si="57"/>
        <v>33</v>
      </c>
      <c r="K1234">
        <f t="shared" si="58"/>
        <v>78</v>
      </c>
      <c r="L1234" s="5">
        <f t="shared" si="59"/>
        <v>42.307692307692307</v>
      </c>
    </row>
    <row r="1235" spans="1:12">
      <c r="A1235" s="1">
        <v>499</v>
      </c>
      <c r="B1235" s="1">
        <v>5</v>
      </c>
      <c r="C1235" s="1" t="s">
        <v>36</v>
      </c>
      <c r="D1235" s="1" t="s">
        <v>1365</v>
      </c>
      <c r="E1235" s="1">
        <v>18</v>
      </c>
      <c r="F1235" s="1">
        <v>30</v>
      </c>
      <c r="G1235" s="1">
        <v>1</v>
      </c>
      <c r="H1235" s="1">
        <v>36</v>
      </c>
      <c r="I1235" s="1" t="s">
        <v>1366</v>
      </c>
      <c r="J1235" s="1">
        <f t="shared" si="57"/>
        <v>12</v>
      </c>
      <c r="K1235">
        <f t="shared" si="58"/>
        <v>30</v>
      </c>
      <c r="L1235" s="5">
        <f t="shared" si="59"/>
        <v>40</v>
      </c>
    </row>
    <row r="1236" spans="1:12">
      <c r="A1236" s="1">
        <v>499</v>
      </c>
      <c r="B1236" s="1">
        <v>5</v>
      </c>
      <c r="C1236" s="1" t="s">
        <v>112</v>
      </c>
      <c r="D1236" s="1" t="s">
        <v>1384</v>
      </c>
      <c r="E1236" s="1">
        <v>15</v>
      </c>
      <c r="F1236" s="1">
        <v>25</v>
      </c>
      <c r="G1236" s="1">
        <v>2</v>
      </c>
      <c r="H1236" s="1">
        <v>42</v>
      </c>
      <c r="I1236" s="1" t="s">
        <v>1366</v>
      </c>
      <c r="J1236" s="1">
        <f t="shared" si="57"/>
        <v>20</v>
      </c>
      <c r="K1236">
        <f t="shared" si="58"/>
        <v>50</v>
      </c>
      <c r="L1236" s="5">
        <f t="shared" si="59"/>
        <v>40</v>
      </c>
    </row>
    <row r="1237" spans="1:12">
      <c r="A1237" s="1">
        <v>500</v>
      </c>
      <c r="B1237" s="1">
        <v>4</v>
      </c>
      <c r="C1237" s="1" t="s">
        <v>45</v>
      </c>
      <c r="D1237" s="1" t="s">
        <v>1368</v>
      </c>
      <c r="E1237" s="1">
        <v>16</v>
      </c>
      <c r="F1237" s="1">
        <v>27</v>
      </c>
      <c r="G1237" s="1">
        <v>1</v>
      </c>
      <c r="H1237" s="1">
        <v>22</v>
      </c>
      <c r="I1237" s="1" t="s">
        <v>1366</v>
      </c>
      <c r="J1237" s="1">
        <f t="shared" si="57"/>
        <v>11</v>
      </c>
      <c r="K1237">
        <f t="shared" si="58"/>
        <v>27</v>
      </c>
      <c r="L1237" s="5">
        <f t="shared" si="59"/>
        <v>40.74074074074074</v>
      </c>
    </row>
    <row r="1238" spans="1:12">
      <c r="A1238" s="1">
        <v>500</v>
      </c>
      <c r="B1238" s="1">
        <v>4</v>
      </c>
      <c r="C1238" s="1" t="s">
        <v>77</v>
      </c>
      <c r="D1238" s="1" t="s">
        <v>1377</v>
      </c>
      <c r="E1238" s="1">
        <v>13</v>
      </c>
      <c r="F1238" s="1">
        <v>22</v>
      </c>
      <c r="G1238" s="1">
        <v>3</v>
      </c>
      <c r="H1238" s="1">
        <v>20</v>
      </c>
      <c r="I1238" s="1" t="s">
        <v>1364</v>
      </c>
      <c r="J1238" s="1">
        <f t="shared" si="57"/>
        <v>27</v>
      </c>
      <c r="K1238">
        <f t="shared" si="58"/>
        <v>66</v>
      </c>
      <c r="L1238" s="5">
        <f t="shared" si="59"/>
        <v>40.909090909090914</v>
      </c>
    </row>
    <row r="1239" spans="1:12">
      <c r="A1239" s="1">
        <v>501</v>
      </c>
      <c r="B1239" s="1">
        <v>7</v>
      </c>
      <c r="C1239" s="1" t="s">
        <v>52</v>
      </c>
      <c r="D1239" s="1" t="s">
        <v>1369</v>
      </c>
      <c r="E1239" s="1">
        <v>25</v>
      </c>
      <c r="F1239" s="1">
        <v>40</v>
      </c>
      <c r="G1239" s="1">
        <v>1</v>
      </c>
      <c r="H1239" s="1">
        <v>18</v>
      </c>
      <c r="I1239" s="1" t="s">
        <v>1366</v>
      </c>
      <c r="J1239" s="1">
        <f t="shared" si="57"/>
        <v>15</v>
      </c>
      <c r="K1239">
        <f t="shared" si="58"/>
        <v>40</v>
      </c>
      <c r="L1239" s="5">
        <f t="shared" si="59"/>
        <v>37.5</v>
      </c>
    </row>
    <row r="1240" spans="1:12">
      <c r="A1240" s="1">
        <v>501</v>
      </c>
      <c r="B1240" s="1">
        <v>7</v>
      </c>
      <c r="C1240" s="1" t="s">
        <v>97</v>
      </c>
      <c r="D1240" s="1" t="s">
        <v>1381</v>
      </c>
      <c r="E1240" s="1">
        <v>13</v>
      </c>
      <c r="F1240" s="1">
        <v>21</v>
      </c>
      <c r="G1240" s="1">
        <v>2</v>
      </c>
      <c r="H1240" s="1">
        <v>15</v>
      </c>
      <c r="I1240" s="1" t="s">
        <v>1366</v>
      </c>
      <c r="J1240" s="1">
        <f t="shared" si="57"/>
        <v>16</v>
      </c>
      <c r="K1240">
        <f t="shared" si="58"/>
        <v>42</v>
      </c>
      <c r="L1240" s="5">
        <f t="shared" si="59"/>
        <v>38.095238095238095</v>
      </c>
    </row>
    <row r="1241" spans="1:12">
      <c r="A1241" s="1">
        <v>501</v>
      </c>
      <c r="B1241" s="1">
        <v>7</v>
      </c>
      <c r="C1241" s="1" t="s">
        <v>60</v>
      </c>
      <c r="D1241" s="1" t="s">
        <v>1373</v>
      </c>
      <c r="E1241" s="1">
        <v>16</v>
      </c>
      <c r="F1241" s="1">
        <v>28</v>
      </c>
      <c r="G1241" s="1">
        <v>2</v>
      </c>
      <c r="H1241" s="1">
        <v>6</v>
      </c>
      <c r="I1241" s="1" t="s">
        <v>1364</v>
      </c>
      <c r="J1241" s="1">
        <f t="shared" si="57"/>
        <v>24</v>
      </c>
      <c r="K1241">
        <f t="shared" si="58"/>
        <v>56</v>
      </c>
      <c r="L1241" s="5">
        <f t="shared" si="59"/>
        <v>42.857142857142854</v>
      </c>
    </row>
    <row r="1242" spans="1:12">
      <c r="A1242" s="1">
        <v>502</v>
      </c>
      <c r="B1242" s="1">
        <v>5</v>
      </c>
      <c r="C1242" s="1" t="s">
        <v>77</v>
      </c>
      <c r="D1242" s="1" t="s">
        <v>1377</v>
      </c>
      <c r="E1242" s="1">
        <v>13</v>
      </c>
      <c r="F1242" s="1">
        <v>22</v>
      </c>
      <c r="G1242" s="1">
        <v>1</v>
      </c>
      <c r="H1242" s="1">
        <v>33</v>
      </c>
      <c r="I1242" s="1" t="s">
        <v>1364</v>
      </c>
      <c r="J1242" s="1">
        <f t="shared" si="57"/>
        <v>9</v>
      </c>
      <c r="K1242">
        <f t="shared" si="58"/>
        <v>22</v>
      </c>
      <c r="L1242" s="5">
        <f t="shared" si="59"/>
        <v>40.909090909090914</v>
      </c>
    </row>
    <row r="1243" spans="1:12">
      <c r="A1243" s="1">
        <v>502</v>
      </c>
      <c r="B1243" s="1">
        <v>5</v>
      </c>
      <c r="C1243" s="1" t="s">
        <v>103</v>
      </c>
      <c r="D1243" s="1" t="s">
        <v>1382</v>
      </c>
      <c r="E1243" s="1">
        <v>10</v>
      </c>
      <c r="F1243" s="1">
        <v>18</v>
      </c>
      <c r="G1243" s="1">
        <v>1</v>
      </c>
      <c r="H1243" s="1">
        <v>5</v>
      </c>
      <c r="I1243" s="1" t="s">
        <v>1364</v>
      </c>
      <c r="J1243" s="1">
        <f t="shared" si="57"/>
        <v>8</v>
      </c>
      <c r="K1243">
        <f t="shared" si="58"/>
        <v>18</v>
      </c>
      <c r="L1243" s="5">
        <f t="shared" si="59"/>
        <v>44.444444444444443</v>
      </c>
    </row>
    <row r="1244" spans="1:12">
      <c r="A1244" s="1">
        <v>502</v>
      </c>
      <c r="B1244" s="1">
        <v>5</v>
      </c>
      <c r="C1244" s="1" t="s">
        <v>59</v>
      </c>
      <c r="D1244" s="1" t="s">
        <v>1372</v>
      </c>
      <c r="E1244" s="1">
        <v>20</v>
      </c>
      <c r="F1244" s="1">
        <v>33</v>
      </c>
      <c r="G1244" s="1">
        <v>3</v>
      </c>
      <c r="H1244" s="1">
        <v>35</v>
      </c>
      <c r="I1244" s="1" t="s">
        <v>1366</v>
      </c>
      <c r="J1244" s="1">
        <f t="shared" si="57"/>
        <v>39</v>
      </c>
      <c r="K1244">
        <f t="shared" si="58"/>
        <v>99</v>
      </c>
      <c r="L1244" s="5">
        <f t="shared" si="59"/>
        <v>39.393939393939391</v>
      </c>
    </row>
    <row r="1245" spans="1:12">
      <c r="A1245" s="1">
        <v>503</v>
      </c>
      <c r="B1245" s="1">
        <v>3</v>
      </c>
      <c r="C1245" s="1" t="s">
        <v>52</v>
      </c>
      <c r="D1245" s="1" t="s">
        <v>1369</v>
      </c>
      <c r="E1245" s="1">
        <v>25</v>
      </c>
      <c r="F1245" s="1">
        <v>40</v>
      </c>
      <c r="G1245" s="1">
        <v>2</v>
      </c>
      <c r="H1245" s="1">
        <v>52</v>
      </c>
      <c r="I1245" s="1" t="s">
        <v>1364</v>
      </c>
      <c r="J1245" s="1">
        <f t="shared" si="57"/>
        <v>30</v>
      </c>
      <c r="K1245">
        <f t="shared" si="58"/>
        <v>80</v>
      </c>
      <c r="L1245" s="5">
        <f t="shared" si="59"/>
        <v>37.5</v>
      </c>
    </row>
    <row r="1246" spans="1:12">
      <c r="A1246" s="1">
        <v>503</v>
      </c>
      <c r="B1246" s="1">
        <v>3</v>
      </c>
      <c r="C1246" s="1" t="s">
        <v>65</v>
      </c>
      <c r="D1246" s="1" t="s">
        <v>1374</v>
      </c>
      <c r="E1246" s="1">
        <v>11</v>
      </c>
      <c r="F1246" s="1">
        <v>19</v>
      </c>
      <c r="G1246" s="1">
        <v>3</v>
      </c>
      <c r="H1246" s="1">
        <v>33</v>
      </c>
      <c r="I1246" s="1" t="s">
        <v>1366</v>
      </c>
      <c r="J1246" s="1">
        <f t="shared" si="57"/>
        <v>24</v>
      </c>
      <c r="K1246">
        <f t="shared" si="58"/>
        <v>57</v>
      </c>
      <c r="L1246" s="5">
        <f t="shared" si="59"/>
        <v>42.105263157894733</v>
      </c>
    </row>
    <row r="1247" spans="1:12">
      <c r="A1247" s="1">
        <v>504</v>
      </c>
      <c r="B1247" s="1">
        <v>2</v>
      </c>
      <c r="C1247" s="1" t="s">
        <v>45</v>
      </c>
      <c r="D1247" s="1" t="s">
        <v>1368</v>
      </c>
      <c r="E1247" s="1">
        <v>16</v>
      </c>
      <c r="F1247" s="1">
        <v>27</v>
      </c>
      <c r="G1247" s="1">
        <v>2</v>
      </c>
      <c r="H1247" s="1">
        <v>19</v>
      </c>
      <c r="I1247" s="1" t="s">
        <v>1364</v>
      </c>
      <c r="J1247" s="1">
        <f t="shared" si="57"/>
        <v>22</v>
      </c>
      <c r="K1247">
        <f t="shared" si="58"/>
        <v>54</v>
      </c>
      <c r="L1247" s="5">
        <f t="shared" si="59"/>
        <v>40.74074074074074</v>
      </c>
    </row>
    <row r="1248" spans="1:12">
      <c r="A1248" s="1">
        <v>505</v>
      </c>
      <c r="B1248" s="1">
        <v>5</v>
      </c>
      <c r="C1248" s="1" t="s">
        <v>52</v>
      </c>
      <c r="D1248" s="1" t="s">
        <v>1369</v>
      </c>
      <c r="E1248" s="1">
        <v>25</v>
      </c>
      <c r="F1248" s="1">
        <v>40</v>
      </c>
      <c r="G1248" s="1">
        <v>2</v>
      </c>
      <c r="H1248" s="1">
        <v>56</v>
      </c>
      <c r="I1248" s="1" t="s">
        <v>1364</v>
      </c>
      <c r="J1248" s="1">
        <f t="shared" si="57"/>
        <v>30</v>
      </c>
      <c r="K1248">
        <f t="shared" si="58"/>
        <v>80</v>
      </c>
      <c r="L1248" s="5">
        <f t="shared" si="59"/>
        <v>37.5</v>
      </c>
    </row>
    <row r="1249" spans="1:12">
      <c r="A1249" s="1">
        <v>505</v>
      </c>
      <c r="B1249" s="1">
        <v>5</v>
      </c>
      <c r="C1249" s="1" t="s">
        <v>112</v>
      </c>
      <c r="D1249" s="1" t="s">
        <v>1384</v>
      </c>
      <c r="E1249" s="1">
        <v>15</v>
      </c>
      <c r="F1249" s="1">
        <v>25</v>
      </c>
      <c r="G1249" s="1">
        <v>3</v>
      </c>
      <c r="H1249" s="1">
        <v>59</v>
      </c>
      <c r="I1249" s="1" t="s">
        <v>1364</v>
      </c>
      <c r="J1249" s="1">
        <f t="shared" si="57"/>
        <v>30</v>
      </c>
      <c r="K1249">
        <f t="shared" si="58"/>
        <v>75</v>
      </c>
      <c r="L1249" s="5">
        <f t="shared" si="59"/>
        <v>40</v>
      </c>
    </row>
    <row r="1250" spans="1:12">
      <c r="A1250" s="1">
        <v>506</v>
      </c>
      <c r="B1250" s="1">
        <v>18</v>
      </c>
      <c r="C1250" s="1" t="s">
        <v>69</v>
      </c>
      <c r="D1250" s="1" t="s">
        <v>1375</v>
      </c>
      <c r="E1250" s="1">
        <v>21</v>
      </c>
      <c r="F1250" s="1">
        <v>35</v>
      </c>
      <c r="G1250" s="1">
        <v>2</v>
      </c>
      <c r="H1250" s="1">
        <v>5</v>
      </c>
      <c r="I1250" s="1" t="s">
        <v>1366</v>
      </c>
      <c r="J1250" s="1">
        <f t="shared" si="57"/>
        <v>28</v>
      </c>
      <c r="K1250">
        <f t="shared" si="58"/>
        <v>70</v>
      </c>
      <c r="L1250" s="5">
        <f t="shared" si="59"/>
        <v>40</v>
      </c>
    </row>
    <row r="1251" spans="1:12">
      <c r="A1251" s="1">
        <v>507</v>
      </c>
      <c r="B1251" s="1">
        <v>18</v>
      </c>
      <c r="C1251" s="1" t="s">
        <v>84</v>
      </c>
      <c r="D1251" s="1" t="s">
        <v>1378</v>
      </c>
      <c r="E1251" s="1">
        <v>20</v>
      </c>
      <c r="F1251" s="1">
        <v>34</v>
      </c>
      <c r="G1251" s="1">
        <v>3</v>
      </c>
      <c r="H1251" s="1">
        <v>53</v>
      </c>
      <c r="I1251" s="1" t="s">
        <v>1364</v>
      </c>
      <c r="J1251" s="1">
        <f t="shared" si="57"/>
        <v>42</v>
      </c>
      <c r="K1251">
        <f t="shared" si="58"/>
        <v>102</v>
      </c>
      <c r="L1251" s="5">
        <f t="shared" si="59"/>
        <v>41.17647058823529</v>
      </c>
    </row>
    <row r="1252" spans="1:12">
      <c r="A1252" s="1">
        <v>507</v>
      </c>
      <c r="B1252" s="1">
        <v>18</v>
      </c>
      <c r="C1252" s="1" t="s">
        <v>53</v>
      </c>
      <c r="D1252" s="1" t="s">
        <v>1370</v>
      </c>
      <c r="E1252" s="1">
        <v>22</v>
      </c>
      <c r="F1252" s="1">
        <v>36</v>
      </c>
      <c r="G1252" s="1">
        <v>3</v>
      </c>
      <c r="H1252" s="1">
        <v>16</v>
      </c>
      <c r="I1252" s="1" t="s">
        <v>1366</v>
      </c>
      <c r="J1252" s="1">
        <f t="shared" si="57"/>
        <v>42</v>
      </c>
      <c r="K1252">
        <f t="shared" si="58"/>
        <v>108</v>
      </c>
      <c r="L1252" s="5">
        <f t="shared" si="59"/>
        <v>38.888888888888893</v>
      </c>
    </row>
    <row r="1253" spans="1:12">
      <c r="A1253" s="1">
        <v>508</v>
      </c>
      <c r="B1253" s="1">
        <v>6</v>
      </c>
      <c r="C1253" s="1" t="s">
        <v>74</v>
      </c>
      <c r="D1253" s="1" t="s">
        <v>1376</v>
      </c>
      <c r="E1253" s="1">
        <v>19</v>
      </c>
      <c r="F1253" s="1">
        <v>32</v>
      </c>
      <c r="G1253" s="1">
        <v>1</v>
      </c>
      <c r="H1253" s="1">
        <v>34</v>
      </c>
      <c r="I1253" s="1" t="s">
        <v>1366</v>
      </c>
      <c r="J1253" s="1">
        <f t="shared" si="57"/>
        <v>13</v>
      </c>
      <c r="K1253">
        <f t="shared" si="58"/>
        <v>32</v>
      </c>
      <c r="L1253" s="5">
        <f t="shared" si="59"/>
        <v>40.625</v>
      </c>
    </row>
    <row r="1254" spans="1:12">
      <c r="A1254" s="1">
        <v>509</v>
      </c>
      <c r="B1254" s="1">
        <v>5</v>
      </c>
      <c r="C1254" s="1" t="s">
        <v>52</v>
      </c>
      <c r="D1254" s="1" t="s">
        <v>1369</v>
      </c>
      <c r="E1254" s="1">
        <v>25</v>
      </c>
      <c r="F1254" s="1">
        <v>40</v>
      </c>
      <c r="G1254" s="1">
        <v>2</v>
      </c>
      <c r="H1254" s="1">
        <v>47</v>
      </c>
      <c r="I1254" s="1" t="s">
        <v>1364</v>
      </c>
      <c r="J1254" s="1">
        <f t="shared" si="57"/>
        <v>30</v>
      </c>
      <c r="K1254">
        <f t="shared" si="58"/>
        <v>80</v>
      </c>
      <c r="L1254" s="5">
        <f t="shared" si="59"/>
        <v>37.5</v>
      </c>
    </row>
    <row r="1255" spans="1:12">
      <c r="A1255" s="1">
        <v>510</v>
      </c>
      <c r="B1255" s="1">
        <v>6</v>
      </c>
      <c r="C1255" s="1" t="s">
        <v>53</v>
      </c>
      <c r="D1255" s="1" t="s">
        <v>1370</v>
      </c>
      <c r="E1255" s="1">
        <v>22</v>
      </c>
      <c r="F1255" s="1">
        <v>36</v>
      </c>
      <c r="G1255" s="1">
        <v>1</v>
      </c>
      <c r="H1255" s="1">
        <v>48</v>
      </c>
      <c r="I1255" s="1" t="s">
        <v>1364</v>
      </c>
      <c r="J1255" s="1">
        <f t="shared" si="57"/>
        <v>14</v>
      </c>
      <c r="K1255">
        <f t="shared" si="58"/>
        <v>36</v>
      </c>
      <c r="L1255" s="5">
        <f t="shared" si="59"/>
        <v>38.888888888888893</v>
      </c>
    </row>
    <row r="1256" spans="1:12">
      <c r="A1256" s="1">
        <v>511</v>
      </c>
      <c r="B1256" s="1">
        <v>2</v>
      </c>
      <c r="C1256" s="1" t="s">
        <v>94</v>
      </c>
      <c r="D1256" s="1" t="s">
        <v>1380</v>
      </c>
      <c r="E1256" s="1">
        <v>14</v>
      </c>
      <c r="F1256" s="1">
        <v>23</v>
      </c>
      <c r="G1256" s="1">
        <v>3</v>
      </c>
      <c r="H1256" s="1">
        <v>14</v>
      </c>
      <c r="I1256" s="1" t="s">
        <v>1364</v>
      </c>
      <c r="J1256" s="1">
        <f t="shared" si="57"/>
        <v>27</v>
      </c>
      <c r="K1256">
        <f t="shared" si="58"/>
        <v>69</v>
      </c>
      <c r="L1256" s="5">
        <f t="shared" si="59"/>
        <v>39.130434782608695</v>
      </c>
    </row>
    <row r="1257" spans="1:12">
      <c r="A1257" s="1">
        <v>511</v>
      </c>
      <c r="B1257" s="1">
        <v>2</v>
      </c>
      <c r="C1257" s="1" t="s">
        <v>84</v>
      </c>
      <c r="D1257" s="1" t="s">
        <v>1378</v>
      </c>
      <c r="E1257" s="1">
        <v>20</v>
      </c>
      <c r="F1257" s="1">
        <v>34</v>
      </c>
      <c r="G1257" s="1">
        <v>2</v>
      </c>
      <c r="H1257" s="1">
        <v>24</v>
      </c>
      <c r="I1257" s="1" t="s">
        <v>1364</v>
      </c>
      <c r="J1257" s="1">
        <f t="shared" si="57"/>
        <v>28</v>
      </c>
      <c r="K1257">
        <f t="shared" si="58"/>
        <v>68</v>
      </c>
      <c r="L1257" s="5">
        <f t="shared" si="59"/>
        <v>41.17647058823529</v>
      </c>
    </row>
    <row r="1258" spans="1:12">
      <c r="A1258" s="1">
        <v>512</v>
      </c>
      <c r="B1258" s="1">
        <v>2</v>
      </c>
      <c r="C1258" s="1" t="s">
        <v>93</v>
      </c>
      <c r="D1258" s="1" t="s">
        <v>1379</v>
      </c>
      <c r="E1258" s="1">
        <v>12</v>
      </c>
      <c r="F1258" s="1">
        <v>20</v>
      </c>
      <c r="G1258" s="1">
        <v>1</v>
      </c>
      <c r="H1258" s="1">
        <v>6</v>
      </c>
      <c r="I1258" s="1" t="s">
        <v>1366</v>
      </c>
      <c r="J1258" s="1">
        <f t="shared" si="57"/>
        <v>8</v>
      </c>
      <c r="K1258">
        <f t="shared" si="58"/>
        <v>20</v>
      </c>
      <c r="L1258" s="5">
        <f t="shared" si="59"/>
        <v>40</v>
      </c>
    </row>
    <row r="1259" spans="1:12">
      <c r="A1259" s="1">
        <v>512</v>
      </c>
      <c r="B1259" s="1">
        <v>2</v>
      </c>
      <c r="C1259" s="1" t="s">
        <v>53</v>
      </c>
      <c r="D1259" s="1" t="s">
        <v>1370</v>
      </c>
      <c r="E1259" s="1">
        <v>22</v>
      </c>
      <c r="F1259" s="1">
        <v>36</v>
      </c>
      <c r="G1259" s="1">
        <v>3</v>
      </c>
      <c r="H1259" s="1">
        <v>53</v>
      </c>
      <c r="I1259" s="1" t="s">
        <v>1366</v>
      </c>
      <c r="J1259" s="1">
        <f t="shared" si="57"/>
        <v>42</v>
      </c>
      <c r="K1259">
        <f t="shared" si="58"/>
        <v>108</v>
      </c>
      <c r="L1259" s="5">
        <f t="shared" si="59"/>
        <v>38.888888888888893</v>
      </c>
    </row>
    <row r="1260" spans="1:12">
      <c r="A1260" s="1">
        <v>513</v>
      </c>
      <c r="B1260" s="1">
        <v>8</v>
      </c>
      <c r="C1260" s="1" t="s">
        <v>103</v>
      </c>
      <c r="D1260" s="1" t="s">
        <v>1382</v>
      </c>
      <c r="E1260" s="1">
        <v>10</v>
      </c>
      <c r="F1260" s="1">
        <v>18</v>
      </c>
      <c r="G1260" s="1">
        <v>3</v>
      </c>
      <c r="H1260" s="1">
        <v>56</v>
      </c>
      <c r="I1260" s="1" t="s">
        <v>1366</v>
      </c>
      <c r="J1260" s="1">
        <f t="shared" si="57"/>
        <v>24</v>
      </c>
      <c r="K1260">
        <f t="shared" si="58"/>
        <v>54</v>
      </c>
      <c r="L1260" s="5">
        <f t="shared" si="59"/>
        <v>44.444444444444443</v>
      </c>
    </row>
    <row r="1261" spans="1:12">
      <c r="A1261" s="1">
        <v>514</v>
      </c>
      <c r="B1261" s="1">
        <v>18</v>
      </c>
      <c r="C1261" s="1" t="s">
        <v>106</v>
      </c>
      <c r="D1261" s="1" t="s">
        <v>1383</v>
      </c>
      <c r="E1261" s="1">
        <v>15</v>
      </c>
      <c r="F1261" s="1">
        <v>26</v>
      </c>
      <c r="G1261" s="1">
        <v>2</v>
      </c>
      <c r="H1261" s="1">
        <v>21</v>
      </c>
      <c r="I1261" s="1" t="s">
        <v>1364</v>
      </c>
      <c r="J1261" s="1">
        <f t="shared" si="57"/>
        <v>22</v>
      </c>
      <c r="K1261">
        <f t="shared" si="58"/>
        <v>52</v>
      </c>
      <c r="L1261" s="5">
        <f t="shared" si="59"/>
        <v>42.307692307692307</v>
      </c>
    </row>
    <row r="1262" spans="1:12">
      <c r="A1262" s="1">
        <v>514</v>
      </c>
      <c r="B1262" s="1">
        <v>18</v>
      </c>
      <c r="C1262" s="1" t="s">
        <v>65</v>
      </c>
      <c r="D1262" s="1" t="s">
        <v>1374</v>
      </c>
      <c r="E1262" s="1">
        <v>11</v>
      </c>
      <c r="F1262" s="1">
        <v>19</v>
      </c>
      <c r="G1262" s="1">
        <v>2</v>
      </c>
      <c r="H1262" s="1">
        <v>56</v>
      </c>
      <c r="I1262" s="1" t="s">
        <v>1366</v>
      </c>
      <c r="J1262" s="1">
        <f t="shared" si="57"/>
        <v>16</v>
      </c>
      <c r="K1262">
        <f t="shared" si="58"/>
        <v>38</v>
      </c>
      <c r="L1262" s="5">
        <f t="shared" si="59"/>
        <v>42.105263157894733</v>
      </c>
    </row>
    <row r="1263" spans="1:12">
      <c r="A1263" s="1">
        <v>514</v>
      </c>
      <c r="B1263" s="1">
        <v>18</v>
      </c>
      <c r="C1263" s="1" t="s">
        <v>93</v>
      </c>
      <c r="D1263" s="1" t="s">
        <v>1379</v>
      </c>
      <c r="E1263" s="1">
        <v>12</v>
      </c>
      <c r="F1263" s="1">
        <v>20</v>
      </c>
      <c r="G1263" s="1">
        <v>1</v>
      </c>
      <c r="H1263" s="1">
        <v>25</v>
      </c>
      <c r="I1263" s="1" t="s">
        <v>1366</v>
      </c>
      <c r="J1263" s="1">
        <f t="shared" si="57"/>
        <v>8</v>
      </c>
      <c r="K1263">
        <f t="shared" si="58"/>
        <v>20</v>
      </c>
      <c r="L1263" s="5">
        <f t="shared" si="59"/>
        <v>40</v>
      </c>
    </row>
    <row r="1264" spans="1:12">
      <c r="A1264" s="1">
        <v>514</v>
      </c>
      <c r="B1264" s="1">
        <v>18</v>
      </c>
      <c r="C1264" s="1" t="s">
        <v>74</v>
      </c>
      <c r="D1264" s="1" t="s">
        <v>1376</v>
      </c>
      <c r="E1264" s="1">
        <v>19</v>
      </c>
      <c r="F1264" s="1">
        <v>32</v>
      </c>
      <c r="G1264" s="1">
        <v>2</v>
      </c>
      <c r="H1264" s="1">
        <v>10</v>
      </c>
      <c r="I1264" s="1" t="s">
        <v>1364</v>
      </c>
      <c r="J1264" s="1">
        <f t="shared" si="57"/>
        <v>26</v>
      </c>
      <c r="K1264">
        <f t="shared" si="58"/>
        <v>64</v>
      </c>
      <c r="L1264" s="5">
        <f t="shared" si="59"/>
        <v>40.625</v>
      </c>
    </row>
    <row r="1265" spans="1:12">
      <c r="A1265" s="1">
        <v>515</v>
      </c>
      <c r="B1265" s="1">
        <v>19</v>
      </c>
      <c r="C1265" s="1" t="s">
        <v>103</v>
      </c>
      <c r="D1265" s="1" t="s">
        <v>1382</v>
      </c>
      <c r="E1265" s="1">
        <v>10</v>
      </c>
      <c r="F1265" s="1">
        <v>18</v>
      </c>
      <c r="G1265" s="1">
        <v>1</v>
      </c>
      <c r="H1265" s="1">
        <v>13</v>
      </c>
      <c r="I1265" s="1" t="s">
        <v>1366</v>
      </c>
      <c r="J1265" s="1">
        <f t="shared" si="57"/>
        <v>8</v>
      </c>
      <c r="K1265">
        <f t="shared" si="58"/>
        <v>18</v>
      </c>
      <c r="L1265" s="5">
        <f t="shared" si="59"/>
        <v>44.444444444444443</v>
      </c>
    </row>
    <row r="1266" spans="1:12">
      <c r="A1266" s="1">
        <v>516</v>
      </c>
      <c r="B1266" s="1">
        <v>7</v>
      </c>
      <c r="C1266" s="1" t="s">
        <v>65</v>
      </c>
      <c r="D1266" s="1" t="s">
        <v>1374</v>
      </c>
      <c r="E1266" s="1">
        <v>11</v>
      </c>
      <c r="F1266" s="1">
        <v>19</v>
      </c>
      <c r="G1266" s="1">
        <v>3</v>
      </c>
      <c r="H1266" s="1">
        <v>43</v>
      </c>
      <c r="I1266" s="1" t="s">
        <v>1364</v>
      </c>
      <c r="J1266" s="1">
        <f t="shared" si="57"/>
        <v>24</v>
      </c>
      <c r="K1266">
        <f t="shared" si="58"/>
        <v>57</v>
      </c>
      <c r="L1266" s="5">
        <f t="shared" si="59"/>
        <v>42.105263157894733</v>
      </c>
    </row>
    <row r="1267" spans="1:12">
      <c r="A1267" s="1">
        <v>516</v>
      </c>
      <c r="B1267" s="1">
        <v>7</v>
      </c>
      <c r="C1267" s="1" t="s">
        <v>94</v>
      </c>
      <c r="D1267" s="1" t="s">
        <v>1380</v>
      </c>
      <c r="E1267" s="1">
        <v>14</v>
      </c>
      <c r="F1267" s="1">
        <v>23</v>
      </c>
      <c r="G1267" s="1">
        <v>3</v>
      </c>
      <c r="H1267" s="1">
        <v>40</v>
      </c>
      <c r="I1267" s="1" t="s">
        <v>1364</v>
      </c>
      <c r="J1267" s="1">
        <f t="shared" si="57"/>
        <v>27</v>
      </c>
      <c r="K1267">
        <f t="shared" si="58"/>
        <v>69</v>
      </c>
      <c r="L1267" s="5">
        <f t="shared" si="59"/>
        <v>39.130434782608695</v>
      </c>
    </row>
    <row r="1268" spans="1:12">
      <c r="A1268" s="1">
        <v>516</v>
      </c>
      <c r="B1268" s="1">
        <v>7</v>
      </c>
      <c r="C1268" s="1" t="s">
        <v>93</v>
      </c>
      <c r="D1268" s="1" t="s">
        <v>1379</v>
      </c>
      <c r="E1268" s="1">
        <v>12</v>
      </c>
      <c r="F1268" s="1">
        <v>20</v>
      </c>
      <c r="G1268" s="1">
        <v>1</v>
      </c>
      <c r="H1268" s="1">
        <v>14</v>
      </c>
      <c r="I1268" s="1" t="s">
        <v>1364</v>
      </c>
      <c r="J1268" s="1">
        <f t="shared" si="57"/>
        <v>8</v>
      </c>
      <c r="K1268">
        <f t="shared" si="58"/>
        <v>20</v>
      </c>
      <c r="L1268" s="5">
        <f t="shared" si="59"/>
        <v>40</v>
      </c>
    </row>
    <row r="1269" spans="1:12">
      <c r="A1269" s="1">
        <v>517</v>
      </c>
      <c r="B1269" s="1">
        <v>4</v>
      </c>
      <c r="C1269" s="1" t="s">
        <v>35</v>
      </c>
      <c r="D1269" s="1" t="s">
        <v>1363</v>
      </c>
      <c r="E1269" s="1">
        <v>14</v>
      </c>
      <c r="F1269" s="1">
        <v>24</v>
      </c>
      <c r="G1269" s="1">
        <v>1</v>
      </c>
      <c r="H1269" s="1">
        <v>6</v>
      </c>
      <c r="I1269" s="1" t="s">
        <v>1364</v>
      </c>
      <c r="J1269" s="1">
        <f t="shared" si="57"/>
        <v>10</v>
      </c>
      <c r="K1269">
        <f t="shared" si="58"/>
        <v>24</v>
      </c>
      <c r="L1269" s="5">
        <f t="shared" si="59"/>
        <v>41.666666666666671</v>
      </c>
    </row>
    <row r="1270" spans="1:12">
      <c r="A1270" s="1">
        <v>517</v>
      </c>
      <c r="B1270" s="1">
        <v>4</v>
      </c>
      <c r="C1270" s="1" t="s">
        <v>65</v>
      </c>
      <c r="D1270" s="1" t="s">
        <v>1374</v>
      </c>
      <c r="E1270" s="1">
        <v>11</v>
      </c>
      <c r="F1270" s="1">
        <v>19</v>
      </c>
      <c r="G1270" s="1">
        <v>3</v>
      </c>
      <c r="H1270" s="1">
        <v>44</v>
      </c>
      <c r="I1270" s="1" t="s">
        <v>1364</v>
      </c>
      <c r="J1270" s="1">
        <f t="shared" si="57"/>
        <v>24</v>
      </c>
      <c r="K1270">
        <f t="shared" si="58"/>
        <v>57</v>
      </c>
      <c r="L1270" s="5">
        <f t="shared" si="59"/>
        <v>42.105263157894733</v>
      </c>
    </row>
    <row r="1271" spans="1:12">
      <c r="A1271" s="1">
        <v>517</v>
      </c>
      <c r="B1271" s="1">
        <v>4</v>
      </c>
      <c r="C1271" s="1" t="s">
        <v>77</v>
      </c>
      <c r="D1271" s="1" t="s">
        <v>1377</v>
      </c>
      <c r="E1271" s="1">
        <v>13</v>
      </c>
      <c r="F1271" s="1">
        <v>22</v>
      </c>
      <c r="G1271" s="1">
        <v>1</v>
      </c>
      <c r="H1271" s="1">
        <v>15</v>
      </c>
      <c r="I1271" s="1" t="s">
        <v>1366</v>
      </c>
      <c r="J1271" s="1">
        <f t="shared" si="57"/>
        <v>9</v>
      </c>
      <c r="K1271">
        <f t="shared" si="58"/>
        <v>22</v>
      </c>
      <c r="L1271" s="5">
        <f t="shared" si="59"/>
        <v>40.909090909090914</v>
      </c>
    </row>
    <row r="1272" spans="1:12">
      <c r="A1272" s="1">
        <v>518</v>
      </c>
      <c r="B1272" s="1">
        <v>5</v>
      </c>
      <c r="C1272" s="1" t="s">
        <v>59</v>
      </c>
      <c r="D1272" s="1" t="s">
        <v>1372</v>
      </c>
      <c r="E1272" s="1">
        <v>20</v>
      </c>
      <c r="F1272" s="1">
        <v>33</v>
      </c>
      <c r="G1272" s="1">
        <v>1</v>
      </c>
      <c r="H1272" s="1">
        <v>48</v>
      </c>
      <c r="I1272" s="1" t="s">
        <v>1364</v>
      </c>
      <c r="J1272" s="1">
        <f t="shared" si="57"/>
        <v>13</v>
      </c>
      <c r="K1272">
        <f t="shared" si="58"/>
        <v>33</v>
      </c>
      <c r="L1272" s="5">
        <f t="shared" si="59"/>
        <v>39.393939393939391</v>
      </c>
    </row>
    <row r="1273" spans="1:12">
      <c r="A1273" s="1">
        <v>518</v>
      </c>
      <c r="B1273" s="1">
        <v>5</v>
      </c>
      <c r="C1273" s="1" t="s">
        <v>77</v>
      </c>
      <c r="D1273" s="1" t="s">
        <v>1377</v>
      </c>
      <c r="E1273" s="1">
        <v>13</v>
      </c>
      <c r="F1273" s="1">
        <v>22</v>
      </c>
      <c r="G1273" s="1">
        <v>2</v>
      </c>
      <c r="H1273" s="1">
        <v>5</v>
      </c>
      <c r="I1273" s="1" t="s">
        <v>1366</v>
      </c>
      <c r="J1273" s="1">
        <f t="shared" si="57"/>
        <v>18</v>
      </c>
      <c r="K1273">
        <f t="shared" si="58"/>
        <v>44</v>
      </c>
      <c r="L1273" s="5">
        <f t="shared" si="59"/>
        <v>40.909090909090914</v>
      </c>
    </row>
    <row r="1274" spans="1:12">
      <c r="A1274" s="1">
        <v>519</v>
      </c>
      <c r="B1274" s="1">
        <v>6</v>
      </c>
      <c r="C1274" s="1" t="s">
        <v>45</v>
      </c>
      <c r="D1274" s="1" t="s">
        <v>1368</v>
      </c>
      <c r="E1274" s="1">
        <v>16</v>
      </c>
      <c r="F1274" s="1">
        <v>27</v>
      </c>
      <c r="G1274" s="1">
        <v>3</v>
      </c>
      <c r="H1274" s="1">
        <v>49</v>
      </c>
      <c r="I1274" s="1" t="s">
        <v>1364</v>
      </c>
      <c r="J1274" s="1">
        <f t="shared" si="57"/>
        <v>33</v>
      </c>
      <c r="K1274">
        <f t="shared" si="58"/>
        <v>81</v>
      </c>
      <c r="L1274" s="5">
        <f t="shared" si="59"/>
        <v>40.74074074074074</v>
      </c>
    </row>
    <row r="1275" spans="1:12">
      <c r="A1275" s="1">
        <v>519</v>
      </c>
      <c r="B1275" s="1">
        <v>6</v>
      </c>
      <c r="C1275" s="1" t="s">
        <v>52</v>
      </c>
      <c r="D1275" s="1" t="s">
        <v>1369</v>
      </c>
      <c r="E1275" s="1">
        <v>25</v>
      </c>
      <c r="F1275" s="1">
        <v>40</v>
      </c>
      <c r="G1275" s="1">
        <v>3</v>
      </c>
      <c r="H1275" s="1">
        <v>51</v>
      </c>
      <c r="I1275" s="1" t="s">
        <v>1366</v>
      </c>
      <c r="J1275" s="1">
        <f t="shared" si="57"/>
        <v>45</v>
      </c>
      <c r="K1275">
        <f t="shared" si="58"/>
        <v>120</v>
      </c>
      <c r="L1275" s="5">
        <f t="shared" si="59"/>
        <v>37.5</v>
      </c>
    </row>
    <row r="1276" spans="1:12">
      <c r="A1276" s="1">
        <v>519</v>
      </c>
      <c r="B1276" s="1">
        <v>6</v>
      </c>
      <c r="C1276" s="1" t="s">
        <v>77</v>
      </c>
      <c r="D1276" s="1" t="s">
        <v>1377</v>
      </c>
      <c r="E1276" s="1">
        <v>13</v>
      </c>
      <c r="F1276" s="1">
        <v>22</v>
      </c>
      <c r="G1276" s="1">
        <v>2</v>
      </c>
      <c r="H1276" s="1">
        <v>56</v>
      </c>
      <c r="I1276" s="1" t="s">
        <v>1364</v>
      </c>
      <c r="J1276" s="1">
        <f t="shared" si="57"/>
        <v>18</v>
      </c>
      <c r="K1276">
        <f t="shared" si="58"/>
        <v>44</v>
      </c>
      <c r="L1276" s="5">
        <f t="shared" si="59"/>
        <v>40.909090909090914</v>
      </c>
    </row>
    <row r="1277" spans="1:12">
      <c r="A1277" s="1">
        <v>520</v>
      </c>
      <c r="B1277" s="1">
        <v>4</v>
      </c>
      <c r="C1277" s="1" t="s">
        <v>54</v>
      </c>
      <c r="D1277" s="1" t="s">
        <v>1371</v>
      </c>
      <c r="E1277" s="1">
        <v>17</v>
      </c>
      <c r="F1277" s="1">
        <v>29</v>
      </c>
      <c r="G1277" s="1">
        <v>1</v>
      </c>
      <c r="H1277" s="1">
        <v>46</v>
      </c>
      <c r="I1277" s="1" t="s">
        <v>1364</v>
      </c>
      <c r="J1277" s="1">
        <f t="shared" si="57"/>
        <v>12</v>
      </c>
      <c r="K1277">
        <f t="shared" si="58"/>
        <v>29</v>
      </c>
      <c r="L1277" s="5">
        <f t="shared" si="59"/>
        <v>41.379310344827587</v>
      </c>
    </row>
    <row r="1278" spans="1:12">
      <c r="A1278" s="1">
        <v>520</v>
      </c>
      <c r="B1278" s="1">
        <v>4</v>
      </c>
      <c r="C1278" s="1" t="s">
        <v>84</v>
      </c>
      <c r="D1278" s="1" t="s">
        <v>1378</v>
      </c>
      <c r="E1278" s="1">
        <v>20</v>
      </c>
      <c r="F1278" s="1">
        <v>34</v>
      </c>
      <c r="G1278" s="1">
        <v>2</v>
      </c>
      <c r="H1278" s="1">
        <v>21</v>
      </c>
      <c r="I1278" s="1" t="s">
        <v>1364</v>
      </c>
      <c r="J1278" s="1">
        <f t="shared" si="57"/>
        <v>28</v>
      </c>
      <c r="K1278">
        <f t="shared" si="58"/>
        <v>68</v>
      </c>
      <c r="L1278" s="5">
        <f t="shared" si="59"/>
        <v>41.17647058823529</v>
      </c>
    </row>
    <row r="1279" spans="1:12">
      <c r="A1279" s="1">
        <v>520</v>
      </c>
      <c r="B1279" s="1">
        <v>4</v>
      </c>
      <c r="C1279" s="1" t="s">
        <v>44</v>
      </c>
      <c r="D1279" s="1" t="s">
        <v>1367</v>
      </c>
      <c r="E1279" s="1">
        <v>19</v>
      </c>
      <c r="F1279" s="1">
        <v>31</v>
      </c>
      <c r="G1279" s="1">
        <v>3</v>
      </c>
      <c r="H1279" s="1">
        <v>22</v>
      </c>
      <c r="I1279" s="1" t="s">
        <v>1366</v>
      </c>
      <c r="J1279" s="1">
        <f t="shared" si="57"/>
        <v>36</v>
      </c>
      <c r="K1279">
        <f t="shared" si="58"/>
        <v>93</v>
      </c>
      <c r="L1279" s="5">
        <f t="shared" si="59"/>
        <v>38.70967741935484</v>
      </c>
    </row>
    <row r="1280" spans="1:12">
      <c r="A1280" s="1">
        <v>520</v>
      </c>
      <c r="B1280" s="1">
        <v>4</v>
      </c>
      <c r="C1280" s="1" t="s">
        <v>36</v>
      </c>
      <c r="D1280" s="1" t="s">
        <v>1365</v>
      </c>
      <c r="E1280" s="1">
        <v>18</v>
      </c>
      <c r="F1280" s="1">
        <v>30</v>
      </c>
      <c r="G1280" s="1">
        <v>3</v>
      </c>
      <c r="H1280" s="1">
        <v>32</v>
      </c>
      <c r="I1280" s="1" t="s">
        <v>1364</v>
      </c>
      <c r="J1280" s="1">
        <f t="shared" si="57"/>
        <v>36</v>
      </c>
      <c r="K1280">
        <f t="shared" si="58"/>
        <v>90</v>
      </c>
      <c r="L1280" s="5">
        <f t="shared" si="59"/>
        <v>40</v>
      </c>
    </row>
    <row r="1281" spans="1:12">
      <c r="A1281" s="1">
        <v>521</v>
      </c>
      <c r="B1281" s="1">
        <v>18</v>
      </c>
      <c r="C1281" s="1" t="s">
        <v>112</v>
      </c>
      <c r="D1281" s="1" t="s">
        <v>1384</v>
      </c>
      <c r="E1281" s="1">
        <v>15</v>
      </c>
      <c r="F1281" s="1">
        <v>25</v>
      </c>
      <c r="G1281" s="1">
        <v>2</v>
      </c>
      <c r="H1281" s="1">
        <v>52</v>
      </c>
      <c r="I1281" s="1" t="s">
        <v>1366</v>
      </c>
      <c r="J1281" s="1">
        <f t="shared" si="57"/>
        <v>20</v>
      </c>
      <c r="K1281">
        <f t="shared" si="58"/>
        <v>50</v>
      </c>
      <c r="L1281" s="5">
        <f t="shared" si="59"/>
        <v>40</v>
      </c>
    </row>
    <row r="1282" spans="1:12">
      <c r="A1282" s="1">
        <v>521</v>
      </c>
      <c r="B1282" s="1">
        <v>18</v>
      </c>
      <c r="C1282" s="1" t="s">
        <v>54</v>
      </c>
      <c r="D1282" s="1" t="s">
        <v>1371</v>
      </c>
      <c r="E1282" s="1">
        <v>17</v>
      </c>
      <c r="F1282" s="1">
        <v>29</v>
      </c>
      <c r="G1282" s="1">
        <v>2</v>
      </c>
      <c r="H1282" s="1">
        <v>18</v>
      </c>
      <c r="I1282" s="1" t="s">
        <v>1364</v>
      </c>
      <c r="J1282" s="1">
        <f t="shared" si="57"/>
        <v>24</v>
      </c>
      <c r="K1282">
        <f t="shared" si="58"/>
        <v>58</v>
      </c>
      <c r="L1282" s="5">
        <f t="shared" si="59"/>
        <v>41.379310344827587</v>
      </c>
    </row>
    <row r="1283" spans="1:12">
      <c r="A1283" s="1">
        <v>521</v>
      </c>
      <c r="B1283" s="1">
        <v>18</v>
      </c>
      <c r="C1283" s="1" t="s">
        <v>84</v>
      </c>
      <c r="D1283" s="1" t="s">
        <v>1378</v>
      </c>
      <c r="E1283" s="1">
        <v>20</v>
      </c>
      <c r="F1283" s="1">
        <v>34</v>
      </c>
      <c r="G1283" s="1">
        <v>3</v>
      </c>
      <c r="H1283" s="1">
        <v>21</v>
      </c>
      <c r="I1283" s="1" t="s">
        <v>1366</v>
      </c>
      <c r="J1283" s="1">
        <f t="shared" ref="J1283:J1346" si="60">(F1283-E1283)*G1283</f>
        <v>42</v>
      </c>
      <c r="K1283">
        <f t="shared" ref="K1283:K1346" si="61">F1283*G1283</f>
        <v>102</v>
      </c>
      <c r="L1283" s="5">
        <f t="shared" ref="L1283:L1346" si="62">(J1283/K1283)*100</f>
        <v>41.17647058823529</v>
      </c>
    </row>
    <row r="1284" spans="1:12">
      <c r="A1284" s="1">
        <v>522</v>
      </c>
      <c r="B1284" s="1">
        <v>2</v>
      </c>
      <c r="C1284" s="1" t="s">
        <v>60</v>
      </c>
      <c r="D1284" s="1" t="s">
        <v>1373</v>
      </c>
      <c r="E1284" s="1">
        <v>16</v>
      </c>
      <c r="F1284" s="1">
        <v>28</v>
      </c>
      <c r="G1284" s="1">
        <v>3</v>
      </c>
      <c r="H1284" s="1">
        <v>47</v>
      </c>
      <c r="I1284" s="1" t="s">
        <v>1366</v>
      </c>
      <c r="J1284" s="1">
        <f t="shared" si="60"/>
        <v>36</v>
      </c>
      <c r="K1284">
        <f t="shared" si="61"/>
        <v>84</v>
      </c>
      <c r="L1284" s="5">
        <f t="shared" si="62"/>
        <v>42.857142857142854</v>
      </c>
    </row>
    <row r="1285" spans="1:12">
      <c r="A1285" s="1">
        <v>523</v>
      </c>
      <c r="B1285" s="1">
        <v>4</v>
      </c>
      <c r="C1285" s="1" t="s">
        <v>45</v>
      </c>
      <c r="D1285" s="1" t="s">
        <v>1368</v>
      </c>
      <c r="E1285" s="1">
        <v>16</v>
      </c>
      <c r="F1285" s="1">
        <v>27</v>
      </c>
      <c r="G1285" s="1">
        <v>3</v>
      </c>
      <c r="H1285" s="1">
        <v>51</v>
      </c>
      <c r="I1285" s="1" t="s">
        <v>1364</v>
      </c>
      <c r="J1285" s="1">
        <f t="shared" si="60"/>
        <v>33</v>
      </c>
      <c r="K1285">
        <f t="shared" si="61"/>
        <v>81</v>
      </c>
      <c r="L1285" s="5">
        <f t="shared" si="62"/>
        <v>40.74074074074074</v>
      </c>
    </row>
    <row r="1286" spans="1:12">
      <c r="A1286" s="1">
        <v>524</v>
      </c>
      <c r="B1286" s="1">
        <v>16</v>
      </c>
      <c r="C1286" s="1" t="s">
        <v>77</v>
      </c>
      <c r="D1286" s="1" t="s">
        <v>1377</v>
      </c>
      <c r="E1286" s="1">
        <v>13</v>
      </c>
      <c r="F1286" s="1">
        <v>22</v>
      </c>
      <c r="G1286" s="1">
        <v>1</v>
      </c>
      <c r="H1286" s="1">
        <v>46</v>
      </c>
      <c r="I1286" s="1" t="s">
        <v>1366</v>
      </c>
      <c r="J1286" s="1">
        <f t="shared" si="60"/>
        <v>9</v>
      </c>
      <c r="K1286">
        <f t="shared" si="61"/>
        <v>22</v>
      </c>
      <c r="L1286" s="5">
        <f t="shared" si="62"/>
        <v>40.909090909090914</v>
      </c>
    </row>
    <row r="1287" spans="1:12">
      <c r="A1287" s="1">
        <v>524</v>
      </c>
      <c r="B1287" s="1">
        <v>16</v>
      </c>
      <c r="C1287" s="1" t="s">
        <v>45</v>
      </c>
      <c r="D1287" s="1" t="s">
        <v>1368</v>
      </c>
      <c r="E1287" s="1">
        <v>16</v>
      </c>
      <c r="F1287" s="1">
        <v>27</v>
      </c>
      <c r="G1287" s="1">
        <v>2</v>
      </c>
      <c r="H1287" s="1">
        <v>15</v>
      </c>
      <c r="I1287" s="1" t="s">
        <v>1364</v>
      </c>
      <c r="J1287" s="1">
        <f t="shared" si="60"/>
        <v>22</v>
      </c>
      <c r="K1287">
        <f t="shared" si="61"/>
        <v>54</v>
      </c>
      <c r="L1287" s="5">
        <f t="shared" si="62"/>
        <v>40.74074074074074</v>
      </c>
    </row>
    <row r="1288" spans="1:12">
      <c r="A1288" s="1">
        <v>525</v>
      </c>
      <c r="B1288" s="1">
        <v>16</v>
      </c>
      <c r="C1288" s="1" t="s">
        <v>94</v>
      </c>
      <c r="D1288" s="1" t="s">
        <v>1380</v>
      </c>
      <c r="E1288" s="1">
        <v>14</v>
      </c>
      <c r="F1288" s="1">
        <v>23</v>
      </c>
      <c r="G1288" s="1">
        <v>3</v>
      </c>
      <c r="H1288" s="1">
        <v>23</v>
      </c>
      <c r="I1288" s="1" t="s">
        <v>1366</v>
      </c>
      <c r="J1288" s="1">
        <f t="shared" si="60"/>
        <v>27</v>
      </c>
      <c r="K1288">
        <f t="shared" si="61"/>
        <v>69</v>
      </c>
      <c r="L1288" s="5">
        <f t="shared" si="62"/>
        <v>39.130434782608695</v>
      </c>
    </row>
    <row r="1289" spans="1:12">
      <c r="A1289" s="1">
        <v>525</v>
      </c>
      <c r="B1289" s="1">
        <v>16</v>
      </c>
      <c r="C1289" s="1" t="s">
        <v>69</v>
      </c>
      <c r="D1289" s="1" t="s">
        <v>1375</v>
      </c>
      <c r="E1289" s="1">
        <v>21</v>
      </c>
      <c r="F1289" s="1">
        <v>35</v>
      </c>
      <c r="G1289" s="1">
        <v>1</v>
      </c>
      <c r="H1289" s="1">
        <v>14</v>
      </c>
      <c r="I1289" s="1" t="s">
        <v>1364</v>
      </c>
      <c r="J1289" s="1">
        <f t="shared" si="60"/>
        <v>14</v>
      </c>
      <c r="K1289">
        <f t="shared" si="61"/>
        <v>35</v>
      </c>
      <c r="L1289" s="5">
        <f t="shared" si="62"/>
        <v>40</v>
      </c>
    </row>
    <row r="1290" spans="1:12">
      <c r="A1290" s="1">
        <v>525</v>
      </c>
      <c r="B1290" s="1">
        <v>16</v>
      </c>
      <c r="C1290" s="1" t="s">
        <v>44</v>
      </c>
      <c r="D1290" s="1" t="s">
        <v>1367</v>
      </c>
      <c r="E1290" s="1">
        <v>19</v>
      </c>
      <c r="F1290" s="1">
        <v>31</v>
      </c>
      <c r="G1290" s="1">
        <v>3</v>
      </c>
      <c r="H1290" s="1">
        <v>40</v>
      </c>
      <c r="I1290" s="1" t="s">
        <v>1366</v>
      </c>
      <c r="J1290" s="1">
        <f t="shared" si="60"/>
        <v>36</v>
      </c>
      <c r="K1290">
        <f t="shared" si="61"/>
        <v>93</v>
      </c>
      <c r="L1290" s="5">
        <f t="shared" si="62"/>
        <v>38.70967741935484</v>
      </c>
    </row>
    <row r="1291" spans="1:12">
      <c r="A1291" s="1">
        <v>526</v>
      </c>
      <c r="B1291" s="1">
        <v>4</v>
      </c>
      <c r="C1291" s="1" t="s">
        <v>59</v>
      </c>
      <c r="D1291" s="1" t="s">
        <v>1372</v>
      </c>
      <c r="E1291" s="1">
        <v>20</v>
      </c>
      <c r="F1291" s="1">
        <v>33</v>
      </c>
      <c r="G1291" s="1">
        <v>1</v>
      </c>
      <c r="H1291" s="1">
        <v>22</v>
      </c>
      <c r="I1291" s="1" t="s">
        <v>1364</v>
      </c>
      <c r="J1291" s="1">
        <f t="shared" si="60"/>
        <v>13</v>
      </c>
      <c r="K1291">
        <f t="shared" si="61"/>
        <v>33</v>
      </c>
      <c r="L1291" s="5">
        <f t="shared" si="62"/>
        <v>39.393939393939391</v>
      </c>
    </row>
    <row r="1292" spans="1:12">
      <c r="A1292" s="1">
        <v>527</v>
      </c>
      <c r="B1292" s="1">
        <v>19</v>
      </c>
      <c r="C1292" s="1" t="s">
        <v>45</v>
      </c>
      <c r="D1292" s="1" t="s">
        <v>1368</v>
      </c>
      <c r="E1292" s="1">
        <v>16</v>
      </c>
      <c r="F1292" s="1">
        <v>27</v>
      </c>
      <c r="G1292" s="1">
        <v>2</v>
      </c>
      <c r="H1292" s="1">
        <v>31</v>
      </c>
      <c r="I1292" s="1" t="s">
        <v>1364</v>
      </c>
      <c r="J1292" s="1">
        <f t="shared" si="60"/>
        <v>22</v>
      </c>
      <c r="K1292">
        <f t="shared" si="61"/>
        <v>54</v>
      </c>
      <c r="L1292" s="5">
        <f t="shared" si="62"/>
        <v>40.74074074074074</v>
      </c>
    </row>
    <row r="1293" spans="1:12">
      <c r="A1293" s="1">
        <v>528</v>
      </c>
      <c r="B1293" s="1">
        <v>14</v>
      </c>
      <c r="C1293" s="1" t="s">
        <v>93</v>
      </c>
      <c r="D1293" s="1" t="s">
        <v>1379</v>
      </c>
      <c r="E1293" s="1">
        <v>12</v>
      </c>
      <c r="F1293" s="1">
        <v>20</v>
      </c>
      <c r="G1293" s="1">
        <v>1</v>
      </c>
      <c r="H1293" s="1">
        <v>29</v>
      </c>
      <c r="I1293" s="1" t="s">
        <v>1364</v>
      </c>
      <c r="J1293" s="1">
        <f t="shared" si="60"/>
        <v>8</v>
      </c>
      <c r="K1293">
        <f t="shared" si="61"/>
        <v>20</v>
      </c>
      <c r="L1293" s="5">
        <f t="shared" si="62"/>
        <v>40</v>
      </c>
    </row>
    <row r="1294" spans="1:12">
      <c r="A1294" s="1">
        <v>528</v>
      </c>
      <c r="B1294" s="1">
        <v>14</v>
      </c>
      <c r="C1294" s="1" t="s">
        <v>52</v>
      </c>
      <c r="D1294" s="1" t="s">
        <v>1369</v>
      </c>
      <c r="E1294" s="1">
        <v>25</v>
      </c>
      <c r="F1294" s="1">
        <v>40</v>
      </c>
      <c r="G1294" s="1">
        <v>1</v>
      </c>
      <c r="H1294" s="1">
        <v>47</v>
      </c>
      <c r="I1294" s="1" t="s">
        <v>1364</v>
      </c>
      <c r="J1294" s="1">
        <f t="shared" si="60"/>
        <v>15</v>
      </c>
      <c r="K1294">
        <f t="shared" si="61"/>
        <v>40</v>
      </c>
      <c r="L1294" s="5">
        <f t="shared" si="62"/>
        <v>37.5</v>
      </c>
    </row>
    <row r="1295" spans="1:12">
      <c r="A1295" s="1">
        <v>528</v>
      </c>
      <c r="B1295" s="1">
        <v>14</v>
      </c>
      <c r="C1295" s="1" t="s">
        <v>103</v>
      </c>
      <c r="D1295" s="1" t="s">
        <v>1382</v>
      </c>
      <c r="E1295" s="1">
        <v>10</v>
      </c>
      <c r="F1295" s="1">
        <v>18</v>
      </c>
      <c r="G1295" s="1">
        <v>1</v>
      </c>
      <c r="H1295" s="1">
        <v>45</v>
      </c>
      <c r="I1295" s="1" t="s">
        <v>1366</v>
      </c>
      <c r="J1295" s="1">
        <f t="shared" si="60"/>
        <v>8</v>
      </c>
      <c r="K1295">
        <f t="shared" si="61"/>
        <v>18</v>
      </c>
      <c r="L1295" s="5">
        <f t="shared" si="62"/>
        <v>44.444444444444443</v>
      </c>
    </row>
    <row r="1296" spans="1:12">
      <c r="A1296" s="1">
        <v>529</v>
      </c>
      <c r="B1296" s="1">
        <v>1</v>
      </c>
      <c r="C1296" s="1" t="s">
        <v>84</v>
      </c>
      <c r="D1296" s="1" t="s">
        <v>1378</v>
      </c>
      <c r="E1296" s="1">
        <v>20</v>
      </c>
      <c r="F1296" s="1">
        <v>34</v>
      </c>
      <c r="G1296" s="1">
        <v>1</v>
      </c>
      <c r="H1296" s="1">
        <v>24</v>
      </c>
      <c r="I1296" s="1" t="s">
        <v>1366</v>
      </c>
      <c r="J1296" s="1">
        <f t="shared" si="60"/>
        <v>14</v>
      </c>
      <c r="K1296">
        <f t="shared" si="61"/>
        <v>34</v>
      </c>
      <c r="L1296" s="5">
        <f t="shared" si="62"/>
        <v>41.17647058823529</v>
      </c>
    </row>
    <row r="1297" spans="1:12">
      <c r="A1297" s="1">
        <v>529</v>
      </c>
      <c r="B1297" s="1">
        <v>1</v>
      </c>
      <c r="C1297" s="1" t="s">
        <v>53</v>
      </c>
      <c r="D1297" s="1" t="s">
        <v>1370</v>
      </c>
      <c r="E1297" s="1">
        <v>22</v>
      </c>
      <c r="F1297" s="1">
        <v>36</v>
      </c>
      <c r="G1297" s="1">
        <v>2</v>
      </c>
      <c r="H1297" s="1">
        <v>51</v>
      </c>
      <c r="I1297" s="1" t="s">
        <v>1364</v>
      </c>
      <c r="J1297" s="1">
        <f t="shared" si="60"/>
        <v>28</v>
      </c>
      <c r="K1297">
        <f t="shared" si="61"/>
        <v>72</v>
      </c>
      <c r="L1297" s="5">
        <f t="shared" si="62"/>
        <v>38.888888888888893</v>
      </c>
    </row>
    <row r="1298" spans="1:12">
      <c r="A1298" s="1">
        <v>529</v>
      </c>
      <c r="B1298" s="1">
        <v>1</v>
      </c>
      <c r="C1298" s="1" t="s">
        <v>94</v>
      </c>
      <c r="D1298" s="1" t="s">
        <v>1380</v>
      </c>
      <c r="E1298" s="1">
        <v>14</v>
      </c>
      <c r="F1298" s="1">
        <v>23</v>
      </c>
      <c r="G1298" s="1">
        <v>2</v>
      </c>
      <c r="H1298" s="1">
        <v>27</v>
      </c>
      <c r="I1298" s="1" t="s">
        <v>1366</v>
      </c>
      <c r="J1298" s="1">
        <f t="shared" si="60"/>
        <v>18</v>
      </c>
      <c r="K1298">
        <f t="shared" si="61"/>
        <v>46</v>
      </c>
      <c r="L1298" s="5">
        <f t="shared" si="62"/>
        <v>39.130434782608695</v>
      </c>
    </row>
    <row r="1299" spans="1:12">
      <c r="A1299" s="1">
        <v>529</v>
      </c>
      <c r="B1299" s="1">
        <v>1</v>
      </c>
      <c r="C1299" s="1" t="s">
        <v>60</v>
      </c>
      <c r="D1299" s="1" t="s">
        <v>1373</v>
      </c>
      <c r="E1299" s="1">
        <v>16</v>
      </c>
      <c r="F1299" s="1">
        <v>28</v>
      </c>
      <c r="G1299" s="1">
        <v>2</v>
      </c>
      <c r="H1299" s="1">
        <v>55</v>
      </c>
      <c r="I1299" s="1" t="s">
        <v>1364</v>
      </c>
      <c r="J1299" s="1">
        <f t="shared" si="60"/>
        <v>24</v>
      </c>
      <c r="K1299">
        <f t="shared" si="61"/>
        <v>56</v>
      </c>
      <c r="L1299" s="5">
        <f t="shared" si="62"/>
        <v>42.857142857142854</v>
      </c>
    </row>
    <row r="1300" spans="1:12">
      <c r="A1300" s="1">
        <v>530</v>
      </c>
      <c r="B1300" s="1">
        <v>7</v>
      </c>
      <c r="C1300" s="1" t="s">
        <v>103</v>
      </c>
      <c r="D1300" s="1" t="s">
        <v>1382</v>
      </c>
      <c r="E1300" s="1">
        <v>10</v>
      </c>
      <c r="F1300" s="1">
        <v>18</v>
      </c>
      <c r="G1300" s="1">
        <v>3</v>
      </c>
      <c r="H1300" s="1">
        <v>37</v>
      </c>
      <c r="I1300" s="1" t="s">
        <v>1366</v>
      </c>
      <c r="J1300" s="1">
        <f t="shared" si="60"/>
        <v>24</v>
      </c>
      <c r="K1300">
        <f t="shared" si="61"/>
        <v>54</v>
      </c>
      <c r="L1300" s="5">
        <f t="shared" si="62"/>
        <v>44.444444444444443</v>
      </c>
    </row>
    <row r="1301" spans="1:12">
      <c r="A1301" s="1">
        <v>530</v>
      </c>
      <c r="B1301" s="1">
        <v>7</v>
      </c>
      <c r="C1301" s="1" t="s">
        <v>60</v>
      </c>
      <c r="D1301" s="1" t="s">
        <v>1373</v>
      </c>
      <c r="E1301" s="1">
        <v>16</v>
      </c>
      <c r="F1301" s="1">
        <v>28</v>
      </c>
      <c r="G1301" s="1">
        <v>2</v>
      </c>
      <c r="H1301" s="1">
        <v>50</v>
      </c>
      <c r="I1301" s="1" t="s">
        <v>1366</v>
      </c>
      <c r="J1301" s="1">
        <f t="shared" si="60"/>
        <v>24</v>
      </c>
      <c r="K1301">
        <f t="shared" si="61"/>
        <v>56</v>
      </c>
      <c r="L1301" s="5">
        <f t="shared" si="62"/>
        <v>42.857142857142854</v>
      </c>
    </row>
    <row r="1302" spans="1:12">
      <c r="A1302" s="1">
        <v>530</v>
      </c>
      <c r="B1302" s="1">
        <v>7</v>
      </c>
      <c r="C1302" s="1" t="s">
        <v>112</v>
      </c>
      <c r="D1302" s="1" t="s">
        <v>1384</v>
      </c>
      <c r="E1302" s="1">
        <v>15</v>
      </c>
      <c r="F1302" s="1">
        <v>25</v>
      </c>
      <c r="G1302" s="1">
        <v>2</v>
      </c>
      <c r="H1302" s="1">
        <v>19</v>
      </c>
      <c r="I1302" s="1" t="s">
        <v>1364</v>
      </c>
      <c r="J1302" s="1">
        <f t="shared" si="60"/>
        <v>20</v>
      </c>
      <c r="K1302">
        <f t="shared" si="61"/>
        <v>50</v>
      </c>
      <c r="L1302" s="5">
        <f t="shared" si="62"/>
        <v>40</v>
      </c>
    </row>
    <row r="1303" spans="1:12">
      <c r="A1303" s="1">
        <v>531</v>
      </c>
      <c r="B1303" s="1">
        <v>9</v>
      </c>
      <c r="C1303" s="1" t="s">
        <v>97</v>
      </c>
      <c r="D1303" s="1" t="s">
        <v>1381</v>
      </c>
      <c r="E1303" s="1">
        <v>13</v>
      </c>
      <c r="F1303" s="1">
        <v>21</v>
      </c>
      <c r="G1303" s="1">
        <v>3</v>
      </c>
      <c r="H1303" s="1">
        <v>41</v>
      </c>
      <c r="I1303" s="1" t="s">
        <v>1364</v>
      </c>
      <c r="J1303" s="1">
        <f t="shared" si="60"/>
        <v>24</v>
      </c>
      <c r="K1303">
        <f t="shared" si="61"/>
        <v>63</v>
      </c>
      <c r="L1303" s="5">
        <f t="shared" si="62"/>
        <v>38.095238095238095</v>
      </c>
    </row>
    <row r="1304" spans="1:12">
      <c r="A1304" s="1">
        <v>531</v>
      </c>
      <c r="B1304" s="1">
        <v>9</v>
      </c>
      <c r="C1304" s="1" t="s">
        <v>52</v>
      </c>
      <c r="D1304" s="1" t="s">
        <v>1369</v>
      </c>
      <c r="E1304" s="1">
        <v>25</v>
      </c>
      <c r="F1304" s="1">
        <v>40</v>
      </c>
      <c r="G1304" s="1">
        <v>1</v>
      </c>
      <c r="H1304" s="1">
        <v>43</v>
      </c>
      <c r="I1304" s="1" t="s">
        <v>1364</v>
      </c>
      <c r="J1304" s="1">
        <f t="shared" si="60"/>
        <v>15</v>
      </c>
      <c r="K1304">
        <f t="shared" si="61"/>
        <v>40</v>
      </c>
      <c r="L1304" s="5">
        <f t="shared" si="62"/>
        <v>37.5</v>
      </c>
    </row>
    <row r="1305" spans="1:12">
      <c r="A1305" s="1">
        <v>531</v>
      </c>
      <c r="B1305" s="1">
        <v>9</v>
      </c>
      <c r="C1305" s="1" t="s">
        <v>103</v>
      </c>
      <c r="D1305" s="1" t="s">
        <v>1382</v>
      </c>
      <c r="E1305" s="1">
        <v>10</v>
      </c>
      <c r="F1305" s="1">
        <v>18</v>
      </c>
      <c r="G1305" s="1">
        <v>3</v>
      </c>
      <c r="H1305" s="1">
        <v>56</v>
      </c>
      <c r="I1305" s="1" t="s">
        <v>1366</v>
      </c>
      <c r="J1305" s="1">
        <f t="shared" si="60"/>
        <v>24</v>
      </c>
      <c r="K1305">
        <f t="shared" si="61"/>
        <v>54</v>
      </c>
      <c r="L1305" s="5">
        <f t="shared" si="62"/>
        <v>44.444444444444443</v>
      </c>
    </row>
    <row r="1306" spans="1:12">
      <c r="A1306" s="1">
        <v>531</v>
      </c>
      <c r="B1306" s="1">
        <v>9</v>
      </c>
      <c r="C1306" s="1" t="s">
        <v>54</v>
      </c>
      <c r="D1306" s="1" t="s">
        <v>1371</v>
      </c>
      <c r="E1306" s="1">
        <v>17</v>
      </c>
      <c r="F1306" s="1">
        <v>29</v>
      </c>
      <c r="G1306" s="1">
        <v>3</v>
      </c>
      <c r="H1306" s="1">
        <v>59</v>
      </c>
      <c r="I1306" s="1" t="s">
        <v>1366</v>
      </c>
      <c r="J1306" s="1">
        <f t="shared" si="60"/>
        <v>36</v>
      </c>
      <c r="K1306">
        <f t="shared" si="61"/>
        <v>87</v>
      </c>
      <c r="L1306" s="5">
        <f t="shared" si="62"/>
        <v>41.379310344827587</v>
      </c>
    </row>
    <row r="1307" spans="1:12">
      <c r="A1307" s="1">
        <v>532</v>
      </c>
      <c r="B1307" s="1">
        <v>13</v>
      </c>
      <c r="C1307" s="1" t="s">
        <v>97</v>
      </c>
      <c r="D1307" s="1" t="s">
        <v>1381</v>
      </c>
      <c r="E1307" s="1">
        <v>13</v>
      </c>
      <c r="F1307" s="1">
        <v>21</v>
      </c>
      <c r="G1307" s="1">
        <v>1</v>
      </c>
      <c r="H1307" s="1">
        <v>24</v>
      </c>
      <c r="I1307" s="1" t="s">
        <v>1366</v>
      </c>
      <c r="J1307" s="1">
        <f t="shared" si="60"/>
        <v>8</v>
      </c>
      <c r="K1307">
        <f t="shared" si="61"/>
        <v>21</v>
      </c>
      <c r="L1307" s="5">
        <f t="shared" si="62"/>
        <v>38.095238095238095</v>
      </c>
    </row>
    <row r="1308" spans="1:12">
      <c r="A1308" s="1">
        <v>532</v>
      </c>
      <c r="B1308" s="1">
        <v>13</v>
      </c>
      <c r="C1308" s="1" t="s">
        <v>106</v>
      </c>
      <c r="D1308" s="1" t="s">
        <v>1383</v>
      </c>
      <c r="E1308" s="1">
        <v>15</v>
      </c>
      <c r="F1308" s="1">
        <v>26</v>
      </c>
      <c r="G1308" s="1">
        <v>2</v>
      </c>
      <c r="H1308" s="1">
        <v>28</v>
      </c>
      <c r="I1308" s="1" t="s">
        <v>1364</v>
      </c>
      <c r="J1308" s="1">
        <f t="shared" si="60"/>
        <v>22</v>
      </c>
      <c r="K1308">
        <f t="shared" si="61"/>
        <v>52</v>
      </c>
      <c r="L1308" s="5">
        <f t="shared" si="62"/>
        <v>42.307692307692307</v>
      </c>
    </row>
    <row r="1309" spans="1:12">
      <c r="A1309" s="1">
        <v>532</v>
      </c>
      <c r="B1309" s="1">
        <v>13</v>
      </c>
      <c r="C1309" s="1" t="s">
        <v>74</v>
      </c>
      <c r="D1309" s="1" t="s">
        <v>1376</v>
      </c>
      <c r="E1309" s="1">
        <v>19</v>
      </c>
      <c r="F1309" s="1">
        <v>32</v>
      </c>
      <c r="G1309" s="1">
        <v>2</v>
      </c>
      <c r="H1309" s="1">
        <v>7</v>
      </c>
      <c r="I1309" s="1" t="s">
        <v>1366</v>
      </c>
      <c r="J1309" s="1">
        <f t="shared" si="60"/>
        <v>26</v>
      </c>
      <c r="K1309">
        <f t="shared" si="61"/>
        <v>64</v>
      </c>
      <c r="L1309" s="5">
        <f t="shared" si="62"/>
        <v>40.625</v>
      </c>
    </row>
    <row r="1310" spans="1:12">
      <c r="A1310" s="1">
        <v>533</v>
      </c>
      <c r="B1310" s="1">
        <v>1</v>
      </c>
      <c r="C1310" s="1" t="s">
        <v>93</v>
      </c>
      <c r="D1310" s="1" t="s">
        <v>1379</v>
      </c>
      <c r="E1310" s="1">
        <v>12</v>
      </c>
      <c r="F1310" s="1">
        <v>20</v>
      </c>
      <c r="G1310" s="1">
        <v>1</v>
      </c>
      <c r="H1310" s="1">
        <v>34</v>
      </c>
      <c r="I1310" s="1" t="s">
        <v>1364</v>
      </c>
      <c r="J1310" s="1">
        <f t="shared" si="60"/>
        <v>8</v>
      </c>
      <c r="K1310">
        <f t="shared" si="61"/>
        <v>20</v>
      </c>
      <c r="L1310" s="5">
        <f t="shared" si="62"/>
        <v>40</v>
      </c>
    </row>
    <row r="1311" spans="1:12">
      <c r="A1311" s="1">
        <v>533</v>
      </c>
      <c r="B1311" s="1">
        <v>1</v>
      </c>
      <c r="C1311" s="1" t="s">
        <v>97</v>
      </c>
      <c r="D1311" s="1" t="s">
        <v>1381</v>
      </c>
      <c r="E1311" s="1">
        <v>13</v>
      </c>
      <c r="F1311" s="1">
        <v>21</v>
      </c>
      <c r="G1311" s="1">
        <v>1</v>
      </c>
      <c r="H1311" s="1">
        <v>14</v>
      </c>
      <c r="I1311" s="1" t="s">
        <v>1366</v>
      </c>
      <c r="J1311" s="1">
        <f t="shared" si="60"/>
        <v>8</v>
      </c>
      <c r="K1311">
        <f t="shared" si="61"/>
        <v>21</v>
      </c>
      <c r="L1311" s="5">
        <f t="shared" si="62"/>
        <v>38.095238095238095</v>
      </c>
    </row>
    <row r="1312" spans="1:12">
      <c r="A1312" s="1">
        <v>534</v>
      </c>
      <c r="B1312" s="1">
        <v>1</v>
      </c>
      <c r="C1312" s="1" t="s">
        <v>35</v>
      </c>
      <c r="D1312" s="1" t="s">
        <v>1363</v>
      </c>
      <c r="E1312" s="1">
        <v>14</v>
      </c>
      <c r="F1312" s="1">
        <v>24</v>
      </c>
      <c r="G1312" s="1">
        <v>2</v>
      </c>
      <c r="H1312" s="1">
        <v>56</v>
      </c>
      <c r="I1312" s="1" t="s">
        <v>1366</v>
      </c>
      <c r="J1312" s="1">
        <f t="shared" si="60"/>
        <v>20</v>
      </c>
      <c r="K1312">
        <f t="shared" si="61"/>
        <v>48</v>
      </c>
      <c r="L1312" s="5">
        <f t="shared" si="62"/>
        <v>41.666666666666671</v>
      </c>
    </row>
    <row r="1313" spans="1:12">
      <c r="A1313" s="1">
        <v>534</v>
      </c>
      <c r="B1313" s="1">
        <v>1</v>
      </c>
      <c r="C1313" s="1" t="s">
        <v>54</v>
      </c>
      <c r="D1313" s="1" t="s">
        <v>1371</v>
      </c>
      <c r="E1313" s="1">
        <v>17</v>
      </c>
      <c r="F1313" s="1">
        <v>29</v>
      </c>
      <c r="G1313" s="1">
        <v>1</v>
      </c>
      <c r="H1313" s="1">
        <v>10</v>
      </c>
      <c r="I1313" s="1" t="s">
        <v>1366</v>
      </c>
      <c r="J1313" s="1">
        <f t="shared" si="60"/>
        <v>12</v>
      </c>
      <c r="K1313">
        <f t="shared" si="61"/>
        <v>29</v>
      </c>
      <c r="L1313" s="5">
        <f t="shared" si="62"/>
        <v>41.379310344827587</v>
      </c>
    </row>
    <row r="1314" spans="1:12">
      <c r="A1314" s="1">
        <v>534</v>
      </c>
      <c r="B1314" s="1">
        <v>1</v>
      </c>
      <c r="C1314" s="1" t="s">
        <v>69</v>
      </c>
      <c r="D1314" s="1" t="s">
        <v>1375</v>
      </c>
      <c r="E1314" s="1">
        <v>21</v>
      </c>
      <c r="F1314" s="1">
        <v>35</v>
      </c>
      <c r="G1314" s="1">
        <v>2</v>
      </c>
      <c r="H1314" s="1">
        <v>10</v>
      </c>
      <c r="I1314" s="1" t="s">
        <v>1364</v>
      </c>
      <c r="J1314" s="1">
        <f t="shared" si="60"/>
        <v>28</v>
      </c>
      <c r="K1314">
        <f t="shared" si="61"/>
        <v>70</v>
      </c>
      <c r="L1314" s="5">
        <f t="shared" si="62"/>
        <v>40</v>
      </c>
    </row>
    <row r="1315" spans="1:12">
      <c r="A1315" s="1">
        <v>535</v>
      </c>
      <c r="B1315" s="1">
        <v>15</v>
      </c>
      <c r="C1315" s="1" t="s">
        <v>52</v>
      </c>
      <c r="D1315" s="1" t="s">
        <v>1369</v>
      </c>
      <c r="E1315" s="1">
        <v>25</v>
      </c>
      <c r="F1315" s="1">
        <v>40</v>
      </c>
      <c r="G1315" s="1">
        <v>3</v>
      </c>
      <c r="H1315" s="1">
        <v>48</v>
      </c>
      <c r="I1315" s="1" t="s">
        <v>1366</v>
      </c>
      <c r="J1315" s="1">
        <f t="shared" si="60"/>
        <v>45</v>
      </c>
      <c r="K1315">
        <f t="shared" si="61"/>
        <v>120</v>
      </c>
      <c r="L1315" s="5">
        <f t="shared" si="62"/>
        <v>37.5</v>
      </c>
    </row>
    <row r="1316" spans="1:12">
      <c r="A1316" s="1">
        <v>535</v>
      </c>
      <c r="B1316" s="1">
        <v>15</v>
      </c>
      <c r="C1316" s="1" t="s">
        <v>54</v>
      </c>
      <c r="D1316" s="1" t="s">
        <v>1371</v>
      </c>
      <c r="E1316" s="1">
        <v>17</v>
      </c>
      <c r="F1316" s="1">
        <v>29</v>
      </c>
      <c r="G1316" s="1">
        <v>3</v>
      </c>
      <c r="H1316" s="1">
        <v>9</v>
      </c>
      <c r="I1316" s="1" t="s">
        <v>1364</v>
      </c>
      <c r="J1316" s="1">
        <f t="shared" si="60"/>
        <v>36</v>
      </c>
      <c r="K1316">
        <f t="shared" si="61"/>
        <v>87</v>
      </c>
      <c r="L1316" s="5">
        <f t="shared" si="62"/>
        <v>41.379310344827587</v>
      </c>
    </row>
    <row r="1317" spans="1:12">
      <c r="A1317" s="1">
        <v>535</v>
      </c>
      <c r="B1317" s="1">
        <v>15</v>
      </c>
      <c r="C1317" s="1" t="s">
        <v>35</v>
      </c>
      <c r="D1317" s="1" t="s">
        <v>1363</v>
      </c>
      <c r="E1317" s="1">
        <v>14</v>
      </c>
      <c r="F1317" s="1">
        <v>24</v>
      </c>
      <c r="G1317" s="1">
        <v>2</v>
      </c>
      <c r="H1317" s="1">
        <v>42</v>
      </c>
      <c r="I1317" s="1" t="s">
        <v>1364</v>
      </c>
      <c r="J1317" s="1">
        <f t="shared" si="60"/>
        <v>20</v>
      </c>
      <c r="K1317">
        <f t="shared" si="61"/>
        <v>48</v>
      </c>
      <c r="L1317" s="5">
        <f t="shared" si="62"/>
        <v>41.666666666666671</v>
      </c>
    </row>
    <row r="1318" spans="1:12">
      <c r="A1318" s="1">
        <v>535</v>
      </c>
      <c r="B1318" s="1">
        <v>15</v>
      </c>
      <c r="C1318" s="1" t="s">
        <v>97</v>
      </c>
      <c r="D1318" s="1" t="s">
        <v>1381</v>
      </c>
      <c r="E1318" s="1">
        <v>13</v>
      </c>
      <c r="F1318" s="1">
        <v>21</v>
      </c>
      <c r="G1318" s="1">
        <v>1</v>
      </c>
      <c r="H1318" s="1">
        <v>14</v>
      </c>
      <c r="I1318" s="1" t="s">
        <v>1364</v>
      </c>
      <c r="J1318" s="1">
        <f t="shared" si="60"/>
        <v>8</v>
      </c>
      <c r="K1318">
        <f t="shared" si="61"/>
        <v>21</v>
      </c>
      <c r="L1318" s="5">
        <f t="shared" si="62"/>
        <v>38.095238095238095</v>
      </c>
    </row>
    <row r="1319" spans="1:12">
      <c r="A1319" s="1">
        <v>536</v>
      </c>
      <c r="B1319" s="1">
        <v>9</v>
      </c>
      <c r="C1319" s="1" t="s">
        <v>103</v>
      </c>
      <c r="D1319" s="1" t="s">
        <v>1382</v>
      </c>
      <c r="E1319" s="1">
        <v>10</v>
      </c>
      <c r="F1319" s="1">
        <v>18</v>
      </c>
      <c r="G1319" s="1">
        <v>1</v>
      </c>
      <c r="H1319" s="1">
        <v>29</v>
      </c>
      <c r="I1319" s="1" t="s">
        <v>1366</v>
      </c>
      <c r="J1319" s="1">
        <f t="shared" si="60"/>
        <v>8</v>
      </c>
      <c r="K1319">
        <f t="shared" si="61"/>
        <v>18</v>
      </c>
      <c r="L1319" s="5">
        <f t="shared" si="62"/>
        <v>44.444444444444443</v>
      </c>
    </row>
    <row r="1320" spans="1:12">
      <c r="A1320" s="1">
        <v>536</v>
      </c>
      <c r="B1320" s="1">
        <v>9</v>
      </c>
      <c r="C1320" s="1" t="s">
        <v>54</v>
      </c>
      <c r="D1320" s="1" t="s">
        <v>1371</v>
      </c>
      <c r="E1320" s="1">
        <v>17</v>
      </c>
      <c r="F1320" s="1">
        <v>29</v>
      </c>
      <c r="G1320" s="1">
        <v>2</v>
      </c>
      <c r="H1320" s="1">
        <v>52</v>
      </c>
      <c r="I1320" s="1" t="s">
        <v>1364</v>
      </c>
      <c r="J1320" s="1">
        <f t="shared" si="60"/>
        <v>24</v>
      </c>
      <c r="K1320">
        <f t="shared" si="61"/>
        <v>58</v>
      </c>
      <c r="L1320" s="5">
        <f t="shared" si="62"/>
        <v>41.379310344827587</v>
      </c>
    </row>
    <row r="1321" spans="1:12">
      <c r="A1321" s="1">
        <v>536</v>
      </c>
      <c r="B1321" s="1">
        <v>9</v>
      </c>
      <c r="C1321" s="1" t="s">
        <v>94</v>
      </c>
      <c r="D1321" s="1" t="s">
        <v>1380</v>
      </c>
      <c r="E1321" s="1">
        <v>14</v>
      </c>
      <c r="F1321" s="1">
        <v>23</v>
      </c>
      <c r="G1321" s="1">
        <v>2</v>
      </c>
      <c r="H1321" s="1">
        <v>38</v>
      </c>
      <c r="I1321" s="1" t="s">
        <v>1364</v>
      </c>
      <c r="J1321" s="1">
        <f t="shared" si="60"/>
        <v>18</v>
      </c>
      <c r="K1321">
        <f t="shared" si="61"/>
        <v>46</v>
      </c>
      <c r="L1321" s="5">
        <f t="shared" si="62"/>
        <v>39.130434782608695</v>
      </c>
    </row>
    <row r="1322" spans="1:12">
      <c r="A1322" s="1">
        <v>536</v>
      </c>
      <c r="B1322" s="1">
        <v>9</v>
      </c>
      <c r="C1322" s="1" t="s">
        <v>36</v>
      </c>
      <c r="D1322" s="1" t="s">
        <v>1365</v>
      </c>
      <c r="E1322" s="1">
        <v>18</v>
      </c>
      <c r="F1322" s="1">
        <v>30</v>
      </c>
      <c r="G1322" s="1">
        <v>3</v>
      </c>
      <c r="H1322" s="1">
        <v>33</v>
      </c>
      <c r="I1322" s="1" t="s">
        <v>1364</v>
      </c>
      <c r="J1322" s="1">
        <f t="shared" si="60"/>
        <v>36</v>
      </c>
      <c r="K1322">
        <f t="shared" si="61"/>
        <v>90</v>
      </c>
      <c r="L1322" s="5">
        <f t="shared" si="62"/>
        <v>40</v>
      </c>
    </row>
    <row r="1323" spans="1:12">
      <c r="A1323" s="1">
        <v>537</v>
      </c>
      <c r="B1323" s="1">
        <v>18</v>
      </c>
      <c r="C1323" s="1" t="s">
        <v>97</v>
      </c>
      <c r="D1323" s="1" t="s">
        <v>1381</v>
      </c>
      <c r="E1323" s="1">
        <v>13</v>
      </c>
      <c r="F1323" s="1">
        <v>21</v>
      </c>
      <c r="G1323" s="1">
        <v>3</v>
      </c>
      <c r="H1323" s="1">
        <v>21</v>
      </c>
      <c r="I1323" s="1" t="s">
        <v>1366</v>
      </c>
      <c r="J1323" s="1">
        <f t="shared" si="60"/>
        <v>24</v>
      </c>
      <c r="K1323">
        <f t="shared" si="61"/>
        <v>63</v>
      </c>
      <c r="L1323" s="5">
        <f t="shared" si="62"/>
        <v>38.095238095238095</v>
      </c>
    </row>
    <row r="1324" spans="1:12">
      <c r="A1324" s="1">
        <v>538</v>
      </c>
      <c r="B1324" s="1">
        <v>14</v>
      </c>
      <c r="C1324" s="1" t="s">
        <v>36</v>
      </c>
      <c r="D1324" s="1" t="s">
        <v>1365</v>
      </c>
      <c r="E1324" s="1">
        <v>18</v>
      </c>
      <c r="F1324" s="1">
        <v>30</v>
      </c>
      <c r="G1324" s="1">
        <v>1</v>
      </c>
      <c r="H1324" s="1">
        <v>55</v>
      </c>
      <c r="I1324" s="1" t="s">
        <v>1366</v>
      </c>
      <c r="J1324" s="1">
        <f t="shared" si="60"/>
        <v>12</v>
      </c>
      <c r="K1324">
        <f t="shared" si="61"/>
        <v>30</v>
      </c>
      <c r="L1324" s="5">
        <f t="shared" si="62"/>
        <v>40</v>
      </c>
    </row>
    <row r="1325" spans="1:12">
      <c r="A1325" s="1">
        <v>538</v>
      </c>
      <c r="B1325" s="1">
        <v>14</v>
      </c>
      <c r="C1325" s="1" t="s">
        <v>94</v>
      </c>
      <c r="D1325" s="1" t="s">
        <v>1380</v>
      </c>
      <c r="E1325" s="1">
        <v>14</v>
      </c>
      <c r="F1325" s="1">
        <v>23</v>
      </c>
      <c r="G1325" s="1">
        <v>1</v>
      </c>
      <c r="H1325" s="1">
        <v>39</v>
      </c>
      <c r="I1325" s="1" t="s">
        <v>1364</v>
      </c>
      <c r="J1325" s="1">
        <f t="shared" si="60"/>
        <v>9</v>
      </c>
      <c r="K1325">
        <f t="shared" si="61"/>
        <v>23</v>
      </c>
      <c r="L1325" s="5">
        <f t="shared" si="62"/>
        <v>39.130434782608695</v>
      </c>
    </row>
    <row r="1326" spans="1:12">
      <c r="A1326" s="1">
        <v>538</v>
      </c>
      <c r="B1326" s="1">
        <v>14</v>
      </c>
      <c r="C1326" s="1" t="s">
        <v>59</v>
      </c>
      <c r="D1326" s="1" t="s">
        <v>1372</v>
      </c>
      <c r="E1326" s="1">
        <v>20</v>
      </c>
      <c r="F1326" s="1">
        <v>33</v>
      </c>
      <c r="G1326" s="1">
        <v>1</v>
      </c>
      <c r="H1326" s="1">
        <v>58</v>
      </c>
      <c r="I1326" s="1" t="s">
        <v>1366</v>
      </c>
      <c r="J1326" s="1">
        <f t="shared" si="60"/>
        <v>13</v>
      </c>
      <c r="K1326">
        <f t="shared" si="61"/>
        <v>33</v>
      </c>
      <c r="L1326" s="5">
        <f t="shared" si="62"/>
        <v>39.393939393939391</v>
      </c>
    </row>
    <row r="1327" spans="1:12">
      <c r="A1327" s="1">
        <v>538</v>
      </c>
      <c r="B1327" s="1">
        <v>14</v>
      </c>
      <c r="C1327" s="1" t="s">
        <v>60</v>
      </c>
      <c r="D1327" s="1" t="s">
        <v>1373</v>
      </c>
      <c r="E1327" s="1">
        <v>16</v>
      </c>
      <c r="F1327" s="1">
        <v>28</v>
      </c>
      <c r="G1327" s="1">
        <v>2</v>
      </c>
      <c r="H1327" s="1">
        <v>46</v>
      </c>
      <c r="I1327" s="1" t="s">
        <v>1364</v>
      </c>
      <c r="J1327" s="1">
        <f t="shared" si="60"/>
        <v>24</v>
      </c>
      <c r="K1327">
        <f t="shared" si="61"/>
        <v>56</v>
      </c>
      <c r="L1327" s="5">
        <f t="shared" si="62"/>
        <v>42.857142857142854</v>
      </c>
    </row>
    <row r="1328" spans="1:12">
      <c r="A1328" s="1">
        <v>539</v>
      </c>
      <c r="B1328" s="1">
        <v>18</v>
      </c>
      <c r="C1328" s="1" t="s">
        <v>36</v>
      </c>
      <c r="D1328" s="1" t="s">
        <v>1365</v>
      </c>
      <c r="E1328" s="1">
        <v>18</v>
      </c>
      <c r="F1328" s="1">
        <v>30</v>
      </c>
      <c r="G1328" s="1">
        <v>3</v>
      </c>
      <c r="H1328" s="1">
        <v>43</v>
      </c>
      <c r="I1328" s="1" t="s">
        <v>1366</v>
      </c>
      <c r="J1328" s="1">
        <f t="shared" si="60"/>
        <v>36</v>
      </c>
      <c r="K1328">
        <f t="shared" si="61"/>
        <v>90</v>
      </c>
      <c r="L1328" s="5">
        <f t="shared" si="62"/>
        <v>40</v>
      </c>
    </row>
    <row r="1329" spans="1:12">
      <c r="A1329" s="1">
        <v>539</v>
      </c>
      <c r="B1329" s="1">
        <v>18</v>
      </c>
      <c r="C1329" s="1" t="s">
        <v>45</v>
      </c>
      <c r="D1329" s="1" t="s">
        <v>1368</v>
      </c>
      <c r="E1329" s="1">
        <v>16</v>
      </c>
      <c r="F1329" s="1">
        <v>27</v>
      </c>
      <c r="G1329" s="1">
        <v>1</v>
      </c>
      <c r="H1329" s="1">
        <v>40</v>
      </c>
      <c r="I1329" s="1" t="s">
        <v>1366</v>
      </c>
      <c r="J1329" s="1">
        <f t="shared" si="60"/>
        <v>11</v>
      </c>
      <c r="K1329">
        <f t="shared" si="61"/>
        <v>27</v>
      </c>
      <c r="L1329" s="5">
        <f t="shared" si="62"/>
        <v>40.74074074074074</v>
      </c>
    </row>
    <row r="1330" spans="1:12">
      <c r="A1330" s="1">
        <v>539</v>
      </c>
      <c r="B1330" s="1">
        <v>18</v>
      </c>
      <c r="C1330" s="1" t="s">
        <v>54</v>
      </c>
      <c r="D1330" s="1" t="s">
        <v>1371</v>
      </c>
      <c r="E1330" s="1">
        <v>17</v>
      </c>
      <c r="F1330" s="1">
        <v>29</v>
      </c>
      <c r="G1330" s="1">
        <v>3</v>
      </c>
      <c r="H1330" s="1">
        <v>18</v>
      </c>
      <c r="I1330" s="1" t="s">
        <v>1364</v>
      </c>
      <c r="J1330" s="1">
        <f t="shared" si="60"/>
        <v>36</v>
      </c>
      <c r="K1330">
        <f t="shared" si="61"/>
        <v>87</v>
      </c>
      <c r="L1330" s="5">
        <f t="shared" si="62"/>
        <v>41.379310344827587</v>
      </c>
    </row>
    <row r="1331" spans="1:12">
      <c r="A1331" s="1">
        <v>539</v>
      </c>
      <c r="B1331" s="1">
        <v>18</v>
      </c>
      <c r="C1331" s="1" t="s">
        <v>103</v>
      </c>
      <c r="D1331" s="1" t="s">
        <v>1382</v>
      </c>
      <c r="E1331" s="1">
        <v>10</v>
      </c>
      <c r="F1331" s="1">
        <v>18</v>
      </c>
      <c r="G1331" s="1">
        <v>2</v>
      </c>
      <c r="H1331" s="1">
        <v>28</v>
      </c>
      <c r="I1331" s="1" t="s">
        <v>1364</v>
      </c>
      <c r="J1331" s="1">
        <f t="shared" si="60"/>
        <v>16</v>
      </c>
      <c r="K1331">
        <f t="shared" si="61"/>
        <v>36</v>
      </c>
      <c r="L1331" s="5">
        <f t="shared" si="62"/>
        <v>44.444444444444443</v>
      </c>
    </row>
    <row r="1332" spans="1:12">
      <c r="A1332" s="1">
        <v>540</v>
      </c>
      <c r="B1332" s="1">
        <v>6</v>
      </c>
      <c r="C1332" s="1" t="s">
        <v>103</v>
      </c>
      <c r="D1332" s="1" t="s">
        <v>1382</v>
      </c>
      <c r="E1332" s="1">
        <v>10</v>
      </c>
      <c r="F1332" s="1">
        <v>18</v>
      </c>
      <c r="G1332" s="1">
        <v>3</v>
      </c>
      <c r="H1332" s="1">
        <v>47</v>
      </c>
      <c r="I1332" s="1" t="s">
        <v>1364</v>
      </c>
      <c r="J1332" s="1">
        <f t="shared" si="60"/>
        <v>24</v>
      </c>
      <c r="K1332">
        <f t="shared" si="61"/>
        <v>54</v>
      </c>
      <c r="L1332" s="5">
        <f t="shared" si="62"/>
        <v>44.444444444444443</v>
      </c>
    </row>
    <row r="1333" spans="1:12">
      <c r="A1333" s="1">
        <v>540</v>
      </c>
      <c r="B1333" s="1">
        <v>6</v>
      </c>
      <c r="C1333" s="1" t="s">
        <v>69</v>
      </c>
      <c r="D1333" s="1" t="s">
        <v>1375</v>
      </c>
      <c r="E1333" s="1">
        <v>21</v>
      </c>
      <c r="F1333" s="1">
        <v>35</v>
      </c>
      <c r="G1333" s="1">
        <v>2</v>
      </c>
      <c r="H1333" s="1">
        <v>35</v>
      </c>
      <c r="I1333" s="1" t="s">
        <v>1364</v>
      </c>
      <c r="J1333" s="1">
        <f t="shared" si="60"/>
        <v>28</v>
      </c>
      <c r="K1333">
        <f t="shared" si="61"/>
        <v>70</v>
      </c>
      <c r="L1333" s="5">
        <f t="shared" si="62"/>
        <v>40</v>
      </c>
    </row>
    <row r="1334" spans="1:12">
      <c r="A1334" s="1">
        <v>541</v>
      </c>
      <c r="B1334" s="1">
        <v>19</v>
      </c>
      <c r="C1334" s="1" t="s">
        <v>65</v>
      </c>
      <c r="D1334" s="1" t="s">
        <v>1374</v>
      </c>
      <c r="E1334" s="1">
        <v>11</v>
      </c>
      <c r="F1334" s="1">
        <v>19</v>
      </c>
      <c r="G1334" s="1">
        <v>2</v>
      </c>
      <c r="H1334" s="1">
        <v>31</v>
      </c>
      <c r="I1334" s="1" t="s">
        <v>1364</v>
      </c>
      <c r="J1334" s="1">
        <f t="shared" si="60"/>
        <v>16</v>
      </c>
      <c r="K1334">
        <f t="shared" si="61"/>
        <v>38</v>
      </c>
      <c r="L1334" s="5">
        <f t="shared" si="62"/>
        <v>42.105263157894733</v>
      </c>
    </row>
    <row r="1335" spans="1:12">
      <c r="A1335" s="1">
        <v>541</v>
      </c>
      <c r="B1335" s="1">
        <v>19</v>
      </c>
      <c r="C1335" s="1" t="s">
        <v>59</v>
      </c>
      <c r="D1335" s="1" t="s">
        <v>1372</v>
      </c>
      <c r="E1335" s="1">
        <v>20</v>
      </c>
      <c r="F1335" s="1">
        <v>33</v>
      </c>
      <c r="G1335" s="1">
        <v>2</v>
      </c>
      <c r="H1335" s="1">
        <v>21</v>
      </c>
      <c r="I1335" s="1" t="s">
        <v>1364</v>
      </c>
      <c r="J1335" s="1">
        <f t="shared" si="60"/>
        <v>26</v>
      </c>
      <c r="K1335">
        <f t="shared" si="61"/>
        <v>66</v>
      </c>
      <c r="L1335" s="5">
        <f t="shared" si="62"/>
        <v>39.393939393939391</v>
      </c>
    </row>
    <row r="1336" spans="1:12">
      <c r="A1336" s="1">
        <v>541</v>
      </c>
      <c r="B1336" s="1">
        <v>19</v>
      </c>
      <c r="C1336" s="1" t="s">
        <v>54</v>
      </c>
      <c r="D1336" s="1" t="s">
        <v>1371</v>
      </c>
      <c r="E1336" s="1">
        <v>17</v>
      </c>
      <c r="F1336" s="1">
        <v>29</v>
      </c>
      <c r="G1336" s="1">
        <v>1</v>
      </c>
      <c r="H1336" s="1">
        <v>35</v>
      </c>
      <c r="I1336" s="1" t="s">
        <v>1364</v>
      </c>
      <c r="J1336" s="1">
        <f t="shared" si="60"/>
        <v>12</v>
      </c>
      <c r="K1336">
        <f t="shared" si="61"/>
        <v>29</v>
      </c>
      <c r="L1336" s="5">
        <f t="shared" si="62"/>
        <v>41.379310344827587</v>
      </c>
    </row>
    <row r="1337" spans="1:12">
      <c r="A1337" s="1">
        <v>541</v>
      </c>
      <c r="B1337" s="1">
        <v>19</v>
      </c>
      <c r="C1337" s="1" t="s">
        <v>94</v>
      </c>
      <c r="D1337" s="1" t="s">
        <v>1380</v>
      </c>
      <c r="E1337" s="1">
        <v>14</v>
      </c>
      <c r="F1337" s="1">
        <v>23</v>
      </c>
      <c r="G1337" s="1">
        <v>3</v>
      </c>
      <c r="H1337" s="1">
        <v>37</v>
      </c>
      <c r="I1337" s="1" t="s">
        <v>1364</v>
      </c>
      <c r="J1337" s="1">
        <f t="shared" si="60"/>
        <v>27</v>
      </c>
      <c r="K1337">
        <f t="shared" si="61"/>
        <v>69</v>
      </c>
      <c r="L1337" s="5">
        <f t="shared" si="62"/>
        <v>39.130434782608695</v>
      </c>
    </row>
    <row r="1338" spans="1:12">
      <c r="A1338" s="1">
        <v>542</v>
      </c>
      <c r="B1338" s="1">
        <v>9</v>
      </c>
      <c r="C1338" s="1" t="s">
        <v>84</v>
      </c>
      <c r="D1338" s="1" t="s">
        <v>1378</v>
      </c>
      <c r="E1338" s="1">
        <v>20</v>
      </c>
      <c r="F1338" s="1">
        <v>34</v>
      </c>
      <c r="G1338" s="1">
        <v>2</v>
      </c>
      <c r="H1338" s="1">
        <v>17</v>
      </c>
      <c r="I1338" s="1" t="s">
        <v>1366</v>
      </c>
      <c r="J1338" s="1">
        <f t="shared" si="60"/>
        <v>28</v>
      </c>
      <c r="K1338">
        <f t="shared" si="61"/>
        <v>68</v>
      </c>
      <c r="L1338" s="5">
        <f t="shared" si="62"/>
        <v>41.17647058823529</v>
      </c>
    </row>
    <row r="1339" spans="1:12">
      <c r="A1339" s="1">
        <v>542</v>
      </c>
      <c r="B1339" s="1">
        <v>9</v>
      </c>
      <c r="C1339" s="1" t="s">
        <v>106</v>
      </c>
      <c r="D1339" s="1" t="s">
        <v>1383</v>
      </c>
      <c r="E1339" s="1">
        <v>15</v>
      </c>
      <c r="F1339" s="1">
        <v>26</v>
      </c>
      <c r="G1339" s="1">
        <v>1</v>
      </c>
      <c r="H1339" s="1">
        <v>46</v>
      </c>
      <c r="I1339" s="1" t="s">
        <v>1364</v>
      </c>
      <c r="J1339" s="1">
        <f t="shared" si="60"/>
        <v>11</v>
      </c>
      <c r="K1339">
        <f t="shared" si="61"/>
        <v>26</v>
      </c>
      <c r="L1339" s="5">
        <f t="shared" si="62"/>
        <v>42.307692307692307</v>
      </c>
    </row>
    <row r="1340" spans="1:12">
      <c r="A1340" s="1">
        <v>542</v>
      </c>
      <c r="B1340" s="1">
        <v>9</v>
      </c>
      <c r="C1340" s="1" t="s">
        <v>45</v>
      </c>
      <c r="D1340" s="1" t="s">
        <v>1368</v>
      </c>
      <c r="E1340" s="1">
        <v>16</v>
      </c>
      <c r="F1340" s="1">
        <v>27</v>
      </c>
      <c r="G1340" s="1">
        <v>2</v>
      </c>
      <c r="H1340" s="1">
        <v>52</v>
      </c>
      <c r="I1340" s="1" t="s">
        <v>1366</v>
      </c>
      <c r="J1340" s="1">
        <f t="shared" si="60"/>
        <v>22</v>
      </c>
      <c r="K1340">
        <f t="shared" si="61"/>
        <v>54</v>
      </c>
      <c r="L1340" s="5">
        <f t="shared" si="62"/>
        <v>40.74074074074074</v>
      </c>
    </row>
    <row r="1341" spans="1:12">
      <c r="A1341" s="1">
        <v>543</v>
      </c>
      <c r="B1341" s="1">
        <v>19</v>
      </c>
      <c r="C1341" s="1" t="s">
        <v>60</v>
      </c>
      <c r="D1341" s="1" t="s">
        <v>1373</v>
      </c>
      <c r="E1341" s="1">
        <v>16</v>
      </c>
      <c r="F1341" s="1">
        <v>28</v>
      </c>
      <c r="G1341" s="1">
        <v>2</v>
      </c>
      <c r="H1341" s="1">
        <v>27</v>
      </c>
      <c r="I1341" s="1" t="s">
        <v>1366</v>
      </c>
      <c r="J1341" s="1">
        <f t="shared" si="60"/>
        <v>24</v>
      </c>
      <c r="K1341">
        <f t="shared" si="61"/>
        <v>56</v>
      </c>
      <c r="L1341" s="5">
        <f t="shared" si="62"/>
        <v>42.857142857142854</v>
      </c>
    </row>
    <row r="1342" spans="1:12">
      <c r="A1342" s="1">
        <v>543</v>
      </c>
      <c r="B1342" s="1">
        <v>19</v>
      </c>
      <c r="C1342" s="1" t="s">
        <v>45</v>
      </c>
      <c r="D1342" s="1" t="s">
        <v>1368</v>
      </c>
      <c r="E1342" s="1">
        <v>16</v>
      </c>
      <c r="F1342" s="1">
        <v>27</v>
      </c>
      <c r="G1342" s="1">
        <v>2</v>
      </c>
      <c r="H1342" s="1">
        <v>5</v>
      </c>
      <c r="I1342" s="1" t="s">
        <v>1364</v>
      </c>
      <c r="J1342" s="1">
        <f t="shared" si="60"/>
        <v>22</v>
      </c>
      <c r="K1342">
        <f t="shared" si="61"/>
        <v>54</v>
      </c>
      <c r="L1342" s="5">
        <f t="shared" si="62"/>
        <v>40.74074074074074</v>
      </c>
    </row>
    <row r="1343" spans="1:12">
      <c r="A1343" s="1">
        <v>543</v>
      </c>
      <c r="B1343" s="1">
        <v>19</v>
      </c>
      <c r="C1343" s="1" t="s">
        <v>74</v>
      </c>
      <c r="D1343" s="1" t="s">
        <v>1376</v>
      </c>
      <c r="E1343" s="1">
        <v>19</v>
      </c>
      <c r="F1343" s="1">
        <v>32</v>
      </c>
      <c r="G1343" s="1">
        <v>3</v>
      </c>
      <c r="H1343" s="1">
        <v>42</v>
      </c>
      <c r="I1343" s="1" t="s">
        <v>1366</v>
      </c>
      <c r="J1343" s="1">
        <f t="shared" si="60"/>
        <v>39</v>
      </c>
      <c r="K1343">
        <f t="shared" si="61"/>
        <v>96</v>
      </c>
      <c r="L1343" s="5">
        <f t="shared" si="62"/>
        <v>40.625</v>
      </c>
    </row>
    <row r="1344" spans="1:12">
      <c r="A1344" s="1">
        <v>544</v>
      </c>
      <c r="B1344" s="1">
        <v>7</v>
      </c>
      <c r="C1344" s="1" t="s">
        <v>69</v>
      </c>
      <c r="D1344" s="1" t="s">
        <v>1375</v>
      </c>
      <c r="E1344" s="1">
        <v>21</v>
      </c>
      <c r="F1344" s="1">
        <v>35</v>
      </c>
      <c r="G1344" s="1">
        <v>2</v>
      </c>
      <c r="H1344" s="1">
        <v>48</v>
      </c>
      <c r="I1344" s="1" t="s">
        <v>1364</v>
      </c>
      <c r="J1344" s="1">
        <f t="shared" si="60"/>
        <v>28</v>
      </c>
      <c r="K1344">
        <f t="shared" si="61"/>
        <v>70</v>
      </c>
      <c r="L1344" s="5">
        <f t="shared" si="62"/>
        <v>40</v>
      </c>
    </row>
    <row r="1345" spans="1:12">
      <c r="A1345" s="1">
        <v>545</v>
      </c>
      <c r="B1345" s="1">
        <v>20</v>
      </c>
      <c r="C1345" s="1" t="s">
        <v>59</v>
      </c>
      <c r="D1345" s="1" t="s">
        <v>1372</v>
      </c>
      <c r="E1345" s="1">
        <v>20</v>
      </c>
      <c r="F1345" s="1">
        <v>33</v>
      </c>
      <c r="G1345" s="1">
        <v>3</v>
      </c>
      <c r="H1345" s="1">
        <v>57</v>
      </c>
      <c r="I1345" s="1" t="s">
        <v>1366</v>
      </c>
      <c r="J1345" s="1">
        <f t="shared" si="60"/>
        <v>39</v>
      </c>
      <c r="K1345">
        <f t="shared" si="61"/>
        <v>99</v>
      </c>
      <c r="L1345" s="5">
        <f t="shared" si="62"/>
        <v>39.393939393939391</v>
      </c>
    </row>
    <row r="1346" spans="1:12">
      <c r="A1346" s="1">
        <v>545</v>
      </c>
      <c r="B1346" s="1">
        <v>20</v>
      </c>
      <c r="C1346" s="1" t="s">
        <v>44</v>
      </c>
      <c r="D1346" s="1" t="s">
        <v>1367</v>
      </c>
      <c r="E1346" s="1">
        <v>19</v>
      </c>
      <c r="F1346" s="1">
        <v>31</v>
      </c>
      <c r="G1346" s="1">
        <v>1</v>
      </c>
      <c r="H1346" s="1">
        <v>42</v>
      </c>
      <c r="I1346" s="1" t="s">
        <v>1366</v>
      </c>
      <c r="J1346" s="1">
        <f t="shared" si="60"/>
        <v>12</v>
      </c>
      <c r="K1346">
        <f t="shared" si="61"/>
        <v>31</v>
      </c>
      <c r="L1346" s="5">
        <f t="shared" si="62"/>
        <v>38.70967741935484</v>
      </c>
    </row>
    <row r="1347" spans="1:12">
      <c r="A1347" s="1">
        <v>546</v>
      </c>
      <c r="B1347" s="1">
        <v>5</v>
      </c>
      <c r="C1347" s="1" t="s">
        <v>74</v>
      </c>
      <c r="D1347" s="1" t="s">
        <v>1376</v>
      </c>
      <c r="E1347" s="1">
        <v>19</v>
      </c>
      <c r="F1347" s="1">
        <v>32</v>
      </c>
      <c r="G1347" s="1">
        <v>2</v>
      </c>
      <c r="H1347" s="1">
        <v>33</v>
      </c>
      <c r="I1347" s="1" t="s">
        <v>1366</v>
      </c>
      <c r="J1347" s="1">
        <f t="shared" ref="J1347:J1410" si="63">(F1347-E1347)*G1347</f>
        <v>26</v>
      </c>
      <c r="K1347">
        <f t="shared" ref="K1347:K1410" si="64">F1347*G1347</f>
        <v>64</v>
      </c>
      <c r="L1347" s="5">
        <f t="shared" ref="L1347:L1410" si="65">(J1347/K1347)*100</f>
        <v>40.625</v>
      </c>
    </row>
    <row r="1348" spans="1:12">
      <c r="A1348" s="1">
        <v>546</v>
      </c>
      <c r="B1348" s="1">
        <v>5</v>
      </c>
      <c r="C1348" s="1" t="s">
        <v>60</v>
      </c>
      <c r="D1348" s="1" t="s">
        <v>1373</v>
      </c>
      <c r="E1348" s="1">
        <v>16</v>
      </c>
      <c r="F1348" s="1">
        <v>28</v>
      </c>
      <c r="G1348" s="1">
        <v>1</v>
      </c>
      <c r="H1348" s="1">
        <v>58</v>
      </c>
      <c r="I1348" s="1" t="s">
        <v>1366</v>
      </c>
      <c r="J1348" s="1">
        <f t="shared" si="63"/>
        <v>12</v>
      </c>
      <c r="K1348">
        <f t="shared" si="64"/>
        <v>28</v>
      </c>
      <c r="L1348" s="5">
        <f t="shared" si="65"/>
        <v>42.857142857142854</v>
      </c>
    </row>
    <row r="1349" spans="1:12">
      <c r="A1349" s="1">
        <v>547</v>
      </c>
      <c r="B1349" s="1">
        <v>9</v>
      </c>
      <c r="C1349" s="1" t="s">
        <v>44</v>
      </c>
      <c r="D1349" s="1" t="s">
        <v>1367</v>
      </c>
      <c r="E1349" s="1">
        <v>19</v>
      </c>
      <c r="F1349" s="1">
        <v>31</v>
      </c>
      <c r="G1349" s="1">
        <v>3</v>
      </c>
      <c r="H1349" s="1">
        <v>13</v>
      </c>
      <c r="I1349" s="1" t="s">
        <v>1364</v>
      </c>
      <c r="J1349" s="1">
        <f t="shared" si="63"/>
        <v>36</v>
      </c>
      <c r="K1349">
        <f t="shared" si="64"/>
        <v>93</v>
      </c>
      <c r="L1349" s="5">
        <f t="shared" si="65"/>
        <v>38.70967741935484</v>
      </c>
    </row>
    <row r="1350" spans="1:12">
      <c r="A1350" s="1">
        <v>547</v>
      </c>
      <c r="B1350" s="1">
        <v>9</v>
      </c>
      <c r="C1350" s="1" t="s">
        <v>59</v>
      </c>
      <c r="D1350" s="1" t="s">
        <v>1372</v>
      </c>
      <c r="E1350" s="1">
        <v>20</v>
      </c>
      <c r="F1350" s="1">
        <v>33</v>
      </c>
      <c r="G1350" s="1">
        <v>3</v>
      </c>
      <c r="H1350" s="1">
        <v>54</v>
      </c>
      <c r="I1350" s="1" t="s">
        <v>1366</v>
      </c>
      <c r="J1350" s="1">
        <f t="shared" si="63"/>
        <v>39</v>
      </c>
      <c r="K1350">
        <f t="shared" si="64"/>
        <v>99</v>
      </c>
      <c r="L1350" s="5">
        <f t="shared" si="65"/>
        <v>39.393939393939391</v>
      </c>
    </row>
    <row r="1351" spans="1:12">
      <c r="A1351" s="1">
        <v>547</v>
      </c>
      <c r="B1351" s="1">
        <v>9</v>
      </c>
      <c r="C1351" s="1" t="s">
        <v>69</v>
      </c>
      <c r="D1351" s="1" t="s">
        <v>1375</v>
      </c>
      <c r="E1351" s="1">
        <v>21</v>
      </c>
      <c r="F1351" s="1">
        <v>35</v>
      </c>
      <c r="G1351" s="1">
        <v>1</v>
      </c>
      <c r="H1351" s="1">
        <v>30</v>
      </c>
      <c r="I1351" s="1" t="s">
        <v>1366</v>
      </c>
      <c r="J1351" s="1">
        <f t="shared" si="63"/>
        <v>14</v>
      </c>
      <c r="K1351">
        <f t="shared" si="64"/>
        <v>35</v>
      </c>
      <c r="L1351" s="5">
        <f t="shared" si="65"/>
        <v>40</v>
      </c>
    </row>
    <row r="1352" spans="1:12">
      <c r="A1352" s="1">
        <v>548</v>
      </c>
      <c r="B1352" s="1">
        <v>4</v>
      </c>
      <c r="C1352" s="1" t="s">
        <v>84</v>
      </c>
      <c r="D1352" s="1" t="s">
        <v>1378</v>
      </c>
      <c r="E1352" s="1">
        <v>20</v>
      </c>
      <c r="F1352" s="1">
        <v>34</v>
      </c>
      <c r="G1352" s="1">
        <v>1</v>
      </c>
      <c r="H1352" s="1">
        <v>58</v>
      </c>
      <c r="I1352" s="1" t="s">
        <v>1366</v>
      </c>
      <c r="J1352" s="1">
        <f t="shared" si="63"/>
        <v>14</v>
      </c>
      <c r="K1352">
        <f t="shared" si="64"/>
        <v>34</v>
      </c>
      <c r="L1352" s="5">
        <f t="shared" si="65"/>
        <v>41.17647058823529</v>
      </c>
    </row>
    <row r="1353" spans="1:12">
      <c r="A1353" s="1">
        <v>548</v>
      </c>
      <c r="B1353" s="1">
        <v>4</v>
      </c>
      <c r="C1353" s="1" t="s">
        <v>44</v>
      </c>
      <c r="D1353" s="1" t="s">
        <v>1367</v>
      </c>
      <c r="E1353" s="1">
        <v>19</v>
      </c>
      <c r="F1353" s="1">
        <v>31</v>
      </c>
      <c r="G1353" s="1">
        <v>2</v>
      </c>
      <c r="H1353" s="1">
        <v>48</v>
      </c>
      <c r="I1353" s="1" t="s">
        <v>1366</v>
      </c>
      <c r="J1353" s="1">
        <f t="shared" si="63"/>
        <v>24</v>
      </c>
      <c r="K1353">
        <f t="shared" si="64"/>
        <v>62</v>
      </c>
      <c r="L1353" s="5">
        <f t="shared" si="65"/>
        <v>38.70967741935484</v>
      </c>
    </row>
    <row r="1354" spans="1:12">
      <c r="A1354" s="1">
        <v>549</v>
      </c>
      <c r="B1354" s="1">
        <v>12</v>
      </c>
      <c r="C1354" s="1" t="s">
        <v>112</v>
      </c>
      <c r="D1354" s="1" t="s">
        <v>1384</v>
      </c>
      <c r="E1354" s="1">
        <v>15</v>
      </c>
      <c r="F1354" s="1">
        <v>25</v>
      </c>
      <c r="G1354" s="1">
        <v>1</v>
      </c>
      <c r="H1354" s="1">
        <v>19</v>
      </c>
      <c r="I1354" s="1" t="s">
        <v>1364</v>
      </c>
      <c r="J1354" s="1">
        <f t="shared" si="63"/>
        <v>10</v>
      </c>
      <c r="K1354">
        <f t="shared" si="64"/>
        <v>25</v>
      </c>
      <c r="L1354" s="5">
        <f t="shared" si="65"/>
        <v>40</v>
      </c>
    </row>
    <row r="1355" spans="1:12">
      <c r="A1355" s="1">
        <v>549</v>
      </c>
      <c r="B1355" s="1">
        <v>12</v>
      </c>
      <c r="C1355" s="1" t="s">
        <v>69</v>
      </c>
      <c r="D1355" s="1" t="s">
        <v>1375</v>
      </c>
      <c r="E1355" s="1">
        <v>21</v>
      </c>
      <c r="F1355" s="1">
        <v>35</v>
      </c>
      <c r="G1355" s="1">
        <v>1</v>
      </c>
      <c r="H1355" s="1">
        <v>20</v>
      </c>
      <c r="I1355" s="1" t="s">
        <v>1366</v>
      </c>
      <c r="J1355" s="1">
        <f t="shared" si="63"/>
        <v>14</v>
      </c>
      <c r="K1355">
        <f t="shared" si="64"/>
        <v>35</v>
      </c>
      <c r="L1355" s="5">
        <f t="shared" si="65"/>
        <v>40</v>
      </c>
    </row>
    <row r="1356" spans="1:12">
      <c r="A1356" s="1">
        <v>549</v>
      </c>
      <c r="B1356" s="1">
        <v>12</v>
      </c>
      <c r="C1356" s="1" t="s">
        <v>84</v>
      </c>
      <c r="D1356" s="1" t="s">
        <v>1378</v>
      </c>
      <c r="E1356" s="1">
        <v>20</v>
      </c>
      <c r="F1356" s="1">
        <v>34</v>
      </c>
      <c r="G1356" s="1">
        <v>3</v>
      </c>
      <c r="H1356" s="1">
        <v>59</v>
      </c>
      <c r="I1356" s="1" t="s">
        <v>1364</v>
      </c>
      <c r="J1356" s="1">
        <f t="shared" si="63"/>
        <v>42</v>
      </c>
      <c r="K1356">
        <f t="shared" si="64"/>
        <v>102</v>
      </c>
      <c r="L1356" s="5">
        <f t="shared" si="65"/>
        <v>41.17647058823529</v>
      </c>
    </row>
    <row r="1357" spans="1:12">
      <c r="A1357" s="1">
        <v>550</v>
      </c>
      <c r="B1357" s="1">
        <v>1</v>
      </c>
      <c r="C1357" s="1" t="s">
        <v>36</v>
      </c>
      <c r="D1357" s="1" t="s">
        <v>1365</v>
      </c>
      <c r="E1357" s="1">
        <v>18</v>
      </c>
      <c r="F1357" s="1">
        <v>30</v>
      </c>
      <c r="G1357" s="1">
        <v>2</v>
      </c>
      <c r="H1357" s="1">
        <v>28</v>
      </c>
      <c r="I1357" s="1" t="s">
        <v>1366</v>
      </c>
      <c r="J1357" s="1">
        <f t="shared" si="63"/>
        <v>24</v>
      </c>
      <c r="K1357">
        <f t="shared" si="64"/>
        <v>60</v>
      </c>
      <c r="L1357" s="5">
        <f t="shared" si="65"/>
        <v>40</v>
      </c>
    </row>
    <row r="1358" spans="1:12">
      <c r="A1358" s="1">
        <v>550</v>
      </c>
      <c r="B1358" s="1">
        <v>1</v>
      </c>
      <c r="C1358" s="1" t="s">
        <v>35</v>
      </c>
      <c r="D1358" s="1" t="s">
        <v>1363</v>
      </c>
      <c r="E1358" s="1">
        <v>14</v>
      </c>
      <c r="F1358" s="1">
        <v>24</v>
      </c>
      <c r="G1358" s="1">
        <v>1</v>
      </c>
      <c r="H1358" s="1">
        <v>5</v>
      </c>
      <c r="I1358" s="1" t="s">
        <v>1364</v>
      </c>
      <c r="J1358" s="1">
        <f t="shared" si="63"/>
        <v>10</v>
      </c>
      <c r="K1358">
        <f t="shared" si="64"/>
        <v>24</v>
      </c>
      <c r="L1358" s="5">
        <f t="shared" si="65"/>
        <v>41.666666666666671</v>
      </c>
    </row>
    <row r="1359" spans="1:12">
      <c r="A1359" s="1">
        <v>550</v>
      </c>
      <c r="B1359" s="1">
        <v>1</v>
      </c>
      <c r="C1359" s="1" t="s">
        <v>93</v>
      </c>
      <c r="D1359" s="1" t="s">
        <v>1379</v>
      </c>
      <c r="E1359" s="1">
        <v>12</v>
      </c>
      <c r="F1359" s="1">
        <v>20</v>
      </c>
      <c r="G1359" s="1">
        <v>2</v>
      </c>
      <c r="H1359" s="1">
        <v>24</v>
      </c>
      <c r="I1359" s="1" t="s">
        <v>1364</v>
      </c>
      <c r="J1359" s="1">
        <f t="shared" si="63"/>
        <v>16</v>
      </c>
      <c r="K1359">
        <f t="shared" si="64"/>
        <v>40</v>
      </c>
      <c r="L1359" s="5">
        <f t="shared" si="65"/>
        <v>40</v>
      </c>
    </row>
    <row r="1360" spans="1:12">
      <c r="A1360" s="1">
        <v>551</v>
      </c>
      <c r="B1360" s="1">
        <v>4</v>
      </c>
      <c r="C1360" s="1" t="s">
        <v>36</v>
      </c>
      <c r="D1360" s="1" t="s">
        <v>1365</v>
      </c>
      <c r="E1360" s="1">
        <v>18</v>
      </c>
      <c r="F1360" s="1">
        <v>30</v>
      </c>
      <c r="G1360" s="1">
        <v>1</v>
      </c>
      <c r="H1360" s="1">
        <v>32</v>
      </c>
      <c r="I1360" s="1" t="s">
        <v>1366</v>
      </c>
      <c r="J1360" s="1">
        <f t="shared" si="63"/>
        <v>12</v>
      </c>
      <c r="K1360">
        <f t="shared" si="64"/>
        <v>30</v>
      </c>
      <c r="L1360" s="5">
        <f t="shared" si="65"/>
        <v>40</v>
      </c>
    </row>
    <row r="1361" spans="1:12">
      <c r="A1361" s="1">
        <v>551</v>
      </c>
      <c r="B1361" s="1">
        <v>4</v>
      </c>
      <c r="C1361" s="1" t="s">
        <v>93</v>
      </c>
      <c r="D1361" s="1" t="s">
        <v>1379</v>
      </c>
      <c r="E1361" s="1">
        <v>12</v>
      </c>
      <c r="F1361" s="1">
        <v>20</v>
      </c>
      <c r="G1361" s="1">
        <v>3</v>
      </c>
      <c r="H1361" s="1">
        <v>11</v>
      </c>
      <c r="I1361" s="1" t="s">
        <v>1364</v>
      </c>
      <c r="J1361" s="1">
        <f t="shared" si="63"/>
        <v>24</v>
      </c>
      <c r="K1361">
        <f t="shared" si="64"/>
        <v>60</v>
      </c>
      <c r="L1361" s="5">
        <f t="shared" si="65"/>
        <v>40</v>
      </c>
    </row>
    <row r="1362" spans="1:12">
      <c r="A1362" s="1">
        <v>551</v>
      </c>
      <c r="B1362" s="1">
        <v>4</v>
      </c>
      <c r="C1362" s="1" t="s">
        <v>103</v>
      </c>
      <c r="D1362" s="1" t="s">
        <v>1382</v>
      </c>
      <c r="E1362" s="1">
        <v>10</v>
      </c>
      <c r="F1362" s="1">
        <v>18</v>
      </c>
      <c r="G1362" s="1">
        <v>1</v>
      </c>
      <c r="H1362" s="1">
        <v>29</v>
      </c>
      <c r="I1362" s="1" t="s">
        <v>1364</v>
      </c>
      <c r="J1362" s="1">
        <f t="shared" si="63"/>
        <v>8</v>
      </c>
      <c r="K1362">
        <f t="shared" si="64"/>
        <v>18</v>
      </c>
      <c r="L1362" s="5">
        <f t="shared" si="65"/>
        <v>44.444444444444443</v>
      </c>
    </row>
    <row r="1363" spans="1:12">
      <c r="A1363" s="1">
        <v>551</v>
      </c>
      <c r="B1363" s="1">
        <v>4</v>
      </c>
      <c r="C1363" s="1" t="s">
        <v>97</v>
      </c>
      <c r="D1363" s="1" t="s">
        <v>1381</v>
      </c>
      <c r="E1363" s="1">
        <v>13</v>
      </c>
      <c r="F1363" s="1">
        <v>21</v>
      </c>
      <c r="G1363" s="1">
        <v>3</v>
      </c>
      <c r="H1363" s="1">
        <v>51</v>
      </c>
      <c r="I1363" s="1" t="s">
        <v>1366</v>
      </c>
      <c r="J1363" s="1">
        <f t="shared" si="63"/>
        <v>24</v>
      </c>
      <c r="K1363">
        <f t="shared" si="64"/>
        <v>63</v>
      </c>
      <c r="L1363" s="5">
        <f t="shared" si="65"/>
        <v>38.095238095238095</v>
      </c>
    </row>
    <row r="1364" spans="1:12">
      <c r="A1364" s="1">
        <v>552</v>
      </c>
      <c r="B1364" s="1">
        <v>11</v>
      </c>
      <c r="C1364" s="1" t="s">
        <v>52</v>
      </c>
      <c r="D1364" s="1" t="s">
        <v>1369</v>
      </c>
      <c r="E1364" s="1">
        <v>25</v>
      </c>
      <c r="F1364" s="1">
        <v>40</v>
      </c>
      <c r="G1364" s="1">
        <v>3</v>
      </c>
      <c r="H1364" s="1">
        <v>26</v>
      </c>
      <c r="I1364" s="1" t="s">
        <v>1366</v>
      </c>
      <c r="J1364" s="1">
        <f t="shared" si="63"/>
        <v>45</v>
      </c>
      <c r="K1364">
        <f t="shared" si="64"/>
        <v>120</v>
      </c>
      <c r="L1364" s="5">
        <f t="shared" si="65"/>
        <v>37.5</v>
      </c>
    </row>
    <row r="1365" spans="1:12">
      <c r="A1365" s="1">
        <v>552</v>
      </c>
      <c r="B1365" s="1">
        <v>11</v>
      </c>
      <c r="C1365" s="1" t="s">
        <v>97</v>
      </c>
      <c r="D1365" s="1" t="s">
        <v>1381</v>
      </c>
      <c r="E1365" s="1">
        <v>13</v>
      </c>
      <c r="F1365" s="1">
        <v>21</v>
      </c>
      <c r="G1365" s="1">
        <v>3</v>
      </c>
      <c r="H1365" s="1">
        <v>57</v>
      </c>
      <c r="I1365" s="1" t="s">
        <v>1366</v>
      </c>
      <c r="J1365" s="1">
        <f t="shared" si="63"/>
        <v>24</v>
      </c>
      <c r="K1365">
        <f t="shared" si="64"/>
        <v>63</v>
      </c>
      <c r="L1365" s="5">
        <f t="shared" si="65"/>
        <v>38.095238095238095</v>
      </c>
    </row>
    <row r="1366" spans="1:12">
      <c r="A1366" s="1">
        <v>552</v>
      </c>
      <c r="B1366" s="1">
        <v>11</v>
      </c>
      <c r="C1366" s="1" t="s">
        <v>93</v>
      </c>
      <c r="D1366" s="1" t="s">
        <v>1379</v>
      </c>
      <c r="E1366" s="1">
        <v>12</v>
      </c>
      <c r="F1366" s="1">
        <v>20</v>
      </c>
      <c r="G1366" s="1">
        <v>3</v>
      </c>
      <c r="H1366" s="1">
        <v>32</v>
      </c>
      <c r="I1366" s="1" t="s">
        <v>1366</v>
      </c>
      <c r="J1366" s="1">
        <f t="shared" si="63"/>
        <v>24</v>
      </c>
      <c r="K1366">
        <f t="shared" si="64"/>
        <v>60</v>
      </c>
      <c r="L1366" s="5">
        <f t="shared" si="65"/>
        <v>40</v>
      </c>
    </row>
    <row r="1367" spans="1:12">
      <c r="A1367" s="1">
        <v>553</v>
      </c>
      <c r="B1367" s="1">
        <v>14</v>
      </c>
      <c r="C1367" s="1" t="s">
        <v>36</v>
      </c>
      <c r="D1367" s="1" t="s">
        <v>1365</v>
      </c>
      <c r="E1367" s="1">
        <v>18</v>
      </c>
      <c r="F1367" s="1">
        <v>30</v>
      </c>
      <c r="G1367" s="1">
        <v>3</v>
      </c>
      <c r="H1367" s="1">
        <v>26</v>
      </c>
      <c r="I1367" s="1" t="s">
        <v>1366</v>
      </c>
      <c r="J1367" s="1">
        <f t="shared" si="63"/>
        <v>36</v>
      </c>
      <c r="K1367">
        <f t="shared" si="64"/>
        <v>90</v>
      </c>
      <c r="L1367" s="5">
        <f t="shared" si="65"/>
        <v>40</v>
      </c>
    </row>
    <row r="1368" spans="1:12">
      <c r="A1368" s="1">
        <v>553</v>
      </c>
      <c r="B1368" s="1">
        <v>14</v>
      </c>
      <c r="C1368" s="1" t="s">
        <v>112</v>
      </c>
      <c r="D1368" s="1" t="s">
        <v>1384</v>
      </c>
      <c r="E1368" s="1">
        <v>15</v>
      </c>
      <c r="F1368" s="1">
        <v>25</v>
      </c>
      <c r="G1368" s="1">
        <v>2</v>
      </c>
      <c r="H1368" s="1">
        <v>56</v>
      </c>
      <c r="I1368" s="1" t="s">
        <v>1364</v>
      </c>
      <c r="J1368" s="1">
        <f t="shared" si="63"/>
        <v>20</v>
      </c>
      <c r="K1368">
        <f t="shared" si="64"/>
        <v>50</v>
      </c>
      <c r="L1368" s="5">
        <f t="shared" si="65"/>
        <v>40</v>
      </c>
    </row>
    <row r="1369" spans="1:12">
      <c r="A1369" s="1">
        <v>553</v>
      </c>
      <c r="B1369" s="1">
        <v>14</v>
      </c>
      <c r="C1369" s="1" t="s">
        <v>77</v>
      </c>
      <c r="D1369" s="1" t="s">
        <v>1377</v>
      </c>
      <c r="E1369" s="1">
        <v>13</v>
      </c>
      <c r="F1369" s="1">
        <v>22</v>
      </c>
      <c r="G1369" s="1">
        <v>2</v>
      </c>
      <c r="H1369" s="1">
        <v>54</v>
      </c>
      <c r="I1369" s="1" t="s">
        <v>1364</v>
      </c>
      <c r="J1369" s="1">
        <f t="shared" si="63"/>
        <v>18</v>
      </c>
      <c r="K1369">
        <f t="shared" si="64"/>
        <v>44</v>
      </c>
      <c r="L1369" s="5">
        <f t="shared" si="65"/>
        <v>40.909090909090914</v>
      </c>
    </row>
    <row r="1370" spans="1:12">
      <c r="A1370" s="1">
        <v>553</v>
      </c>
      <c r="B1370" s="1">
        <v>14</v>
      </c>
      <c r="C1370" s="1" t="s">
        <v>65</v>
      </c>
      <c r="D1370" s="1" t="s">
        <v>1374</v>
      </c>
      <c r="E1370" s="1">
        <v>11</v>
      </c>
      <c r="F1370" s="1">
        <v>19</v>
      </c>
      <c r="G1370" s="1">
        <v>1</v>
      </c>
      <c r="H1370" s="1">
        <v>42</v>
      </c>
      <c r="I1370" s="1" t="s">
        <v>1366</v>
      </c>
      <c r="J1370" s="1">
        <f t="shared" si="63"/>
        <v>8</v>
      </c>
      <c r="K1370">
        <f t="shared" si="64"/>
        <v>19</v>
      </c>
      <c r="L1370" s="5">
        <f t="shared" si="65"/>
        <v>42.105263157894733</v>
      </c>
    </row>
    <row r="1371" spans="1:12">
      <c r="A1371" s="1">
        <v>554</v>
      </c>
      <c r="B1371" s="1">
        <v>10</v>
      </c>
      <c r="C1371" s="1" t="s">
        <v>94</v>
      </c>
      <c r="D1371" s="1" t="s">
        <v>1380</v>
      </c>
      <c r="E1371" s="1">
        <v>14</v>
      </c>
      <c r="F1371" s="1">
        <v>23</v>
      </c>
      <c r="G1371" s="1">
        <v>2</v>
      </c>
      <c r="H1371" s="1">
        <v>55</v>
      </c>
      <c r="I1371" s="1" t="s">
        <v>1366</v>
      </c>
      <c r="J1371" s="1">
        <f t="shared" si="63"/>
        <v>18</v>
      </c>
      <c r="K1371">
        <f t="shared" si="64"/>
        <v>46</v>
      </c>
      <c r="L1371" s="5">
        <f t="shared" si="65"/>
        <v>39.130434782608695</v>
      </c>
    </row>
    <row r="1372" spans="1:12">
      <c r="A1372" s="1">
        <v>554</v>
      </c>
      <c r="B1372" s="1">
        <v>10</v>
      </c>
      <c r="C1372" s="1" t="s">
        <v>52</v>
      </c>
      <c r="D1372" s="1" t="s">
        <v>1369</v>
      </c>
      <c r="E1372" s="1">
        <v>25</v>
      </c>
      <c r="F1372" s="1">
        <v>40</v>
      </c>
      <c r="G1372" s="1">
        <v>3</v>
      </c>
      <c r="H1372" s="1">
        <v>16</v>
      </c>
      <c r="I1372" s="1" t="s">
        <v>1364</v>
      </c>
      <c r="J1372" s="1">
        <f t="shared" si="63"/>
        <v>45</v>
      </c>
      <c r="K1372">
        <f t="shared" si="64"/>
        <v>120</v>
      </c>
      <c r="L1372" s="5">
        <f t="shared" si="65"/>
        <v>37.5</v>
      </c>
    </row>
    <row r="1373" spans="1:12">
      <c r="A1373" s="1">
        <v>555</v>
      </c>
      <c r="B1373" s="1">
        <v>20</v>
      </c>
      <c r="C1373" s="1" t="s">
        <v>36</v>
      </c>
      <c r="D1373" s="1" t="s">
        <v>1365</v>
      </c>
      <c r="E1373" s="1">
        <v>18</v>
      </c>
      <c r="F1373" s="1">
        <v>30</v>
      </c>
      <c r="G1373" s="1">
        <v>1</v>
      </c>
      <c r="H1373" s="1">
        <v>46</v>
      </c>
      <c r="I1373" s="1" t="s">
        <v>1364</v>
      </c>
      <c r="J1373" s="1">
        <f t="shared" si="63"/>
        <v>12</v>
      </c>
      <c r="K1373">
        <f t="shared" si="64"/>
        <v>30</v>
      </c>
      <c r="L1373" s="5">
        <f t="shared" si="65"/>
        <v>40</v>
      </c>
    </row>
    <row r="1374" spans="1:12">
      <c r="A1374" s="1">
        <v>556</v>
      </c>
      <c r="B1374" s="1">
        <v>9</v>
      </c>
      <c r="C1374" s="1" t="s">
        <v>77</v>
      </c>
      <c r="D1374" s="1" t="s">
        <v>1377</v>
      </c>
      <c r="E1374" s="1">
        <v>13</v>
      </c>
      <c r="F1374" s="1">
        <v>22</v>
      </c>
      <c r="G1374" s="1">
        <v>1</v>
      </c>
      <c r="H1374" s="1">
        <v>36</v>
      </c>
      <c r="I1374" s="1" t="s">
        <v>1364</v>
      </c>
      <c r="J1374" s="1">
        <f t="shared" si="63"/>
        <v>9</v>
      </c>
      <c r="K1374">
        <f t="shared" si="64"/>
        <v>22</v>
      </c>
      <c r="L1374" s="5">
        <f t="shared" si="65"/>
        <v>40.909090909090914</v>
      </c>
    </row>
    <row r="1375" spans="1:12">
      <c r="A1375" s="1">
        <v>556</v>
      </c>
      <c r="B1375" s="1">
        <v>9</v>
      </c>
      <c r="C1375" s="1" t="s">
        <v>103</v>
      </c>
      <c r="D1375" s="1" t="s">
        <v>1382</v>
      </c>
      <c r="E1375" s="1">
        <v>10</v>
      </c>
      <c r="F1375" s="1">
        <v>18</v>
      </c>
      <c r="G1375" s="1">
        <v>3</v>
      </c>
      <c r="H1375" s="1">
        <v>30</v>
      </c>
      <c r="I1375" s="1" t="s">
        <v>1366</v>
      </c>
      <c r="J1375" s="1">
        <f t="shared" si="63"/>
        <v>24</v>
      </c>
      <c r="K1375">
        <f t="shared" si="64"/>
        <v>54</v>
      </c>
      <c r="L1375" s="5">
        <f t="shared" si="65"/>
        <v>44.444444444444443</v>
      </c>
    </row>
    <row r="1376" spans="1:12">
      <c r="A1376" s="1">
        <v>557</v>
      </c>
      <c r="B1376" s="1">
        <v>7</v>
      </c>
      <c r="C1376" s="1" t="s">
        <v>74</v>
      </c>
      <c r="D1376" s="1" t="s">
        <v>1376</v>
      </c>
      <c r="E1376" s="1">
        <v>19</v>
      </c>
      <c r="F1376" s="1">
        <v>32</v>
      </c>
      <c r="G1376" s="1">
        <v>2</v>
      </c>
      <c r="H1376" s="1">
        <v>47</v>
      </c>
      <c r="I1376" s="1" t="s">
        <v>1366</v>
      </c>
      <c r="J1376" s="1">
        <f t="shared" si="63"/>
        <v>26</v>
      </c>
      <c r="K1376">
        <f t="shared" si="64"/>
        <v>64</v>
      </c>
      <c r="L1376" s="5">
        <f t="shared" si="65"/>
        <v>40.625</v>
      </c>
    </row>
    <row r="1377" spans="1:12">
      <c r="A1377" s="1">
        <v>557</v>
      </c>
      <c r="B1377" s="1">
        <v>7</v>
      </c>
      <c r="C1377" s="1" t="s">
        <v>97</v>
      </c>
      <c r="D1377" s="1" t="s">
        <v>1381</v>
      </c>
      <c r="E1377" s="1">
        <v>13</v>
      </c>
      <c r="F1377" s="1">
        <v>21</v>
      </c>
      <c r="G1377" s="1">
        <v>3</v>
      </c>
      <c r="H1377" s="1">
        <v>22</v>
      </c>
      <c r="I1377" s="1" t="s">
        <v>1366</v>
      </c>
      <c r="J1377" s="1">
        <f t="shared" si="63"/>
        <v>24</v>
      </c>
      <c r="K1377">
        <f t="shared" si="64"/>
        <v>63</v>
      </c>
      <c r="L1377" s="5">
        <f t="shared" si="65"/>
        <v>38.095238095238095</v>
      </c>
    </row>
    <row r="1378" spans="1:12">
      <c r="A1378" s="1">
        <v>557</v>
      </c>
      <c r="B1378" s="1">
        <v>7</v>
      </c>
      <c r="C1378" s="1" t="s">
        <v>112</v>
      </c>
      <c r="D1378" s="1" t="s">
        <v>1384</v>
      </c>
      <c r="E1378" s="1">
        <v>15</v>
      </c>
      <c r="F1378" s="1">
        <v>25</v>
      </c>
      <c r="G1378" s="1">
        <v>2</v>
      </c>
      <c r="H1378" s="1">
        <v>38</v>
      </c>
      <c r="I1378" s="1" t="s">
        <v>1364</v>
      </c>
      <c r="J1378" s="1">
        <f t="shared" si="63"/>
        <v>20</v>
      </c>
      <c r="K1378">
        <f t="shared" si="64"/>
        <v>50</v>
      </c>
      <c r="L1378" s="5">
        <f t="shared" si="65"/>
        <v>40</v>
      </c>
    </row>
    <row r="1379" spans="1:12">
      <c r="A1379" s="1">
        <v>558</v>
      </c>
      <c r="B1379" s="1">
        <v>6</v>
      </c>
      <c r="C1379" s="1" t="s">
        <v>74</v>
      </c>
      <c r="D1379" s="1" t="s">
        <v>1376</v>
      </c>
      <c r="E1379" s="1">
        <v>19</v>
      </c>
      <c r="F1379" s="1">
        <v>32</v>
      </c>
      <c r="G1379" s="1">
        <v>3</v>
      </c>
      <c r="H1379" s="1">
        <v>56</v>
      </c>
      <c r="I1379" s="1" t="s">
        <v>1364</v>
      </c>
      <c r="J1379" s="1">
        <f t="shared" si="63"/>
        <v>39</v>
      </c>
      <c r="K1379">
        <f t="shared" si="64"/>
        <v>96</v>
      </c>
      <c r="L1379" s="5">
        <f t="shared" si="65"/>
        <v>40.625</v>
      </c>
    </row>
    <row r="1380" spans="1:12">
      <c r="A1380" s="1">
        <v>558</v>
      </c>
      <c r="B1380" s="1">
        <v>6</v>
      </c>
      <c r="C1380" s="1" t="s">
        <v>112</v>
      </c>
      <c r="D1380" s="1" t="s">
        <v>1384</v>
      </c>
      <c r="E1380" s="1">
        <v>15</v>
      </c>
      <c r="F1380" s="1">
        <v>25</v>
      </c>
      <c r="G1380" s="1">
        <v>2</v>
      </c>
      <c r="H1380" s="1">
        <v>54</v>
      </c>
      <c r="I1380" s="1" t="s">
        <v>1366</v>
      </c>
      <c r="J1380" s="1">
        <f t="shared" si="63"/>
        <v>20</v>
      </c>
      <c r="K1380">
        <f t="shared" si="64"/>
        <v>50</v>
      </c>
      <c r="L1380" s="5">
        <f t="shared" si="65"/>
        <v>40</v>
      </c>
    </row>
    <row r="1381" spans="1:12">
      <c r="A1381" s="1">
        <v>558</v>
      </c>
      <c r="B1381" s="1">
        <v>6</v>
      </c>
      <c r="C1381" s="1" t="s">
        <v>59</v>
      </c>
      <c r="D1381" s="1" t="s">
        <v>1372</v>
      </c>
      <c r="E1381" s="1">
        <v>20</v>
      </c>
      <c r="F1381" s="1">
        <v>33</v>
      </c>
      <c r="G1381" s="1">
        <v>1</v>
      </c>
      <c r="H1381" s="1">
        <v>57</v>
      </c>
      <c r="I1381" s="1" t="s">
        <v>1364</v>
      </c>
      <c r="J1381" s="1">
        <f t="shared" si="63"/>
        <v>13</v>
      </c>
      <c r="K1381">
        <f t="shared" si="64"/>
        <v>33</v>
      </c>
      <c r="L1381" s="5">
        <f t="shared" si="65"/>
        <v>39.393939393939391</v>
      </c>
    </row>
    <row r="1382" spans="1:12">
      <c r="A1382" s="1">
        <v>559</v>
      </c>
      <c r="B1382" s="1">
        <v>11</v>
      </c>
      <c r="C1382" s="1" t="s">
        <v>59</v>
      </c>
      <c r="D1382" s="1" t="s">
        <v>1372</v>
      </c>
      <c r="E1382" s="1">
        <v>20</v>
      </c>
      <c r="F1382" s="1">
        <v>33</v>
      </c>
      <c r="G1382" s="1">
        <v>3</v>
      </c>
      <c r="H1382" s="1">
        <v>41</v>
      </c>
      <c r="I1382" s="1" t="s">
        <v>1366</v>
      </c>
      <c r="J1382" s="1">
        <f t="shared" si="63"/>
        <v>39</v>
      </c>
      <c r="K1382">
        <f t="shared" si="64"/>
        <v>99</v>
      </c>
      <c r="L1382" s="5">
        <f t="shared" si="65"/>
        <v>39.393939393939391</v>
      </c>
    </row>
    <row r="1383" spans="1:12">
      <c r="A1383" s="1">
        <v>560</v>
      </c>
      <c r="B1383" s="1">
        <v>6</v>
      </c>
      <c r="C1383" s="1" t="s">
        <v>103</v>
      </c>
      <c r="D1383" s="1" t="s">
        <v>1382</v>
      </c>
      <c r="E1383" s="1">
        <v>10</v>
      </c>
      <c r="F1383" s="1">
        <v>18</v>
      </c>
      <c r="G1383" s="1">
        <v>2</v>
      </c>
      <c r="H1383" s="1">
        <v>36</v>
      </c>
      <c r="I1383" s="1" t="s">
        <v>1366</v>
      </c>
      <c r="J1383" s="1">
        <f t="shared" si="63"/>
        <v>16</v>
      </c>
      <c r="K1383">
        <f t="shared" si="64"/>
        <v>36</v>
      </c>
      <c r="L1383" s="5">
        <f t="shared" si="65"/>
        <v>44.444444444444443</v>
      </c>
    </row>
    <row r="1384" spans="1:12">
      <c r="A1384" s="1">
        <v>560</v>
      </c>
      <c r="B1384" s="1">
        <v>6</v>
      </c>
      <c r="C1384" s="1" t="s">
        <v>112</v>
      </c>
      <c r="D1384" s="1" t="s">
        <v>1384</v>
      </c>
      <c r="E1384" s="1">
        <v>15</v>
      </c>
      <c r="F1384" s="1">
        <v>25</v>
      </c>
      <c r="G1384" s="1">
        <v>3</v>
      </c>
      <c r="H1384" s="1">
        <v>12</v>
      </c>
      <c r="I1384" s="1" t="s">
        <v>1366</v>
      </c>
      <c r="J1384" s="1">
        <f t="shared" si="63"/>
        <v>30</v>
      </c>
      <c r="K1384">
        <f t="shared" si="64"/>
        <v>75</v>
      </c>
      <c r="L1384" s="5">
        <f t="shared" si="65"/>
        <v>40</v>
      </c>
    </row>
    <row r="1385" spans="1:12">
      <c r="A1385" s="1">
        <v>561</v>
      </c>
      <c r="B1385" s="1">
        <v>4</v>
      </c>
      <c r="C1385" s="1" t="s">
        <v>103</v>
      </c>
      <c r="D1385" s="1" t="s">
        <v>1382</v>
      </c>
      <c r="E1385" s="1">
        <v>10</v>
      </c>
      <c r="F1385" s="1">
        <v>18</v>
      </c>
      <c r="G1385" s="1">
        <v>1</v>
      </c>
      <c r="H1385" s="1">
        <v>56</v>
      </c>
      <c r="I1385" s="1" t="s">
        <v>1366</v>
      </c>
      <c r="J1385" s="1">
        <f t="shared" si="63"/>
        <v>8</v>
      </c>
      <c r="K1385">
        <f t="shared" si="64"/>
        <v>18</v>
      </c>
      <c r="L1385" s="5">
        <f t="shared" si="65"/>
        <v>44.444444444444443</v>
      </c>
    </row>
    <row r="1386" spans="1:12">
      <c r="A1386" s="1">
        <v>561</v>
      </c>
      <c r="B1386" s="1">
        <v>4</v>
      </c>
      <c r="C1386" s="1" t="s">
        <v>94</v>
      </c>
      <c r="D1386" s="1" t="s">
        <v>1380</v>
      </c>
      <c r="E1386" s="1">
        <v>14</v>
      </c>
      <c r="F1386" s="1">
        <v>23</v>
      </c>
      <c r="G1386" s="1">
        <v>2</v>
      </c>
      <c r="H1386" s="1">
        <v>8</v>
      </c>
      <c r="I1386" s="1" t="s">
        <v>1366</v>
      </c>
      <c r="J1386" s="1">
        <f t="shared" si="63"/>
        <v>18</v>
      </c>
      <c r="K1386">
        <f t="shared" si="64"/>
        <v>46</v>
      </c>
      <c r="L1386" s="5">
        <f t="shared" si="65"/>
        <v>39.130434782608695</v>
      </c>
    </row>
    <row r="1387" spans="1:12">
      <c r="A1387" s="1">
        <v>562</v>
      </c>
      <c r="B1387" s="1">
        <v>20</v>
      </c>
      <c r="C1387" s="1" t="s">
        <v>52</v>
      </c>
      <c r="D1387" s="1" t="s">
        <v>1369</v>
      </c>
      <c r="E1387" s="1">
        <v>25</v>
      </c>
      <c r="F1387" s="1">
        <v>40</v>
      </c>
      <c r="G1387" s="1">
        <v>3</v>
      </c>
      <c r="H1387" s="1">
        <v>41</v>
      </c>
      <c r="I1387" s="1" t="s">
        <v>1364</v>
      </c>
      <c r="J1387" s="1">
        <f t="shared" si="63"/>
        <v>45</v>
      </c>
      <c r="K1387">
        <f t="shared" si="64"/>
        <v>120</v>
      </c>
      <c r="L1387" s="5">
        <f t="shared" si="65"/>
        <v>37.5</v>
      </c>
    </row>
    <row r="1388" spans="1:12">
      <c r="A1388" s="1">
        <v>562</v>
      </c>
      <c r="B1388" s="1">
        <v>20</v>
      </c>
      <c r="C1388" s="1" t="s">
        <v>54</v>
      </c>
      <c r="D1388" s="1" t="s">
        <v>1371</v>
      </c>
      <c r="E1388" s="1">
        <v>17</v>
      </c>
      <c r="F1388" s="1">
        <v>29</v>
      </c>
      <c r="G1388" s="1">
        <v>2</v>
      </c>
      <c r="H1388" s="1">
        <v>7</v>
      </c>
      <c r="I1388" s="1" t="s">
        <v>1364</v>
      </c>
      <c r="J1388" s="1">
        <f t="shared" si="63"/>
        <v>24</v>
      </c>
      <c r="K1388">
        <f t="shared" si="64"/>
        <v>58</v>
      </c>
      <c r="L1388" s="5">
        <f t="shared" si="65"/>
        <v>41.379310344827587</v>
      </c>
    </row>
    <row r="1389" spans="1:12">
      <c r="A1389" s="1">
        <v>562</v>
      </c>
      <c r="B1389" s="1">
        <v>20</v>
      </c>
      <c r="C1389" s="1" t="s">
        <v>35</v>
      </c>
      <c r="D1389" s="1" t="s">
        <v>1363</v>
      </c>
      <c r="E1389" s="1">
        <v>14</v>
      </c>
      <c r="F1389" s="1">
        <v>24</v>
      </c>
      <c r="G1389" s="1">
        <v>2</v>
      </c>
      <c r="H1389" s="1">
        <v>22</v>
      </c>
      <c r="I1389" s="1" t="s">
        <v>1364</v>
      </c>
      <c r="J1389" s="1">
        <f t="shared" si="63"/>
        <v>20</v>
      </c>
      <c r="K1389">
        <f t="shared" si="64"/>
        <v>48</v>
      </c>
      <c r="L1389" s="5">
        <f t="shared" si="65"/>
        <v>41.666666666666671</v>
      </c>
    </row>
    <row r="1390" spans="1:12">
      <c r="A1390" s="1">
        <v>562</v>
      </c>
      <c r="B1390" s="1">
        <v>20</v>
      </c>
      <c r="C1390" s="1" t="s">
        <v>44</v>
      </c>
      <c r="D1390" s="1" t="s">
        <v>1367</v>
      </c>
      <c r="E1390" s="1">
        <v>19</v>
      </c>
      <c r="F1390" s="1">
        <v>31</v>
      </c>
      <c r="G1390" s="1">
        <v>2</v>
      </c>
      <c r="H1390" s="1">
        <v>42</v>
      </c>
      <c r="I1390" s="1" t="s">
        <v>1366</v>
      </c>
      <c r="J1390" s="1">
        <f t="shared" si="63"/>
        <v>24</v>
      </c>
      <c r="K1390">
        <f t="shared" si="64"/>
        <v>62</v>
      </c>
      <c r="L1390" s="5">
        <f t="shared" si="65"/>
        <v>38.70967741935484</v>
      </c>
    </row>
    <row r="1391" spans="1:12">
      <c r="A1391" s="1">
        <v>563</v>
      </c>
      <c r="B1391" s="1">
        <v>12</v>
      </c>
      <c r="C1391" s="1" t="s">
        <v>45</v>
      </c>
      <c r="D1391" s="1" t="s">
        <v>1368</v>
      </c>
      <c r="E1391" s="1">
        <v>16</v>
      </c>
      <c r="F1391" s="1">
        <v>27</v>
      </c>
      <c r="G1391" s="1">
        <v>2</v>
      </c>
      <c r="H1391" s="1">
        <v>37</v>
      </c>
      <c r="I1391" s="1" t="s">
        <v>1366</v>
      </c>
      <c r="J1391" s="1">
        <f t="shared" si="63"/>
        <v>22</v>
      </c>
      <c r="K1391">
        <f t="shared" si="64"/>
        <v>54</v>
      </c>
      <c r="L1391" s="5">
        <f t="shared" si="65"/>
        <v>40.74074074074074</v>
      </c>
    </row>
    <row r="1392" spans="1:12">
      <c r="A1392" s="1">
        <v>564</v>
      </c>
      <c r="B1392" s="1">
        <v>9</v>
      </c>
      <c r="C1392" s="1" t="s">
        <v>53</v>
      </c>
      <c r="D1392" s="1" t="s">
        <v>1370</v>
      </c>
      <c r="E1392" s="1">
        <v>22</v>
      </c>
      <c r="F1392" s="1">
        <v>36</v>
      </c>
      <c r="G1392" s="1">
        <v>1</v>
      </c>
      <c r="H1392" s="1">
        <v>7</v>
      </c>
      <c r="I1392" s="1" t="s">
        <v>1366</v>
      </c>
      <c r="J1392" s="1">
        <f t="shared" si="63"/>
        <v>14</v>
      </c>
      <c r="K1392">
        <f t="shared" si="64"/>
        <v>36</v>
      </c>
      <c r="L1392" s="5">
        <f t="shared" si="65"/>
        <v>38.888888888888893</v>
      </c>
    </row>
    <row r="1393" spans="1:12">
      <c r="A1393" s="1">
        <v>564</v>
      </c>
      <c r="B1393" s="1">
        <v>9</v>
      </c>
      <c r="C1393" s="1" t="s">
        <v>52</v>
      </c>
      <c r="D1393" s="1" t="s">
        <v>1369</v>
      </c>
      <c r="E1393" s="1">
        <v>25</v>
      </c>
      <c r="F1393" s="1">
        <v>40</v>
      </c>
      <c r="G1393" s="1">
        <v>2</v>
      </c>
      <c r="H1393" s="1">
        <v>36</v>
      </c>
      <c r="I1393" s="1" t="s">
        <v>1366</v>
      </c>
      <c r="J1393" s="1">
        <f t="shared" si="63"/>
        <v>30</v>
      </c>
      <c r="K1393">
        <f t="shared" si="64"/>
        <v>80</v>
      </c>
      <c r="L1393" s="5">
        <f t="shared" si="65"/>
        <v>37.5</v>
      </c>
    </row>
    <row r="1394" spans="1:12">
      <c r="A1394" s="1">
        <v>564</v>
      </c>
      <c r="B1394" s="1">
        <v>9</v>
      </c>
      <c r="C1394" s="1" t="s">
        <v>93</v>
      </c>
      <c r="D1394" s="1" t="s">
        <v>1379</v>
      </c>
      <c r="E1394" s="1">
        <v>12</v>
      </c>
      <c r="F1394" s="1">
        <v>20</v>
      </c>
      <c r="G1394" s="1">
        <v>2</v>
      </c>
      <c r="H1394" s="1">
        <v>11</v>
      </c>
      <c r="I1394" s="1" t="s">
        <v>1366</v>
      </c>
      <c r="J1394" s="1">
        <f t="shared" si="63"/>
        <v>16</v>
      </c>
      <c r="K1394">
        <f t="shared" si="64"/>
        <v>40</v>
      </c>
      <c r="L1394" s="5">
        <f t="shared" si="65"/>
        <v>40</v>
      </c>
    </row>
    <row r="1395" spans="1:12">
      <c r="A1395" s="1">
        <v>565</v>
      </c>
      <c r="B1395" s="1">
        <v>3</v>
      </c>
      <c r="C1395" s="1" t="s">
        <v>74</v>
      </c>
      <c r="D1395" s="1" t="s">
        <v>1376</v>
      </c>
      <c r="E1395" s="1">
        <v>19</v>
      </c>
      <c r="F1395" s="1">
        <v>32</v>
      </c>
      <c r="G1395" s="1">
        <v>3</v>
      </c>
      <c r="H1395" s="1">
        <v>19</v>
      </c>
      <c r="I1395" s="1" t="s">
        <v>1364</v>
      </c>
      <c r="J1395" s="1">
        <f t="shared" si="63"/>
        <v>39</v>
      </c>
      <c r="K1395">
        <f t="shared" si="64"/>
        <v>96</v>
      </c>
      <c r="L1395" s="5">
        <f t="shared" si="65"/>
        <v>40.625</v>
      </c>
    </row>
    <row r="1396" spans="1:12">
      <c r="A1396" s="1">
        <v>565</v>
      </c>
      <c r="B1396" s="1">
        <v>3</v>
      </c>
      <c r="C1396" s="1" t="s">
        <v>103</v>
      </c>
      <c r="D1396" s="1" t="s">
        <v>1382</v>
      </c>
      <c r="E1396" s="1">
        <v>10</v>
      </c>
      <c r="F1396" s="1">
        <v>18</v>
      </c>
      <c r="G1396" s="1">
        <v>3</v>
      </c>
      <c r="H1396" s="1">
        <v>53</v>
      </c>
      <c r="I1396" s="1" t="s">
        <v>1366</v>
      </c>
      <c r="J1396" s="1">
        <f t="shared" si="63"/>
        <v>24</v>
      </c>
      <c r="K1396">
        <f t="shared" si="64"/>
        <v>54</v>
      </c>
      <c r="L1396" s="5">
        <f t="shared" si="65"/>
        <v>44.444444444444443</v>
      </c>
    </row>
    <row r="1397" spans="1:12">
      <c r="A1397" s="1">
        <v>565</v>
      </c>
      <c r="B1397" s="1">
        <v>3</v>
      </c>
      <c r="C1397" s="1" t="s">
        <v>59</v>
      </c>
      <c r="D1397" s="1" t="s">
        <v>1372</v>
      </c>
      <c r="E1397" s="1">
        <v>20</v>
      </c>
      <c r="F1397" s="1">
        <v>33</v>
      </c>
      <c r="G1397" s="1">
        <v>2</v>
      </c>
      <c r="H1397" s="1">
        <v>21</v>
      </c>
      <c r="I1397" s="1" t="s">
        <v>1366</v>
      </c>
      <c r="J1397" s="1">
        <f t="shared" si="63"/>
        <v>26</v>
      </c>
      <c r="K1397">
        <f t="shared" si="64"/>
        <v>66</v>
      </c>
      <c r="L1397" s="5">
        <f t="shared" si="65"/>
        <v>39.393939393939391</v>
      </c>
    </row>
    <row r="1398" spans="1:12">
      <c r="A1398" s="1">
        <v>565</v>
      </c>
      <c r="B1398" s="1">
        <v>3</v>
      </c>
      <c r="C1398" s="1" t="s">
        <v>69</v>
      </c>
      <c r="D1398" s="1" t="s">
        <v>1375</v>
      </c>
      <c r="E1398" s="1">
        <v>21</v>
      </c>
      <c r="F1398" s="1">
        <v>35</v>
      </c>
      <c r="G1398" s="1">
        <v>1</v>
      </c>
      <c r="H1398" s="1">
        <v>5</v>
      </c>
      <c r="I1398" s="1" t="s">
        <v>1366</v>
      </c>
      <c r="J1398" s="1">
        <f t="shared" si="63"/>
        <v>14</v>
      </c>
      <c r="K1398">
        <f t="shared" si="64"/>
        <v>35</v>
      </c>
      <c r="L1398" s="5">
        <f t="shared" si="65"/>
        <v>40</v>
      </c>
    </row>
    <row r="1399" spans="1:12">
      <c r="A1399" s="1">
        <v>566</v>
      </c>
      <c r="B1399" s="1">
        <v>4</v>
      </c>
      <c r="C1399" s="1" t="s">
        <v>106</v>
      </c>
      <c r="D1399" s="1" t="s">
        <v>1383</v>
      </c>
      <c r="E1399" s="1">
        <v>15</v>
      </c>
      <c r="F1399" s="1">
        <v>26</v>
      </c>
      <c r="G1399" s="1">
        <v>3</v>
      </c>
      <c r="H1399" s="1">
        <v>56</v>
      </c>
      <c r="I1399" s="1" t="s">
        <v>1364</v>
      </c>
      <c r="J1399" s="1">
        <f t="shared" si="63"/>
        <v>33</v>
      </c>
      <c r="K1399">
        <f t="shared" si="64"/>
        <v>78</v>
      </c>
      <c r="L1399" s="5">
        <f t="shared" si="65"/>
        <v>42.307692307692307</v>
      </c>
    </row>
    <row r="1400" spans="1:12">
      <c r="A1400" s="1">
        <v>567</v>
      </c>
      <c r="B1400" s="1">
        <v>15</v>
      </c>
      <c r="C1400" s="1" t="s">
        <v>60</v>
      </c>
      <c r="D1400" s="1" t="s">
        <v>1373</v>
      </c>
      <c r="E1400" s="1">
        <v>16</v>
      </c>
      <c r="F1400" s="1">
        <v>28</v>
      </c>
      <c r="G1400" s="1">
        <v>2</v>
      </c>
      <c r="H1400" s="1">
        <v>9</v>
      </c>
      <c r="I1400" s="1" t="s">
        <v>1364</v>
      </c>
      <c r="J1400" s="1">
        <f t="shared" si="63"/>
        <v>24</v>
      </c>
      <c r="K1400">
        <f t="shared" si="64"/>
        <v>56</v>
      </c>
      <c r="L1400" s="5">
        <f t="shared" si="65"/>
        <v>42.857142857142854</v>
      </c>
    </row>
    <row r="1401" spans="1:12">
      <c r="A1401" s="1">
        <v>567</v>
      </c>
      <c r="B1401" s="1">
        <v>15</v>
      </c>
      <c r="C1401" s="1" t="s">
        <v>59</v>
      </c>
      <c r="D1401" s="1" t="s">
        <v>1372</v>
      </c>
      <c r="E1401" s="1">
        <v>20</v>
      </c>
      <c r="F1401" s="1">
        <v>33</v>
      </c>
      <c r="G1401" s="1">
        <v>2</v>
      </c>
      <c r="H1401" s="1">
        <v>34</v>
      </c>
      <c r="I1401" s="1" t="s">
        <v>1366</v>
      </c>
      <c r="J1401" s="1">
        <f t="shared" si="63"/>
        <v>26</v>
      </c>
      <c r="K1401">
        <f t="shared" si="64"/>
        <v>66</v>
      </c>
      <c r="L1401" s="5">
        <f t="shared" si="65"/>
        <v>39.393939393939391</v>
      </c>
    </row>
    <row r="1402" spans="1:12">
      <c r="A1402" s="1">
        <v>567</v>
      </c>
      <c r="B1402" s="1">
        <v>15</v>
      </c>
      <c r="C1402" s="1" t="s">
        <v>84</v>
      </c>
      <c r="D1402" s="1" t="s">
        <v>1378</v>
      </c>
      <c r="E1402" s="1">
        <v>20</v>
      </c>
      <c r="F1402" s="1">
        <v>34</v>
      </c>
      <c r="G1402" s="1">
        <v>2</v>
      </c>
      <c r="H1402" s="1">
        <v>18</v>
      </c>
      <c r="I1402" s="1" t="s">
        <v>1364</v>
      </c>
      <c r="J1402" s="1">
        <f t="shared" si="63"/>
        <v>28</v>
      </c>
      <c r="K1402">
        <f t="shared" si="64"/>
        <v>68</v>
      </c>
      <c r="L1402" s="5">
        <f t="shared" si="65"/>
        <v>41.17647058823529</v>
      </c>
    </row>
    <row r="1403" spans="1:12">
      <c r="A1403" s="1">
        <v>567</v>
      </c>
      <c r="B1403" s="1">
        <v>15</v>
      </c>
      <c r="C1403" s="1" t="s">
        <v>97</v>
      </c>
      <c r="D1403" s="1" t="s">
        <v>1381</v>
      </c>
      <c r="E1403" s="1">
        <v>13</v>
      </c>
      <c r="F1403" s="1">
        <v>21</v>
      </c>
      <c r="G1403" s="1">
        <v>3</v>
      </c>
      <c r="H1403" s="1">
        <v>41</v>
      </c>
      <c r="I1403" s="1" t="s">
        <v>1366</v>
      </c>
      <c r="J1403" s="1">
        <f t="shared" si="63"/>
        <v>24</v>
      </c>
      <c r="K1403">
        <f t="shared" si="64"/>
        <v>63</v>
      </c>
      <c r="L1403" s="5">
        <f t="shared" si="65"/>
        <v>38.095238095238095</v>
      </c>
    </row>
    <row r="1404" spans="1:12">
      <c r="A1404" s="1">
        <v>568</v>
      </c>
      <c r="B1404" s="1">
        <v>5</v>
      </c>
      <c r="C1404" s="1" t="s">
        <v>84</v>
      </c>
      <c r="D1404" s="1" t="s">
        <v>1378</v>
      </c>
      <c r="E1404" s="1">
        <v>20</v>
      </c>
      <c r="F1404" s="1">
        <v>34</v>
      </c>
      <c r="G1404" s="1">
        <v>3</v>
      </c>
      <c r="H1404" s="1">
        <v>40</v>
      </c>
      <c r="I1404" s="1" t="s">
        <v>1364</v>
      </c>
      <c r="J1404" s="1">
        <f t="shared" si="63"/>
        <v>42</v>
      </c>
      <c r="K1404">
        <f t="shared" si="64"/>
        <v>102</v>
      </c>
      <c r="L1404" s="5">
        <f t="shared" si="65"/>
        <v>41.17647058823529</v>
      </c>
    </row>
    <row r="1405" spans="1:12">
      <c r="A1405" s="1">
        <v>568</v>
      </c>
      <c r="B1405" s="1">
        <v>5</v>
      </c>
      <c r="C1405" s="1" t="s">
        <v>52</v>
      </c>
      <c r="D1405" s="1" t="s">
        <v>1369</v>
      </c>
      <c r="E1405" s="1">
        <v>25</v>
      </c>
      <c r="F1405" s="1">
        <v>40</v>
      </c>
      <c r="G1405" s="1">
        <v>2</v>
      </c>
      <c r="H1405" s="1">
        <v>44</v>
      </c>
      <c r="I1405" s="1" t="s">
        <v>1366</v>
      </c>
      <c r="J1405" s="1">
        <f t="shared" si="63"/>
        <v>30</v>
      </c>
      <c r="K1405">
        <f t="shared" si="64"/>
        <v>80</v>
      </c>
      <c r="L1405" s="5">
        <f t="shared" si="65"/>
        <v>37.5</v>
      </c>
    </row>
    <row r="1406" spans="1:12">
      <c r="A1406" s="1">
        <v>569</v>
      </c>
      <c r="B1406" s="1">
        <v>12</v>
      </c>
      <c r="C1406" s="1" t="s">
        <v>84</v>
      </c>
      <c r="D1406" s="1" t="s">
        <v>1378</v>
      </c>
      <c r="E1406" s="1">
        <v>20</v>
      </c>
      <c r="F1406" s="1">
        <v>34</v>
      </c>
      <c r="G1406" s="1">
        <v>2</v>
      </c>
      <c r="H1406" s="1">
        <v>26</v>
      </c>
      <c r="I1406" s="1" t="s">
        <v>1364</v>
      </c>
      <c r="J1406" s="1">
        <f t="shared" si="63"/>
        <v>28</v>
      </c>
      <c r="K1406">
        <f t="shared" si="64"/>
        <v>68</v>
      </c>
      <c r="L1406" s="5">
        <f t="shared" si="65"/>
        <v>41.17647058823529</v>
      </c>
    </row>
    <row r="1407" spans="1:12">
      <c r="A1407" s="1">
        <v>569</v>
      </c>
      <c r="B1407" s="1">
        <v>12</v>
      </c>
      <c r="C1407" s="1" t="s">
        <v>97</v>
      </c>
      <c r="D1407" s="1" t="s">
        <v>1381</v>
      </c>
      <c r="E1407" s="1">
        <v>13</v>
      </c>
      <c r="F1407" s="1">
        <v>21</v>
      </c>
      <c r="G1407" s="1">
        <v>3</v>
      </c>
      <c r="H1407" s="1">
        <v>32</v>
      </c>
      <c r="I1407" s="1" t="s">
        <v>1366</v>
      </c>
      <c r="J1407" s="1">
        <f t="shared" si="63"/>
        <v>24</v>
      </c>
      <c r="K1407">
        <f t="shared" si="64"/>
        <v>63</v>
      </c>
      <c r="L1407" s="5">
        <f t="shared" si="65"/>
        <v>38.095238095238095</v>
      </c>
    </row>
    <row r="1408" spans="1:12">
      <c r="A1408" s="1">
        <v>570</v>
      </c>
      <c r="B1408" s="1">
        <v>1</v>
      </c>
      <c r="C1408" s="1" t="s">
        <v>59</v>
      </c>
      <c r="D1408" s="1" t="s">
        <v>1372</v>
      </c>
      <c r="E1408" s="1">
        <v>20</v>
      </c>
      <c r="F1408" s="1">
        <v>33</v>
      </c>
      <c r="G1408" s="1">
        <v>1</v>
      </c>
      <c r="H1408" s="1">
        <v>38</v>
      </c>
      <c r="I1408" s="1" t="s">
        <v>1364</v>
      </c>
      <c r="J1408" s="1">
        <f t="shared" si="63"/>
        <v>13</v>
      </c>
      <c r="K1408">
        <f t="shared" si="64"/>
        <v>33</v>
      </c>
      <c r="L1408" s="5">
        <f t="shared" si="65"/>
        <v>39.393939393939391</v>
      </c>
    </row>
    <row r="1409" spans="1:12">
      <c r="A1409" s="1">
        <v>570</v>
      </c>
      <c r="B1409" s="1">
        <v>1</v>
      </c>
      <c r="C1409" s="1" t="s">
        <v>106</v>
      </c>
      <c r="D1409" s="1" t="s">
        <v>1383</v>
      </c>
      <c r="E1409" s="1">
        <v>15</v>
      </c>
      <c r="F1409" s="1">
        <v>26</v>
      </c>
      <c r="G1409" s="1">
        <v>2</v>
      </c>
      <c r="H1409" s="1">
        <v>8</v>
      </c>
      <c r="I1409" s="1" t="s">
        <v>1366</v>
      </c>
      <c r="J1409" s="1">
        <f t="shared" si="63"/>
        <v>22</v>
      </c>
      <c r="K1409">
        <f t="shared" si="64"/>
        <v>52</v>
      </c>
      <c r="L1409" s="5">
        <f t="shared" si="65"/>
        <v>42.307692307692307</v>
      </c>
    </row>
    <row r="1410" spans="1:12">
      <c r="A1410" s="1">
        <v>571</v>
      </c>
      <c r="B1410" s="1">
        <v>15</v>
      </c>
      <c r="C1410" s="1" t="s">
        <v>45</v>
      </c>
      <c r="D1410" s="1" t="s">
        <v>1368</v>
      </c>
      <c r="E1410" s="1">
        <v>16</v>
      </c>
      <c r="F1410" s="1">
        <v>27</v>
      </c>
      <c r="G1410" s="1">
        <v>2</v>
      </c>
      <c r="H1410" s="1">
        <v>26</v>
      </c>
      <c r="I1410" s="1" t="s">
        <v>1364</v>
      </c>
      <c r="J1410" s="1">
        <f t="shared" si="63"/>
        <v>22</v>
      </c>
      <c r="K1410">
        <f t="shared" si="64"/>
        <v>54</v>
      </c>
      <c r="L1410" s="5">
        <f t="shared" si="65"/>
        <v>40.74074074074074</v>
      </c>
    </row>
    <row r="1411" spans="1:12">
      <c r="A1411" s="1">
        <v>572</v>
      </c>
      <c r="B1411" s="1">
        <v>19</v>
      </c>
      <c r="C1411" s="1" t="s">
        <v>36</v>
      </c>
      <c r="D1411" s="1" t="s">
        <v>1365</v>
      </c>
      <c r="E1411" s="1">
        <v>18</v>
      </c>
      <c r="F1411" s="1">
        <v>30</v>
      </c>
      <c r="G1411" s="1">
        <v>1</v>
      </c>
      <c r="H1411" s="1">
        <v>34</v>
      </c>
      <c r="I1411" s="1" t="s">
        <v>1366</v>
      </c>
      <c r="J1411" s="1">
        <f t="shared" ref="J1411:J1474" si="66">(F1411-E1411)*G1411</f>
        <v>12</v>
      </c>
      <c r="K1411">
        <f t="shared" ref="K1411:K1474" si="67">F1411*G1411</f>
        <v>30</v>
      </c>
      <c r="L1411" s="5">
        <f t="shared" ref="L1411:L1474" si="68">(J1411/K1411)*100</f>
        <v>40</v>
      </c>
    </row>
    <row r="1412" spans="1:12">
      <c r="A1412" s="1">
        <v>572</v>
      </c>
      <c r="B1412" s="1">
        <v>19</v>
      </c>
      <c r="C1412" s="1" t="s">
        <v>77</v>
      </c>
      <c r="D1412" s="1" t="s">
        <v>1377</v>
      </c>
      <c r="E1412" s="1">
        <v>13</v>
      </c>
      <c r="F1412" s="1">
        <v>22</v>
      </c>
      <c r="G1412" s="1">
        <v>2</v>
      </c>
      <c r="H1412" s="1">
        <v>10</v>
      </c>
      <c r="I1412" s="1" t="s">
        <v>1366</v>
      </c>
      <c r="J1412" s="1">
        <f t="shared" si="66"/>
        <v>18</v>
      </c>
      <c r="K1412">
        <f t="shared" si="67"/>
        <v>44</v>
      </c>
      <c r="L1412" s="5">
        <f t="shared" si="68"/>
        <v>40.909090909090914</v>
      </c>
    </row>
    <row r="1413" spans="1:12">
      <c r="A1413" s="1">
        <v>573</v>
      </c>
      <c r="B1413" s="1">
        <v>7</v>
      </c>
      <c r="C1413" s="1" t="s">
        <v>97</v>
      </c>
      <c r="D1413" s="1" t="s">
        <v>1381</v>
      </c>
      <c r="E1413" s="1">
        <v>13</v>
      </c>
      <c r="F1413" s="1">
        <v>21</v>
      </c>
      <c r="G1413" s="1">
        <v>3</v>
      </c>
      <c r="H1413" s="1">
        <v>41</v>
      </c>
      <c r="I1413" s="1" t="s">
        <v>1364</v>
      </c>
      <c r="J1413" s="1">
        <f t="shared" si="66"/>
        <v>24</v>
      </c>
      <c r="K1413">
        <f t="shared" si="67"/>
        <v>63</v>
      </c>
      <c r="L1413" s="5">
        <f t="shared" si="68"/>
        <v>38.095238095238095</v>
      </c>
    </row>
    <row r="1414" spans="1:12">
      <c r="A1414" s="1">
        <v>573</v>
      </c>
      <c r="B1414" s="1">
        <v>7</v>
      </c>
      <c r="C1414" s="1" t="s">
        <v>84</v>
      </c>
      <c r="D1414" s="1" t="s">
        <v>1378</v>
      </c>
      <c r="E1414" s="1">
        <v>20</v>
      </c>
      <c r="F1414" s="1">
        <v>34</v>
      </c>
      <c r="G1414" s="1">
        <v>3</v>
      </c>
      <c r="H1414" s="1">
        <v>28</v>
      </c>
      <c r="I1414" s="1" t="s">
        <v>1366</v>
      </c>
      <c r="J1414" s="1">
        <f t="shared" si="66"/>
        <v>42</v>
      </c>
      <c r="K1414">
        <f t="shared" si="67"/>
        <v>102</v>
      </c>
      <c r="L1414" s="5">
        <f t="shared" si="68"/>
        <v>41.17647058823529</v>
      </c>
    </row>
    <row r="1415" spans="1:12">
      <c r="A1415" s="1">
        <v>574</v>
      </c>
      <c r="B1415" s="1">
        <v>20</v>
      </c>
      <c r="C1415" s="1" t="s">
        <v>106</v>
      </c>
      <c r="D1415" s="1" t="s">
        <v>1383</v>
      </c>
      <c r="E1415" s="1">
        <v>15</v>
      </c>
      <c r="F1415" s="1">
        <v>26</v>
      </c>
      <c r="G1415" s="1">
        <v>3</v>
      </c>
      <c r="H1415" s="1">
        <v>50</v>
      </c>
      <c r="I1415" s="1" t="s">
        <v>1366</v>
      </c>
      <c r="J1415" s="1">
        <f t="shared" si="66"/>
        <v>33</v>
      </c>
      <c r="K1415">
        <f t="shared" si="67"/>
        <v>78</v>
      </c>
      <c r="L1415" s="5">
        <f t="shared" si="68"/>
        <v>42.307692307692307</v>
      </c>
    </row>
    <row r="1416" spans="1:12">
      <c r="A1416" s="1">
        <v>574</v>
      </c>
      <c r="B1416" s="1">
        <v>20</v>
      </c>
      <c r="C1416" s="1" t="s">
        <v>53</v>
      </c>
      <c r="D1416" s="1" t="s">
        <v>1370</v>
      </c>
      <c r="E1416" s="1">
        <v>22</v>
      </c>
      <c r="F1416" s="1">
        <v>36</v>
      </c>
      <c r="G1416" s="1">
        <v>2</v>
      </c>
      <c r="H1416" s="1">
        <v>40</v>
      </c>
      <c r="I1416" s="1" t="s">
        <v>1364</v>
      </c>
      <c r="J1416" s="1">
        <f t="shared" si="66"/>
        <v>28</v>
      </c>
      <c r="K1416">
        <f t="shared" si="67"/>
        <v>72</v>
      </c>
      <c r="L1416" s="5">
        <f t="shared" si="68"/>
        <v>38.888888888888893</v>
      </c>
    </row>
    <row r="1417" spans="1:12">
      <c r="A1417" s="1">
        <v>574</v>
      </c>
      <c r="B1417" s="1">
        <v>20</v>
      </c>
      <c r="C1417" s="1" t="s">
        <v>103</v>
      </c>
      <c r="D1417" s="1" t="s">
        <v>1382</v>
      </c>
      <c r="E1417" s="1">
        <v>10</v>
      </c>
      <c r="F1417" s="1">
        <v>18</v>
      </c>
      <c r="G1417" s="1">
        <v>2</v>
      </c>
      <c r="H1417" s="1">
        <v>37</v>
      </c>
      <c r="I1417" s="1" t="s">
        <v>1366</v>
      </c>
      <c r="J1417" s="1">
        <f t="shared" si="66"/>
        <v>16</v>
      </c>
      <c r="K1417">
        <f t="shared" si="67"/>
        <v>36</v>
      </c>
      <c r="L1417" s="5">
        <f t="shared" si="68"/>
        <v>44.444444444444443</v>
      </c>
    </row>
    <row r="1418" spans="1:12">
      <c r="A1418" s="1">
        <v>574</v>
      </c>
      <c r="B1418" s="1">
        <v>20</v>
      </c>
      <c r="C1418" s="1" t="s">
        <v>97</v>
      </c>
      <c r="D1418" s="1" t="s">
        <v>1381</v>
      </c>
      <c r="E1418" s="1">
        <v>13</v>
      </c>
      <c r="F1418" s="1">
        <v>21</v>
      </c>
      <c r="G1418" s="1">
        <v>1</v>
      </c>
      <c r="H1418" s="1">
        <v>41</v>
      </c>
      <c r="I1418" s="1" t="s">
        <v>1366</v>
      </c>
      <c r="J1418" s="1">
        <f t="shared" si="66"/>
        <v>8</v>
      </c>
      <c r="K1418">
        <f t="shared" si="67"/>
        <v>21</v>
      </c>
      <c r="L1418" s="5">
        <f t="shared" si="68"/>
        <v>38.095238095238095</v>
      </c>
    </row>
    <row r="1419" spans="1:12">
      <c r="A1419" s="1">
        <v>575</v>
      </c>
      <c r="B1419" s="1">
        <v>15</v>
      </c>
      <c r="C1419" s="1" t="s">
        <v>103</v>
      </c>
      <c r="D1419" s="1" t="s">
        <v>1382</v>
      </c>
      <c r="E1419" s="1">
        <v>10</v>
      </c>
      <c r="F1419" s="1">
        <v>18</v>
      </c>
      <c r="G1419" s="1">
        <v>1</v>
      </c>
      <c r="H1419" s="1">
        <v>44</v>
      </c>
      <c r="I1419" s="1" t="s">
        <v>1364</v>
      </c>
      <c r="J1419" s="1">
        <f t="shared" si="66"/>
        <v>8</v>
      </c>
      <c r="K1419">
        <f t="shared" si="67"/>
        <v>18</v>
      </c>
      <c r="L1419" s="5">
        <f t="shared" si="68"/>
        <v>44.444444444444443</v>
      </c>
    </row>
    <row r="1420" spans="1:12">
      <c r="A1420" s="1">
        <v>576</v>
      </c>
      <c r="B1420" s="1">
        <v>9</v>
      </c>
      <c r="C1420" s="1" t="s">
        <v>59</v>
      </c>
      <c r="D1420" s="1" t="s">
        <v>1372</v>
      </c>
      <c r="E1420" s="1">
        <v>20</v>
      </c>
      <c r="F1420" s="1">
        <v>33</v>
      </c>
      <c r="G1420" s="1">
        <v>1</v>
      </c>
      <c r="H1420" s="1">
        <v>46</v>
      </c>
      <c r="I1420" s="1" t="s">
        <v>1364</v>
      </c>
      <c r="J1420" s="1">
        <f t="shared" si="66"/>
        <v>13</v>
      </c>
      <c r="K1420">
        <f t="shared" si="67"/>
        <v>33</v>
      </c>
      <c r="L1420" s="5">
        <f t="shared" si="68"/>
        <v>39.393939393939391</v>
      </c>
    </row>
    <row r="1421" spans="1:12">
      <c r="A1421" s="1">
        <v>576</v>
      </c>
      <c r="B1421" s="1">
        <v>9</v>
      </c>
      <c r="C1421" s="1" t="s">
        <v>44</v>
      </c>
      <c r="D1421" s="1" t="s">
        <v>1367</v>
      </c>
      <c r="E1421" s="1">
        <v>19</v>
      </c>
      <c r="F1421" s="1">
        <v>31</v>
      </c>
      <c r="G1421" s="1">
        <v>3</v>
      </c>
      <c r="H1421" s="1">
        <v>32</v>
      </c>
      <c r="I1421" s="1" t="s">
        <v>1364</v>
      </c>
      <c r="J1421" s="1">
        <f t="shared" si="66"/>
        <v>36</v>
      </c>
      <c r="K1421">
        <f t="shared" si="67"/>
        <v>93</v>
      </c>
      <c r="L1421" s="5">
        <f t="shared" si="68"/>
        <v>38.70967741935484</v>
      </c>
    </row>
    <row r="1422" spans="1:12">
      <c r="A1422" s="1">
        <v>576</v>
      </c>
      <c r="B1422" s="1">
        <v>9</v>
      </c>
      <c r="C1422" s="1" t="s">
        <v>53</v>
      </c>
      <c r="D1422" s="1" t="s">
        <v>1370</v>
      </c>
      <c r="E1422" s="1">
        <v>22</v>
      </c>
      <c r="F1422" s="1">
        <v>36</v>
      </c>
      <c r="G1422" s="1">
        <v>3</v>
      </c>
      <c r="H1422" s="1">
        <v>37</v>
      </c>
      <c r="I1422" s="1" t="s">
        <v>1366</v>
      </c>
      <c r="J1422" s="1">
        <f t="shared" si="66"/>
        <v>42</v>
      </c>
      <c r="K1422">
        <f t="shared" si="67"/>
        <v>108</v>
      </c>
      <c r="L1422" s="5">
        <f t="shared" si="68"/>
        <v>38.888888888888893</v>
      </c>
    </row>
    <row r="1423" spans="1:12">
      <c r="A1423" s="1">
        <v>577</v>
      </c>
      <c r="B1423" s="1">
        <v>5</v>
      </c>
      <c r="C1423" s="1" t="s">
        <v>103</v>
      </c>
      <c r="D1423" s="1" t="s">
        <v>1382</v>
      </c>
      <c r="E1423" s="1">
        <v>10</v>
      </c>
      <c r="F1423" s="1">
        <v>18</v>
      </c>
      <c r="G1423" s="1">
        <v>1</v>
      </c>
      <c r="H1423" s="1">
        <v>10</v>
      </c>
      <c r="I1423" s="1" t="s">
        <v>1366</v>
      </c>
      <c r="J1423" s="1">
        <f t="shared" si="66"/>
        <v>8</v>
      </c>
      <c r="K1423">
        <f t="shared" si="67"/>
        <v>18</v>
      </c>
      <c r="L1423" s="5">
        <f t="shared" si="68"/>
        <v>44.444444444444443</v>
      </c>
    </row>
    <row r="1424" spans="1:12">
      <c r="A1424" s="1">
        <v>577</v>
      </c>
      <c r="B1424" s="1">
        <v>5</v>
      </c>
      <c r="C1424" s="1" t="s">
        <v>77</v>
      </c>
      <c r="D1424" s="1" t="s">
        <v>1377</v>
      </c>
      <c r="E1424" s="1">
        <v>13</v>
      </c>
      <c r="F1424" s="1">
        <v>22</v>
      </c>
      <c r="G1424" s="1">
        <v>1</v>
      </c>
      <c r="H1424" s="1">
        <v>15</v>
      </c>
      <c r="I1424" s="1" t="s">
        <v>1364</v>
      </c>
      <c r="J1424" s="1">
        <f t="shared" si="66"/>
        <v>9</v>
      </c>
      <c r="K1424">
        <f t="shared" si="67"/>
        <v>22</v>
      </c>
      <c r="L1424" s="5">
        <f t="shared" si="68"/>
        <v>40.909090909090914</v>
      </c>
    </row>
    <row r="1425" spans="1:12">
      <c r="A1425" s="1">
        <v>578</v>
      </c>
      <c r="B1425" s="1">
        <v>11</v>
      </c>
      <c r="C1425" s="1" t="s">
        <v>36</v>
      </c>
      <c r="D1425" s="1" t="s">
        <v>1365</v>
      </c>
      <c r="E1425" s="1">
        <v>18</v>
      </c>
      <c r="F1425" s="1">
        <v>30</v>
      </c>
      <c r="G1425" s="1">
        <v>3</v>
      </c>
      <c r="H1425" s="1">
        <v>44</v>
      </c>
      <c r="I1425" s="1" t="s">
        <v>1364</v>
      </c>
      <c r="J1425" s="1">
        <f t="shared" si="66"/>
        <v>36</v>
      </c>
      <c r="K1425">
        <f t="shared" si="67"/>
        <v>90</v>
      </c>
      <c r="L1425" s="5">
        <f t="shared" si="68"/>
        <v>40</v>
      </c>
    </row>
    <row r="1426" spans="1:12">
      <c r="A1426" s="1">
        <v>579</v>
      </c>
      <c r="B1426" s="1">
        <v>9</v>
      </c>
      <c r="C1426" s="1" t="s">
        <v>112</v>
      </c>
      <c r="D1426" s="1" t="s">
        <v>1384</v>
      </c>
      <c r="E1426" s="1">
        <v>15</v>
      </c>
      <c r="F1426" s="1">
        <v>25</v>
      </c>
      <c r="G1426" s="1">
        <v>2</v>
      </c>
      <c r="H1426" s="1">
        <v>48</v>
      </c>
      <c r="I1426" s="1" t="s">
        <v>1364</v>
      </c>
      <c r="J1426" s="1">
        <f t="shared" si="66"/>
        <v>20</v>
      </c>
      <c r="K1426">
        <f t="shared" si="67"/>
        <v>50</v>
      </c>
      <c r="L1426" s="5">
        <f t="shared" si="68"/>
        <v>40</v>
      </c>
    </row>
    <row r="1427" spans="1:12">
      <c r="A1427" s="1">
        <v>580</v>
      </c>
      <c r="B1427" s="1">
        <v>10</v>
      </c>
      <c r="C1427" s="1" t="s">
        <v>59</v>
      </c>
      <c r="D1427" s="1" t="s">
        <v>1372</v>
      </c>
      <c r="E1427" s="1">
        <v>20</v>
      </c>
      <c r="F1427" s="1">
        <v>33</v>
      </c>
      <c r="G1427" s="1">
        <v>1</v>
      </c>
      <c r="H1427" s="1">
        <v>30</v>
      </c>
      <c r="I1427" s="1" t="s">
        <v>1364</v>
      </c>
      <c r="J1427" s="1">
        <f t="shared" si="66"/>
        <v>13</v>
      </c>
      <c r="K1427">
        <f t="shared" si="67"/>
        <v>33</v>
      </c>
      <c r="L1427" s="5">
        <f t="shared" si="68"/>
        <v>39.393939393939391</v>
      </c>
    </row>
    <row r="1428" spans="1:12">
      <c r="A1428" s="1">
        <v>581</v>
      </c>
      <c r="B1428" s="1">
        <v>18</v>
      </c>
      <c r="C1428" s="1" t="s">
        <v>59</v>
      </c>
      <c r="D1428" s="1" t="s">
        <v>1372</v>
      </c>
      <c r="E1428" s="1">
        <v>20</v>
      </c>
      <c r="F1428" s="1">
        <v>33</v>
      </c>
      <c r="G1428" s="1">
        <v>1</v>
      </c>
      <c r="H1428" s="1">
        <v>15</v>
      </c>
      <c r="I1428" s="1" t="s">
        <v>1364</v>
      </c>
      <c r="J1428" s="1">
        <f t="shared" si="66"/>
        <v>13</v>
      </c>
      <c r="K1428">
        <f t="shared" si="67"/>
        <v>33</v>
      </c>
      <c r="L1428" s="5">
        <f t="shared" si="68"/>
        <v>39.393939393939391</v>
      </c>
    </row>
    <row r="1429" spans="1:12">
      <c r="A1429" s="1">
        <v>581</v>
      </c>
      <c r="B1429" s="1">
        <v>18</v>
      </c>
      <c r="C1429" s="1" t="s">
        <v>36</v>
      </c>
      <c r="D1429" s="1" t="s">
        <v>1365</v>
      </c>
      <c r="E1429" s="1">
        <v>18</v>
      </c>
      <c r="F1429" s="1">
        <v>30</v>
      </c>
      <c r="G1429" s="1">
        <v>3</v>
      </c>
      <c r="H1429" s="1">
        <v>40</v>
      </c>
      <c r="I1429" s="1" t="s">
        <v>1364</v>
      </c>
      <c r="J1429" s="1">
        <f t="shared" si="66"/>
        <v>36</v>
      </c>
      <c r="K1429">
        <f t="shared" si="67"/>
        <v>90</v>
      </c>
      <c r="L1429" s="5">
        <f t="shared" si="68"/>
        <v>40</v>
      </c>
    </row>
    <row r="1430" spans="1:12">
      <c r="A1430" s="1">
        <v>582</v>
      </c>
      <c r="B1430" s="1">
        <v>3</v>
      </c>
      <c r="C1430" s="1" t="s">
        <v>45</v>
      </c>
      <c r="D1430" s="1" t="s">
        <v>1368</v>
      </c>
      <c r="E1430" s="1">
        <v>16</v>
      </c>
      <c r="F1430" s="1">
        <v>27</v>
      </c>
      <c r="G1430" s="1">
        <v>2</v>
      </c>
      <c r="H1430" s="1">
        <v>42</v>
      </c>
      <c r="I1430" s="1" t="s">
        <v>1366</v>
      </c>
      <c r="J1430" s="1">
        <f t="shared" si="66"/>
        <v>22</v>
      </c>
      <c r="K1430">
        <f t="shared" si="67"/>
        <v>54</v>
      </c>
      <c r="L1430" s="5">
        <f t="shared" si="68"/>
        <v>40.74074074074074</v>
      </c>
    </row>
    <row r="1431" spans="1:12">
      <c r="A1431" s="1">
        <v>583</v>
      </c>
      <c r="B1431" s="1">
        <v>9</v>
      </c>
      <c r="C1431" s="1" t="s">
        <v>65</v>
      </c>
      <c r="D1431" s="1" t="s">
        <v>1374</v>
      </c>
      <c r="E1431" s="1">
        <v>11</v>
      </c>
      <c r="F1431" s="1">
        <v>19</v>
      </c>
      <c r="G1431" s="1">
        <v>3</v>
      </c>
      <c r="H1431" s="1">
        <v>15</v>
      </c>
      <c r="I1431" s="1" t="s">
        <v>1364</v>
      </c>
      <c r="J1431" s="1">
        <f t="shared" si="66"/>
        <v>24</v>
      </c>
      <c r="K1431">
        <f t="shared" si="67"/>
        <v>57</v>
      </c>
      <c r="L1431" s="5">
        <f t="shared" si="68"/>
        <v>42.105263157894733</v>
      </c>
    </row>
    <row r="1432" spans="1:12">
      <c r="A1432" s="1">
        <v>583</v>
      </c>
      <c r="B1432" s="1">
        <v>9</v>
      </c>
      <c r="C1432" s="1" t="s">
        <v>103</v>
      </c>
      <c r="D1432" s="1" t="s">
        <v>1382</v>
      </c>
      <c r="E1432" s="1">
        <v>10</v>
      </c>
      <c r="F1432" s="1">
        <v>18</v>
      </c>
      <c r="G1432" s="1">
        <v>1</v>
      </c>
      <c r="H1432" s="1">
        <v>11</v>
      </c>
      <c r="I1432" s="1" t="s">
        <v>1364</v>
      </c>
      <c r="J1432" s="1">
        <f t="shared" si="66"/>
        <v>8</v>
      </c>
      <c r="K1432">
        <f t="shared" si="67"/>
        <v>18</v>
      </c>
      <c r="L1432" s="5">
        <f t="shared" si="68"/>
        <v>44.444444444444443</v>
      </c>
    </row>
    <row r="1433" spans="1:12">
      <c r="A1433" s="1">
        <v>583</v>
      </c>
      <c r="B1433" s="1">
        <v>9</v>
      </c>
      <c r="C1433" s="1" t="s">
        <v>35</v>
      </c>
      <c r="D1433" s="1" t="s">
        <v>1363</v>
      </c>
      <c r="E1433" s="1">
        <v>14</v>
      </c>
      <c r="F1433" s="1">
        <v>24</v>
      </c>
      <c r="G1433" s="1">
        <v>2</v>
      </c>
      <c r="H1433" s="1">
        <v>29</v>
      </c>
      <c r="I1433" s="1" t="s">
        <v>1366</v>
      </c>
      <c r="J1433" s="1">
        <f t="shared" si="66"/>
        <v>20</v>
      </c>
      <c r="K1433">
        <f t="shared" si="67"/>
        <v>48</v>
      </c>
      <c r="L1433" s="5">
        <f t="shared" si="68"/>
        <v>41.666666666666671</v>
      </c>
    </row>
    <row r="1434" spans="1:12">
      <c r="A1434" s="1">
        <v>583</v>
      </c>
      <c r="B1434" s="1">
        <v>9</v>
      </c>
      <c r="C1434" s="1" t="s">
        <v>52</v>
      </c>
      <c r="D1434" s="1" t="s">
        <v>1369</v>
      </c>
      <c r="E1434" s="1">
        <v>25</v>
      </c>
      <c r="F1434" s="1">
        <v>40</v>
      </c>
      <c r="G1434" s="1">
        <v>3</v>
      </c>
      <c r="H1434" s="1">
        <v>50</v>
      </c>
      <c r="I1434" s="1" t="s">
        <v>1366</v>
      </c>
      <c r="J1434" s="1">
        <f t="shared" si="66"/>
        <v>45</v>
      </c>
      <c r="K1434">
        <f t="shared" si="67"/>
        <v>120</v>
      </c>
      <c r="L1434" s="5">
        <f t="shared" si="68"/>
        <v>37.5</v>
      </c>
    </row>
    <row r="1435" spans="1:12">
      <c r="A1435" s="1">
        <v>584</v>
      </c>
      <c r="B1435" s="1">
        <v>9</v>
      </c>
      <c r="C1435" s="1" t="s">
        <v>97</v>
      </c>
      <c r="D1435" s="1" t="s">
        <v>1381</v>
      </c>
      <c r="E1435" s="1">
        <v>13</v>
      </c>
      <c r="F1435" s="1">
        <v>21</v>
      </c>
      <c r="G1435" s="1">
        <v>1</v>
      </c>
      <c r="H1435" s="1">
        <v>57</v>
      </c>
      <c r="I1435" s="1" t="s">
        <v>1366</v>
      </c>
      <c r="J1435" s="1">
        <f t="shared" si="66"/>
        <v>8</v>
      </c>
      <c r="K1435">
        <f t="shared" si="67"/>
        <v>21</v>
      </c>
      <c r="L1435" s="5">
        <f t="shared" si="68"/>
        <v>38.095238095238095</v>
      </c>
    </row>
    <row r="1436" spans="1:12">
      <c r="A1436" s="1">
        <v>584</v>
      </c>
      <c r="B1436" s="1">
        <v>9</v>
      </c>
      <c r="C1436" s="1" t="s">
        <v>44</v>
      </c>
      <c r="D1436" s="1" t="s">
        <v>1367</v>
      </c>
      <c r="E1436" s="1">
        <v>19</v>
      </c>
      <c r="F1436" s="1">
        <v>31</v>
      </c>
      <c r="G1436" s="1">
        <v>2</v>
      </c>
      <c r="H1436" s="1">
        <v>34</v>
      </c>
      <c r="I1436" s="1" t="s">
        <v>1364</v>
      </c>
      <c r="J1436" s="1">
        <f t="shared" si="66"/>
        <v>24</v>
      </c>
      <c r="K1436">
        <f t="shared" si="67"/>
        <v>62</v>
      </c>
      <c r="L1436" s="5">
        <f t="shared" si="68"/>
        <v>38.70967741935484</v>
      </c>
    </row>
    <row r="1437" spans="1:12">
      <c r="A1437" s="1">
        <v>584</v>
      </c>
      <c r="B1437" s="1">
        <v>9</v>
      </c>
      <c r="C1437" s="1" t="s">
        <v>60</v>
      </c>
      <c r="D1437" s="1" t="s">
        <v>1373</v>
      </c>
      <c r="E1437" s="1">
        <v>16</v>
      </c>
      <c r="F1437" s="1">
        <v>28</v>
      </c>
      <c r="G1437" s="1">
        <v>2</v>
      </c>
      <c r="H1437" s="1">
        <v>23</v>
      </c>
      <c r="I1437" s="1" t="s">
        <v>1364</v>
      </c>
      <c r="J1437" s="1">
        <f t="shared" si="66"/>
        <v>24</v>
      </c>
      <c r="K1437">
        <f t="shared" si="67"/>
        <v>56</v>
      </c>
      <c r="L1437" s="5">
        <f t="shared" si="68"/>
        <v>42.857142857142854</v>
      </c>
    </row>
    <row r="1438" spans="1:12">
      <c r="A1438" s="1">
        <v>585</v>
      </c>
      <c r="B1438" s="1">
        <v>3</v>
      </c>
      <c r="C1438" s="1" t="s">
        <v>74</v>
      </c>
      <c r="D1438" s="1" t="s">
        <v>1376</v>
      </c>
      <c r="E1438" s="1">
        <v>19</v>
      </c>
      <c r="F1438" s="1">
        <v>32</v>
      </c>
      <c r="G1438" s="1">
        <v>1</v>
      </c>
      <c r="H1438" s="1">
        <v>35</v>
      </c>
      <c r="I1438" s="1" t="s">
        <v>1366</v>
      </c>
      <c r="J1438" s="1">
        <f t="shared" si="66"/>
        <v>13</v>
      </c>
      <c r="K1438">
        <f t="shared" si="67"/>
        <v>32</v>
      </c>
      <c r="L1438" s="5">
        <f t="shared" si="68"/>
        <v>40.625</v>
      </c>
    </row>
    <row r="1439" spans="1:12">
      <c r="A1439" s="1">
        <v>585</v>
      </c>
      <c r="B1439" s="1">
        <v>3</v>
      </c>
      <c r="C1439" s="1" t="s">
        <v>69</v>
      </c>
      <c r="D1439" s="1" t="s">
        <v>1375</v>
      </c>
      <c r="E1439" s="1">
        <v>21</v>
      </c>
      <c r="F1439" s="1">
        <v>35</v>
      </c>
      <c r="G1439" s="1">
        <v>1</v>
      </c>
      <c r="H1439" s="1">
        <v>8</v>
      </c>
      <c r="I1439" s="1" t="s">
        <v>1366</v>
      </c>
      <c r="J1439" s="1">
        <f t="shared" si="66"/>
        <v>14</v>
      </c>
      <c r="K1439">
        <f t="shared" si="67"/>
        <v>35</v>
      </c>
      <c r="L1439" s="5">
        <f t="shared" si="68"/>
        <v>40</v>
      </c>
    </row>
    <row r="1440" spans="1:12">
      <c r="A1440" s="1">
        <v>585</v>
      </c>
      <c r="B1440" s="1">
        <v>3</v>
      </c>
      <c r="C1440" s="1" t="s">
        <v>103</v>
      </c>
      <c r="D1440" s="1" t="s">
        <v>1382</v>
      </c>
      <c r="E1440" s="1">
        <v>10</v>
      </c>
      <c r="F1440" s="1">
        <v>18</v>
      </c>
      <c r="G1440" s="1">
        <v>2</v>
      </c>
      <c r="H1440" s="1">
        <v>22</v>
      </c>
      <c r="I1440" s="1" t="s">
        <v>1364</v>
      </c>
      <c r="J1440" s="1">
        <f t="shared" si="66"/>
        <v>16</v>
      </c>
      <c r="K1440">
        <f t="shared" si="67"/>
        <v>36</v>
      </c>
      <c r="L1440" s="5">
        <f t="shared" si="68"/>
        <v>44.444444444444443</v>
      </c>
    </row>
    <row r="1441" spans="1:12">
      <c r="A1441" s="1">
        <v>585</v>
      </c>
      <c r="B1441" s="1">
        <v>3</v>
      </c>
      <c r="C1441" s="1" t="s">
        <v>112</v>
      </c>
      <c r="D1441" s="1" t="s">
        <v>1384</v>
      </c>
      <c r="E1441" s="1">
        <v>15</v>
      </c>
      <c r="F1441" s="1">
        <v>25</v>
      </c>
      <c r="G1441" s="1">
        <v>1</v>
      </c>
      <c r="H1441" s="1">
        <v>30</v>
      </c>
      <c r="I1441" s="1" t="s">
        <v>1366</v>
      </c>
      <c r="J1441" s="1">
        <f t="shared" si="66"/>
        <v>10</v>
      </c>
      <c r="K1441">
        <f t="shared" si="67"/>
        <v>25</v>
      </c>
      <c r="L1441" s="5">
        <f t="shared" si="68"/>
        <v>40</v>
      </c>
    </row>
    <row r="1442" spans="1:12">
      <c r="A1442" s="1">
        <v>586</v>
      </c>
      <c r="B1442" s="1">
        <v>17</v>
      </c>
      <c r="C1442" s="1" t="s">
        <v>59</v>
      </c>
      <c r="D1442" s="1" t="s">
        <v>1372</v>
      </c>
      <c r="E1442" s="1">
        <v>20</v>
      </c>
      <c r="F1442" s="1">
        <v>33</v>
      </c>
      <c r="G1442" s="1">
        <v>3</v>
      </c>
      <c r="H1442" s="1">
        <v>47</v>
      </c>
      <c r="I1442" s="1" t="s">
        <v>1366</v>
      </c>
      <c r="J1442" s="1">
        <f t="shared" si="66"/>
        <v>39</v>
      </c>
      <c r="K1442">
        <f t="shared" si="67"/>
        <v>99</v>
      </c>
      <c r="L1442" s="5">
        <f t="shared" si="68"/>
        <v>39.393939393939391</v>
      </c>
    </row>
    <row r="1443" spans="1:12">
      <c r="A1443" s="1">
        <v>586</v>
      </c>
      <c r="B1443" s="1">
        <v>17</v>
      </c>
      <c r="C1443" s="1" t="s">
        <v>35</v>
      </c>
      <c r="D1443" s="1" t="s">
        <v>1363</v>
      </c>
      <c r="E1443" s="1">
        <v>14</v>
      </c>
      <c r="F1443" s="1">
        <v>24</v>
      </c>
      <c r="G1443" s="1">
        <v>3</v>
      </c>
      <c r="H1443" s="1">
        <v>45</v>
      </c>
      <c r="I1443" s="1" t="s">
        <v>1364</v>
      </c>
      <c r="J1443" s="1">
        <f t="shared" si="66"/>
        <v>30</v>
      </c>
      <c r="K1443">
        <f t="shared" si="67"/>
        <v>72</v>
      </c>
      <c r="L1443" s="5">
        <f t="shared" si="68"/>
        <v>41.666666666666671</v>
      </c>
    </row>
    <row r="1444" spans="1:12">
      <c r="A1444" s="1">
        <v>587</v>
      </c>
      <c r="B1444" s="1">
        <v>7</v>
      </c>
      <c r="C1444" s="1" t="s">
        <v>35</v>
      </c>
      <c r="D1444" s="1" t="s">
        <v>1363</v>
      </c>
      <c r="E1444" s="1">
        <v>14</v>
      </c>
      <c r="F1444" s="1">
        <v>24</v>
      </c>
      <c r="G1444" s="1">
        <v>2</v>
      </c>
      <c r="H1444" s="1">
        <v>43</v>
      </c>
      <c r="I1444" s="1" t="s">
        <v>1366</v>
      </c>
      <c r="J1444" s="1">
        <f t="shared" si="66"/>
        <v>20</v>
      </c>
      <c r="K1444">
        <f t="shared" si="67"/>
        <v>48</v>
      </c>
      <c r="L1444" s="5">
        <f t="shared" si="68"/>
        <v>41.666666666666671</v>
      </c>
    </row>
    <row r="1445" spans="1:12">
      <c r="A1445" s="1">
        <v>588</v>
      </c>
      <c r="B1445" s="1">
        <v>15</v>
      </c>
      <c r="C1445" s="1" t="s">
        <v>106</v>
      </c>
      <c r="D1445" s="1" t="s">
        <v>1383</v>
      </c>
      <c r="E1445" s="1">
        <v>15</v>
      </c>
      <c r="F1445" s="1">
        <v>26</v>
      </c>
      <c r="G1445" s="1">
        <v>1</v>
      </c>
      <c r="H1445" s="1">
        <v>25</v>
      </c>
      <c r="I1445" s="1" t="s">
        <v>1366</v>
      </c>
      <c r="J1445" s="1">
        <f t="shared" si="66"/>
        <v>11</v>
      </c>
      <c r="K1445">
        <f t="shared" si="67"/>
        <v>26</v>
      </c>
      <c r="L1445" s="5">
        <f t="shared" si="68"/>
        <v>42.307692307692307</v>
      </c>
    </row>
    <row r="1446" spans="1:12">
      <c r="A1446" s="1">
        <v>588</v>
      </c>
      <c r="B1446" s="1">
        <v>15</v>
      </c>
      <c r="C1446" s="1" t="s">
        <v>112</v>
      </c>
      <c r="D1446" s="1" t="s">
        <v>1384</v>
      </c>
      <c r="E1446" s="1">
        <v>15</v>
      </c>
      <c r="F1446" s="1">
        <v>25</v>
      </c>
      <c r="G1446" s="1">
        <v>3</v>
      </c>
      <c r="H1446" s="1">
        <v>12</v>
      </c>
      <c r="I1446" s="1" t="s">
        <v>1366</v>
      </c>
      <c r="J1446" s="1">
        <f t="shared" si="66"/>
        <v>30</v>
      </c>
      <c r="K1446">
        <f t="shared" si="67"/>
        <v>75</v>
      </c>
      <c r="L1446" s="5">
        <f t="shared" si="68"/>
        <v>40</v>
      </c>
    </row>
    <row r="1447" spans="1:12">
      <c r="A1447" s="1">
        <v>589</v>
      </c>
      <c r="B1447" s="1">
        <v>10</v>
      </c>
      <c r="C1447" s="1" t="s">
        <v>94</v>
      </c>
      <c r="D1447" s="1" t="s">
        <v>1380</v>
      </c>
      <c r="E1447" s="1">
        <v>14</v>
      </c>
      <c r="F1447" s="1">
        <v>23</v>
      </c>
      <c r="G1447" s="1">
        <v>1</v>
      </c>
      <c r="H1447" s="1">
        <v>45</v>
      </c>
      <c r="I1447" s="1" t="s">
        <v>1364</v>
      </c>
      <c r="J1447" s="1">
        <f t="shared" si="66"/>
        <v>9</v>
      </c>
      <c r="K1447">
        <f t="shared" si="67"/>
        <v>23</v>
      </c>
      <c r="L1447" s="5">
        <f t="shared" si="68"/>
        <v>39.130434782608695</v>
      </c>
    </row>
    <row r="1448" spans="1:12">
      <c r="A1448" s="1">
        <v>589</v>
      </c>
      <c r="B1448" s="1">
        <v>10</v>
      </c>
      <c r="C1448" s="1" t="s">
        <v>84</v>
      </c>
      <c r="D1448" s="1" t="s">
        <v>1378</v>
      </c>
      <c r="E1448" s="1">
        <v>20</v>
      </c>
      <c r="F1448" s="1">
        <v>34</v>
      </c>
      <c r="G1448" s="1">
        <v>3</v>
      </c>
      <c r="H1448" s="1">
        <v>59</v>
      </c>
      <c r="I1448" s="1" t="s">
        <v>1364</v>
      </c>
      <c r="J1448" s="1">
        <f t="shared" si="66"/>
        <v>42</v>
      </c>
      <c r="K1448">
        <f t="shared" si="67"/>
        <v>102</v>
      </c>
      <c r="L1448" s="5">
        <f t="shared" si="68"/>
        <v>41.17647058823529</v>
      </c>
    </row>
    <row r="1449" spans="1:12">
      <c r="A1449" s="1">
        <v>589</v>
      </c>
      <c r="B1449" s="1">
        <v>10</v>
      </c>
      <c r="C1449" s="1" t="s">
        <v>97</v>
      </c>
      <c r="D1449" s="1" t="s">
        <v>1381</v>
      </c>
      <c r="E1449" s="1">
        <v>13</v>
      </c>
      <c r="F1449" s="1">
        <v>21</v>
      </c>
      <c r="G1449" s="1">
        <v>3</v>
      </c>
      <c r="H1449" s="1">
        <v>7</v>
      </c>
      <c r="I1449" s="1" t="s">
        <v>1364</v>
      </c>
      <c r="J1449" s="1">
        <f t="shared" si="66"/>
        <v>24</v>
      </c>
      <c r="K1449">
        <f t="shared" si="67"/>
        <v>63</v>
      </c>
      <c r="L1449" s="5">
        <f t="shared" si="68"/>
        <v>38.095238095238095</v>
      </c>
    </row>
    <row r="1450" spans="1:12">
      <c r="A1450" s="1">
        <v>589</v>
      </c>
      <c r="B1450" s="1">
        <v>10</v>
      </c>
      <c r="C1450" s="1" t="s">
        <v>74</v>
      </c>
      <c r="D1450" s="1" t="s">
        <v>1376</v>
      </c>
      <c r="E1450" s="1">
        <v>19</v>
      </c>
      <c r="F1450" s="1">
        <v>32</v>
      </c>
      <c r="G1450" s="1">
        <v>3</v>
      </c>
      <c r="H1450" s="1">
        <v>9</v>
      </c>
      <c r="I1450" s="1" t="s">
        <v>1364</v>
      </c>
      <c r="J1450" s="1">
        <f t="shared" si="66"/>
        <v>39</v>
      </c>
      <c r="K1450">
        <f t="shared" si="67"/>
        <v>96</v>
      </c>
      <c r="L1450" s="5">
        <f t="shared" si="68"/>
        <v>40.625</v>
      </c>
    </row>
    <row r="1451" spans="1:12">
      <c r="A1451" s="1">
        <v>590</v>
      </c>
      <c r="B1451" s="1">
        <v>3</v>
      </c>
      <c r="C1451" s="1" t="s">
        <v>84</v>
      </c>
      <c r="D1451" s="1" t="s">
        <v>1378</v>
      </c>
      <c r="E1451" s="1">
        <v>20</v>
      </c>
      <c r="F1451" s="1">
        <v>34</v>
      </c>
      <c r="G1451" s="1">
        <v>3</v>
      </c>
      <c r="H1451" s="1">
        <v>43</v>
      </c>
      <c r="I1451" s="1" t="s">
        <v>1366</v>
      </c>
      <c r="J1451" s="1">
        <f t="shared" si="66"/>
        <v>42</v>
      </c>
      <c r="K1451">
        <f t="shared" si="67"/>
        <v>102</v>
      </c>
      <c r="L1451" s="5">
        <f t="shared" si="68"/>
        <v>41.17647058823529</v>
      </c>
    </row>
    <row r="1452" spans="1:12">
      <c r="A1452" s="1">
        <v>590</v>
      </c>
      <c r="B1452" s="1">
        <v>3</v>
      </c>
      <c r="C1452" s="1" t="s">
        <v>93</v>
      </c>
      <c r="D1452" s="1" t="s">
        <v>1379</v>
      </c>
      <c r="E1452" s="1">
        <v>12</v>
      </c>
      <c r="F1452" s="1">
        <v>20</v>
      </c>
      <c r="G1452" s="1">
        <v>1</v>
      </c>
      <c r="H1452" s="1">
        <v>21</v>
      </c>
      <c r="I1452" s="1" t="s">
        <v>1366</v>
      </c>
      <c r="J1452" s="1">
        <f t="shared" si="66"/>
        <v>8</v>
      </c>
      <c r="K1452">
        <f t="shared" si="67"/>
        <v>20</v>
      </c>
      <c r="L1452" s="5">
        <f t="shared" si="68"/>
        <v>40</v>
      </c>
    </row>
    <row r="1453" spans="1:12">
      <c r="A1453" s="1">
        <v>591</v>
      </c>
      <c r="B1453" s="1">
        <v>11</v>
      </c>
      <c r="C1453" s="1" t="s">
        <v>52</v>
      </c>
      <c r="D1453" s="1" t="s">
        <v>1369</v>
      </c>
      <c r="E1453" s="1">
        <v>25</v>
      </c>
      <c r="F1453" s="1">
        <v>40</v>
      </c>
      <c r="G1453" s="1">
        <v>3</v>
      </c>
      <c r="H1453" s="1">
        <v>51</v>
      </c>
      <c r="I1453" s="1" t="s">
        <v>1364</v>
      </c>
      <c r="J1453" s="1">
        <f t="shared" si="66"/>
        <v>45</v>
      </c>
      <c r="K1453">
        <f t="shared" si="67"/>
        <v>120</v>
      </c>
      <c r="L1453" s="5">
        <f t="shared" si="68"/>
        <v>37.5</v>
      </c>
    </row>
    <row r="1454" spans="1:12">
      <c r="A1454" s="1">
        <v>592</v>
      </c>
      <c r="B1454" s="1">
        <v>5</v>
      </c>
      <c r="C1454" s="1" t="s">
        <v>77</v>
      </c>
      <c r="D1454" s="1" t="s">
        <v>1377</v>
      </c>
      <c r="E1454" s="1">
        <v>13</v>
      </c>
      <c r="F1454" s="1">
        <v>22</v>
      </c>
      <c r="G1454" s="1">
        <v>2</v>
      </c>
      <c r="H1454" s="1">
        <v>59</v>
      </c>
      <c r="I1454" s="1" t="s">
        <v>1364</v>
      </c>
      <c r="J1454" s="1">
        <f t="shared" si="66"/>
        <v>18</v>
      </c>
      <c r="K1454">
        <f t="shared" si="67"/>
        <v>44</v>
      </c>
      <c r="L1454" s="5">
        <f t="shared" si="68"/>
        <v>40.909090909090914</v>
      </c>
    </row>
    <row r="1455" spans="1:12">
      <c r="A1455" s="1">
        <v>592</v>
      </c>
      <c r="B1455" s="1">
        <v>5</v>
      </c>
      <c r="C1455" s="1" t="s">
        <v>112</v>
      </c>
      <c r="D1455" s="1" t="s">
        <v>1384</v>
      </c>
      <c r="E1455" s="1">
        <v>15</v>
      </c>
      <c r="F1455" s="1">
        <v>25</v>
      </c>
      <c r="G1455" s="1">
        <v>2</v>
      </c>
      <c r="H1455" s="1">
        <v>42</v>
      </c>
      <c r="I1455" s="1" t="s">
        <v>1364</v>
      </c>
      <c r="J1455" s="1">
        <f t="shared" si="66"/>
        <v>20</v>
      </c>
      <c r="K1455">
        <f t="shared" si="67"/>
        <v>50</v>
      </c>
      <c r="L1455" s="5">
        <f t="shared" si="68"/>
        <v>40</v>
      </c>
    </row>
    <row r="1456" spans="1:12">
      <c r="A1456" s="1">
        <v>593</v>
      </c>
      <c r="B1456" s="1">
        <v>17</v>
      </c>
      <c r="C1456" s="1" t="s">
        <v>52</v>
      </c>
      <c r="D1456" s="1" t="s">
        <v>1369</v>
      </c>
      <c r="E1456" s="1">
        <v>25</v>
      </c>
      <c r="F1456" s="1">
        <v>40</v>
      </c>
      <c r="G1456" s="1">
        <v>1</v>
      </c>
      <c r="H1456" s="1">
        <v>30</v>
      </c>
      <c r="I1456" s="1" t="s">
        <v>1364</v>
      </c>
      <c r="J1456" s="1">
        <f t="shared" si="66"/>
        <v>15</v>
      </c>
      <c r="K1456">
        <f t="shared" si="67"/>
        <v>40</v>
      </c>
      <c r="L1456" s="5">
        <f t="shared" si="68"/>
        <v>37.5</v>
      </c>
    </row>
    <row r="1457" spans="1:12">
      <c r="A1457" s="1">
        <v>593</v>
      </c>
      <c r="B1457" s="1">
        <v>17</v>
      </c>
      <c r="C1457" s="1" t="s">
        <v>44</v>
      </c>
      <c r="D1457" s="1" t="s">
        <v>1367</v>
      </c>
      <c r="E1457" s="1">
        <v>19</v>
      </c>
      <c r="F1457" s="1">
        <v>31</v>
      </c>
      <c r="G1457" s="1">
        <v>1</v>
      </c>
      <c r="H1457" s="1">
        <v>8</v>
      </c>
      <c r="I1457" s="1" t="s">
        <v>1364</v>
      </c>
      <c r="J1457" s="1">
        <f t="shared" si="66"/>
        <v>12</v>
      </c>
      <c r="K1457">
        <f t="shared" si="67"/>
        <v>31</v>
      </c>
      <c r="L1457" s="5">
        <f t="shared" si="68"/>
        <v>38.70967741935484</v>
      </c>
    </row>
    <row r="1458" spans="1:12">
      <c r="A1458" s="1">
        <v>593</v>
      </c>
      <c r="B1458" s="1">
        <v>17</v>
      </c>
      <c r="C1458" s="1" t="s">
        <v>59</v>
      </c>
      <c r="D1458" s="1" t="s">
        <v>1372</v>
      </c>
      <c r="E1458" s="1">
        <v>20</v>
      </c>
      <c r="F1458" s="1">
        <v>33</v>
      </c>
      <c r="G1458" s="1">
        <v>2</v>
      </c>
      <c r="H1458" s="1">
        <v>5</v>
      </c>
      <c r="I1458" s="1" t="s">
        <v>1366</v>
      </c>
      <c r="J1458" s="1">
        <f t="shared" si="66"/>
        <v>26</v>
      </c>
      <c r="K1458">
        <f t="shared" si="67"/>
        <v>66</v>
      </c>
      <c r="L1458" s="5">
        <f t="shared" si="68"/>
        <v>39.393939393939391</v>
      </c>
    </row>
    <row r="1459" spans="1:12">
      <c r="A1459" s="1">
        <v>593</v>
      </c>
      <c r="B1459" s="1">
        <v>17</v>
      </c>
      <c r="C1459" s="1" t="s">
        <v>53</v>
      </c>
      <c r="D1459" s="1" t="s">
        <v>1370</v>
      </c>
      <c r="E1459" s="1">
        <v>22</v>
      </c>
      <c r="F1459" s="1">
        <v>36</v>
      </c>
      <c r="G1459" s="1">
        <v>2</v>
      </c>
      <c r="H1459" s="1">
        <v>5</v>
      </c>
      <c r="I1459" s="1" t="s">
        <v>1364</v>
      </c>
      <c r="J1459" s="1">
        <f t="shared" si="66"/>
        <v>28</v>
      </c>
      <c r="K1459">
        <f t="shared" si="67"/>
        <v>72</v>
      </c>
      <c r="L1459" s="5">
        <f t="shared" si="68"/>
        <v>38.888888888888893</v>
      </c>
    </row>
    <row r="1460" spans="1:12">
      <c r="A1460" s="1">
        <v>594</v>
      </c>
      <c r="B1460" s="1">
        <v>17</v>
      </c>
      <c r="C1460" s="1" t="s">
        <v>59</v>
      </c>
      <c r="D1460" s="1" t="s">
        <v>1372</v>
      </c>
      <c r="E1460" s="1">
        <v>20</v>
      </c>
      <c r="F1460" s="1">
        <v>33</v>
      </c>
      <c r="G1460" s="1">
        <v>1</v>
      </c>
      <c r="H1460" s="1">
        <v>5</v>
      </c>
      <c r="I1460" s="1" t="s">
        <v>1364</v>
      </c>
      <c r="J1460" s="1">
        <f t="shared" si="66"/>
        <v>13</v>
      </c>
      <c r="K1460">
        <f t="shared" si="67"/>
        <v>33</v>
      </c>
      <c r="L1460" s="5">
        <f t="shared" si="68"/>
        <v>39.393939393939391</v>
      </c>
    </row>
    <row r="1461" spans="1:12">
      <c r="A1461" s="1">
        <v>594</v>
      </c>
      <c r="B1461" s="1">
        <v>17</v>
      </c>
      <c r="C1461" s="1" t="s">
        <v>77</v>
      </c>
      <c r="D1461" s="1" t="s">
        <v>1377</v>
      </c>
      <c r="E1461" s="1">
        <v>13</v>
      </c>
      <c r="F1461" s="1">
        <v>22</v>
      </c>
      <c r="G1461" s="1">
        <v>3</v>
      </c>
      <c r="H1461" s="1">
        <v>44</v>
      </c>
      <c r="I1461" s="1" t="s">
        <v>1364</v>
      </c>
      <c r="J1461" s="1">
        <f t="shared" si="66"/>
        <v>27</v>
      </c>
      <c r="K1461">
        <f t="shared" si="67"/>
        <v>66</v>
      </c>
      <c r="L1461" s="5">
        <f t="shared" si="68"/>
        <v>40.909090909090914</v>
      </c>
    </row>
    <row r="1462" spans="1:12">
      <c r="A1462" s="1">
        <v>594</v>
      </c>
      <c r="B1462" s="1">
        <v>17</v>
      </c>
      <c r="C1462" s="1" t="s">
        <v>93</v>
      </c>
      <c r="D1462" s="1" t="s">
        <v>1379</v>
      </c>
      <c r="E1462" s="1">
        <v>12</v>
      </c>
      <c r="F1462" s="1">
        <v>20</v>
      </c>
      <c r="G1462" s="1">
        <v>2</v>
      </c>
      <c r="H1462" s="1">
        <v>49</v>
      </c>
      <c r="I1462" s="1" t="s">
        <v>1364</v>
      </c>
      <c r="J1462" s="1">
        <f t="shared" si="66"/>
        <v>16</v>
      </c>
      <c r="K1462">
        <f t="shared" si="67"/>
        <v>40</v>
      </c>
      <c r="L1462" s="5">
        <f t="shared" si="68"/>
        <v>40</v>
      </c>
    </row>
    <row r="1463" spans="1:12">
      <c r="A1463" s="1">
        <v>595</v>
      </c>
      <c r="B1463" s="1">
        <v>9</v>
      </c>
      <c r="C1463" s="1" t="s">
        <v>97</v>
      </c>
      <c r="D1463" s="1" t="s">
        <v>1381</v>
      </c>
      <c r="E1463" s="1">
        <v>13</v>
      </c>
      <c r="F1463" s="1">
        <v>21</v>
      </c>
      <c r="G1463" s="1">
        <v>2</v>
      </c>
      <c r="H1463" s="1">
        <v>5</v>
      </c>
      <c r="I1463" s="1" t="s">
        <v>1364</v>
      </c>
      <c r="J1463" s="1">
        <f t="shared" si="66"/>
        <v>16</v>
      </c>
      <c r="K1463">
        <f t="shared" si="67"/>
        <v>42</v>
      </c>
      <c r="L1463" s="5">
        <f t="shared" si="68"/>
        <v>38.095238095238095</v>
      </c>
    </row>
    <row r="1464" spans="1:12">
      <c r="A1464" s="1">
        <v>595</v>
      </c>
      <c r="B1464" s="1">
        <v>9</v>
      </c>
      <c r="C1464" s="1" t="s">
        <v>36</v>
      </c>
      <c r="D1464" s="1" t="s">
        <v>1365</v>
      </c>
      <c r="E1464" s="1">
        <v>18</v>
      </c>
      <c r="F1464" s="1">
        <v>30</v>
      </c>
      <c r="G1464" s="1">
        <v>1</v>
      </c>
      <c r="H1464" s="1">
        <v>44</v>
      </c>
      <c r="I1464" s="1" t="s">
        <v>1366</v>
      </c>
      <c r="J1464" s="1">
        <f t="shared" si="66"/>
        <v>12</v>
      </c>
      <c r="K1464">
        <f t="shared" si="67"/>
        <v>30</v>
      </c>
      <c r="L1464" s="5">
        <f t="shared" si="68"/>
        <v>40</v>
      </c>
    </row>
    <row r="1465" spans="1:12">
      <c r="A1465" s="1">
        <v>596</v>
      </c>
      <c r="B1465" s="1">
        <v>18</v>
      </c>
      <c r="C1465" s="1" t="s">
        <v>94</v>
      </c>
      <c r="D1465" s="1" t="s">
        <v>1380</v>
      </c>
      <c r="E1465" s="1">
        <v>14</v>
      </c>
      <c r="F1465" s="1">
        <v>23</v>
      </c>
      <c r="G1465" s="1">
        <v>2</v>
      </c>
      <c r="H1465" s="1">
        <v>47</v>
      </c>
      <c r="I1465" s="1" t="s">
        <v>1366</v>
      </c>
      <c r="J1465" s="1">
        <f t="shared" si="66"/>
        <v>18</v>
      </c>
      <c r="K1465">
        <f t="shared" si="67"/>
        <v>46</v>
      </c>
      <c r="L1465" s="5">
        <f t="shared" si="68"/>
        <v>39.130434782608695</v>
      </c>
    </row>
    <row r="1466" spans="1:12">
      <c r="A1466" s="1">
        <v>596</v>
      </c>
      <c r="B1466" s="1">
        <v>18</v>
      </c>
      <c r="C1466" s="1" t="s">
        <v>35</v>
      </c>
      <c r="D1466" s="1" t="s">
        <v>1363</v>
      </c>
      <c r="E1466" s="1">
        <v>14</v>
      </c>
      <c r="F1466" s="1">
        <v>24</v>
      </c>
      <c r="G1466" s="1">
        <v>2</v>
      </c>
      <c r="H1466" s="1">
        <v>50</v>
      </c>
      <c r="I1466" s="1" t="s">
        <v>1366</v>
      </c>
      <c r="J1466" s="1">
        <f t="shared" si="66"/>
        <v>20</v>
      </c>
      <c r="K1466">
        <f t="shared" si="67"/>
        <v>48</v>
      </c>
      <c r="L1466" s="5">
        <f t="shared" si="68"/>
        <v>41.666666666666671</v>
      </c>
    </row>
    <row r="1467" spans="1:12">
      <c r="A1467" s="1">
        <v>596</v>
      </c>
      <c r="B1467" s="1">
        <v>18</v>
      </c>
      <c r="C1467" s="1" t="s">
        <v>74</v>
      </c>
      <c r="D1467" s="1" t="s">
        <v>1376</v>
      </c>
      <c r="E1467" s="1">
        <v>19</v>
      </c>
      <c r="F1467" s="1">
        <v>32</v>
      </c>
      <c r="G1467" s="1">
        <v>3</v>
      </c>
      <c r="H1467" s="1">
        <v>42</v>
      </c>
      <c r="I1467" s="1" t="s">
        <v>1366</v>
      </c>
      <c r="J1467" s="1">
        <f t="shared" si="66"/>
        <v>39</v>
      </c>
      <c r="K1467">
        <f t="shared" si="67"/>
        <v>96</v>
      </c>
      <c r="L1467" s="5">
        <f t="shared" si="68"/>
        <v>40.625</v>
      </c>
    </row>
    <row r="1468" spans="1:12">
      <c r="A1468" s="1">
        <v>596</v>
      </c>
      <c r="B1468" s="1">
        <v>18</v>
      </c>
      <c r="C1468" s="1" t="s">
        <v>112</v>
      </c>
      <c r="D1468" s="1" t="s">
        <v>1384</v>
      </c>
      <c r="E1468" s="1">
        <v>15</v>
      </c>
      <c r="F1468" s="1">
        <v>25</v>
      </c>
      <c r="G1468" s="1">
        <v>2</v>
      </c>
      <c r="H1468" s="1">
        <v>19</v>
      </c>
      <c r="I1468" s="1" t="s">
        <v>1364</v>
      </c>
      <c r="J1468" s="1">
        <f t="shared" si="66"/>
        <v>20</v>
      </c>
      <c r="K1468">
        <f t="shared" si="67"/>
        <v>50</v>
      </c>
      <c r="L1468" s="5">
        <f t="shared" si="68"/>
        <v>40</v>
      </c>
    </row>
    <row r="1469" spans="1:12">
      <c r="A1469" s="1">
        <v>597</v>
      </c>
      <c r="B1469" s="1">
        <v>16</v>
      </c>
      <c r="C1469" s="1" t="s">
        <v>60</v>
      </c>
      <c r="D1469" s="1" t="s">
        <v>1373</v>
      </c>
      <c r="E1469" s="1">
        <v>16</v>
      </c>
      <c r="F1469" s="1">
        <v>28</v>
      </c>
      <c r="G1469" s="1">
        <v>1</v>
      </c>
      <c r="H1469" s="1">
        <v>39</v>
      </c>
      <c r="I1469" s="1" t="s">
        <v>1366</v>
      </c>
      <c r="J1469" s="1">
        <f t="shared" si="66"/>
        <v>12</v>
      </c>
      <c r="K1469">
        <f t="shared" si="67"/>
        <v>28</v>
      </c>
      <c r="L1469" s="5">
        <f t="shared" si="68"/>
        <v>42.857142857142854</v>
      </c>
    </row>
    <row r="1470" spans="1:12">
      <c r="A1470" s="1">
        <v>597</v>
      </c>
      <c r="B1470" s="1">
        <v>16</v>
      </c>
      <c r="C1470" s="1" t="s">
        <v>103</v>
      </c>
      <c r="D1470" s="1" t="s">
        <v>1382</v>
      </c>
      <c r="E1470" s="1">
        <v>10</v>
      </c>
      <c r="F1470" s="1">
        <v>18</v>
      </c>
      <c r="G1470" s="1">
        <v>1</v>
      </c>
      <c r="H1470" s="1">
        <v>55</v>
      </c>
      <c r="I1470" s="1" t="s">
        <v>1366</v>
      </c>
      <c r="J1470" s="1">
        <f t="shared" si="66"/>
        <v>8</v>
      </c>
      <c r="K1470">
        <f t="shared" si="67"/>
        <v>18</v>
      </c>
      <c r="L1470" s="5">
        <f t="shared" si="68"/>
        <v>44.444444444444443</v>
      </c>
    </row>
    <row r="1471" spans="1:12">
      <c r="A1471" s="1">
        <v>597</v>
      </c>
      <c r="B1471" s="1">
        <v>16</v>
      </c>
      <c r="C1471" s="1" t="s">
        <v>52</v>
      </c>
      <c r="D1471" s="1" t="s">
        <v>1369</v>
      </c>
      <c r="E1471" s="1">
        <v>25</v>
      </c>
      <c r="F1471" s="1">
        <v>40</v>
      </c>
      <c r="G1471" s="1">
        <v>2</v>
      </c>
      <c r="H1471" s="1">
        <v>39</v>
      </c>
      <c r="I1471" s="1" t="s">
        <v>1366</v>
      </c>
      <c r="J1471" s="1">
        <f t="shared" si="66"/>
        <v>30</v>
      </c>
      <c r="K1471">
        <f t="shared" si="67"/>
        <v>80</v>
      </c>
      <c r="L1471" s="5">
        <f t="shared" si="68"/>
        <v>37.5</v>
      </c>
    </row>
    <row r="1472" spans="1:12">
      <c r="A1472" s="1">
        <v>597</v>
      </c>
      <c r="B1472" s="1">
        <v>16</v>
      </c>
      <c r="C1472" s="1" t="s">
        <v>35</v>
      </c>
      <c r="D1472" s="1" t="s">
        <v>1363</v>
      </c>
      <c r="E1472" s="1">
        <v>14</v>
      </c>
      <c r="F1472" s="1">
        <v>24</v>
      </c>
      <c r="G1472" s="1">
        <v>1</v>
      </c>
      <c r="H1472" s="1">
        <v>8</v>
      </c>
      <c r="I1472" s="1" t="s">
        <v>1366</v>
      </c>
      <c r="J1472" s="1">
        <f t="shared" si="66"/>
        <v>10</v>
      </c>
      <c r="K1472">
        <f t="shared" si="67"/>
        <v>24</v>
      </c>
      <c r="L1472" s="5">
        <f t="shared" si="68"/>
        <v>41.666666666666671</v>
      </c>
    </row>
    <row r="1473" spans="1:12">
      <c r="A1473" s="1">
        <v>598</v>
      </c>
      <c r="B1473" s="1">
        <v>9</v>
      </c>
      <c r="C1473" s="1" t="s">
        <v>106</v>
      </c>
      <c r="D1473" s="1" t="s">
        <v>1383</v>
      </c>
      <c r="E1473" s="1">
        <v>15</v>
      </c>
      <c r="F1473" s="1">
        <v>26</v>
      </c>
      <c r="G1473" s="1">
        <v>2</v>
      </c>
      <c r="H1473" s="1">
        <v>44</v>
      </c>
      <c r="I1473" s="1" t="s">
        <v>1364</v>
      </c>
      <c r="J1473" s="1">
        <f t="shared" si="66"/>
        <v>22</v>
      </c>
      <c r="K1473">
        <f t="shared" si="67"/>
        <v>52</v>
      </c>
      <c r="L1473" s="5">
        <f t="shared" si="68"/>
        <v>42.307692307692307</v>
      </c>
    </row>
    <row r="1474" spans="1:12">
      <c r="A1474" s="1">
        <v>598</v>
      </c>
      <c r="B1474" s="1">
        <v>9</v>
      </c>
      <c r="C1474" s="1" t="s">
        <v>74</v>
      </c>
      <c r="D1474" s="1" t="s">
        <v>1376</v>
      </c>
      <c r="E1474" s="1">
        <v>19</v>
      </c>
      <c r="F1474" s="1">
        <v>32</v>
      </c>
      <c r="G1474" s="1">
        <v>2</v>
      </c>
      <c r="H1474" s="1">
        <v>22</v>
      </c>
      <c r="I1474" s="1" t="s">
        <v>1364</v>
      </c>
      <c r="J1474" s="1">
        <f t="shared" si="66"/>
        <v>26</v>
      </c>
      <c r="K1474">
        <f t="shared" si="67"/>
        <v>64</v>
      </c>
      <c r="L1474" s="5">
        <f t="shared" si="68"/>
        <v>40.625</v>
      </c>
    </row>
    <row r="1475" spans="1:12">
      <c r="A1475" s="1">
        <v>598</v>
      </c>
      <c r="B1475" s="1">
        <v>9</v>
      </c>
      <c r="C1475" s="1" t="s">
        <v>44</v>
      </c>
      <c r="D1475" s="1" t="s">
        <v>1367</v>
      </c>
      <c r="E1475" s="1">
        <v>19</v>
      </c>
      <c r="F1475" s="1">
        <v>31</v>
      </c>
      <c r="G1475" s="1">
        <v>3</v>
      </c>
      <c r="H1475" s="1">
        <v>15</v>
      </c>
      <c r="I1475" s="1" t="s">
        <v>1364</v>
      </c>
      <c r="J1475" s="1">
        <f t="shared" ref="J1475:J1538" si="69">(F1475-E1475)*G1475</f>
        <v>36</v>
      </c>
      <c r="K1475">
        <f t="shared" ref="K1475:K1538" si="70">F1475*G1475</f>
        <v>93</v>
      </c>
      <c r="L1475" s="5">
        <f t="shared" ref="L1475:L1538" si="71">(J1475/K1475)*100</f>
        <v>38.70967741935484</v>
      </c>
    </row>
    <row r="1476" spans="1:12">
      <c r="A1476" s="1">
        <v>599</v>
      </c>
      <c r="B1476" s="1">
        <v>11</v>
      </c>
      <c r="C1476" s="1" t="s">
        <v>84</v>
      </c>
      <c r="D1476" s="1" t="s">
        <v>1378</v>
      </c>
      <c r="E1476" s="1">
        <v>20</v>
      </c>
      <c r="F1476" s="1">
        <v>34</v>
      </c>
      <c r="G1476" s="1">
        <v>2</v>
      </c>
      <c r="H1476" s="1">
        <v>5</v>
      </c>
      <c r="I1476" s="1" t="s">
        <v>1364</v>
      </c>
      <c r="J1476" s="1">
        <f t="shared" si="69"/>
        <v>28</v>
      </c>
      <c r="K1476">
        <f t="shared" si="70"/>
        <v>68</v>
      </c>
      <c r="L1476" s="5">
        <f t="shared" si="71"/>
        <v>41.17647058823529</v>
      </c>
    </row>
    <row r="1477" spans="1:12">
      <c r="A1477" s="1">
        <v>599</v>
      </c>
      <c r="B1477" s="1">
        <v>11</v>
      </c>
      <c r="C1477" s="1" t="s">
        <v>44</v>
      </c>
      <c r="D1477" s="1" t="s">
        <v>1367</v>
      </c>
      <c r="E1477" s="1">
        <v>19</v>
      </c>
      <c r="F1477" s="1">
        <v>31</v>
      </c>
      <c r="G1477" s="1">
        <v>1</v>
      </c>
      <c r="H1477" s="1">
        <v>49</v>
      </c>
      <c r="I1477" s="1" t="s">
        <v>1364</v>
      </c>
      <c r="J1477" s="1">
        <f t="shared" si="69"/>
        <v>12</v>
      </c>
      <c r="K1477">
        <f t="shared" si="70"/>
        <v>31</v>
      </c>
      <c r="L1477" s="5">
        <f t="shared" si="71"/>
        <v>38.70967741935484</v>
      </c>
    </row>
    <row r="1478" spans="1:12">
      <c r="A1478" s="1">
        <v>599</v>
      </c>
      <c r="B1478" s="1">
        <v>11</v>
      </c>
      <c r="C1478" s="1" t="s">
        <v>69</v>
      </c>
      <c r="D1478" s="1" t="s">
        <v>1375</v>
      </c>
      <c r="E1478" s="1">
        <v>21</v>
      </c>
      <c r="F1478" s="1">
        <v>35</v>
      </c>
      <c r="G1478" s="1">
        <v>2</v>
      </c>
      <c r="H1478" s="1">
        <v>54</v>
      </c>
      <c r="I1478" s="1" t="s">
        <v>1364</v>
      </c>
      <c r="J1478" s="1">
        <f t="shared" si="69"/>
        <v>28</v>
      </c>
      <c r="K1478">
        <f t="shared" si="70"/>
        <v>70</v>
      </c>
      <c r="L1478" s="5">
        <f t="shared" si="71"/>
        <v>40</v>
      </c>
    </row>
    <row r="1479" spans="1:12">
      <c r="A1479" s="1">
        <v>600</v>
      </c>
      <c r="B1479" s="1">
        <v>14</v>
      </c>
      <c r="C1479" s="1" t="s">
        <v>60</v>
      </c>
      <c r="D1479" s="1" t="s">
        <v>1373</v>
      </c>
      <c r="E1479" s="1">
        <v>16</v>
      </c>
      <c r="F1479" s="1">
        <v>28</v>
      </c>
      <c r="G1479" s="1">
        <v>3</v>
      </c>
      <c r="H1479" s="1">
        <v>22</v>
      </c>
      <c r="I1479" s="1" t="s">
        <v>1366</v>
      </c>
      <c r="J1479" s="1">
        <f t="shared" si="69"/>
        <v>36</v>
      </c>
      <c r="K1479">
        <f t="shared" si="70"/>
        <v>84</v>
      </c>
      <c r="L1479" s="5">
        <f t="shared" si="71"/>
        <v>42.857142857142854</v>
      </c>
    </row>
    <row r="1480" spans="1:12">
      <c r="A1480" s="1">
        <v>600</v>
      </c>
      <c r="B1480" s="1">
        <v>14</v>
      </c>
      <c r="C1480" s="1" t="s">
        <v>36</v>
      </c>
      <c r="D1480" s="1" t="s">
        <v>1365</v>
      </c>
      <c r="E1480" s="1">
        <v>18</v>
      </c>
      <c r="F1480" s="1">
        <v>30</v>
      </c>
      <c r="G1480" s="1">
        <v>2</v>
      </c>
      <c r="H1480" s="1">
        <v>43</v>
      </c>
      <c r="I1480" s="1" t="s">
        <v>1364</v>
      </c>
      <c r="J1480" s="1">
        <f t="shared" si="69"/>
        <v>24</v>
      </c>
      <c r="K1480">
        <f t="shared" si="70"/>
        <v>60</v>
      </c>
      <c r="L1480" s="5">
        <f t="shared" si="71"/>
        <v>40</v>
      </c>
    </row>
    <row r="1481" spans="1:12">
      <c r="A1481" s="1">
        <v>601</v>
      </c>
      <c r="B1481" s="1">
        <v>13</v>
      </c>
      <c r="C1481" s="1" t="s">
        <v>52</v>
      </c>
      <c r="D1481" s="1" t="s">
        <v>1369</v>
      </c>
      <c r="E1481" s="1">
        <v>25</v>
      </c>
      <c r="F1481" s="1">
        <v>40</v>
      </c>
      <c r="G1481" s="1">
        <v>2</v>
      </c>
      <c r="H1481" s="1">
        <v>11</v>
      </c>
      <c r="I1481" s="1" t="s">
        <v>1366</v>
      </c>
      <c r="J1481" s="1">
        <f t="shared" si="69"/>
        <v>30</v>
      </c>
      <c r="K1481">
        <f t="shared" si="70"/>
        <v>80</v>
      </c>
      <c r="L1481" s="5">
        <f t="shared" si="71"/>
        <v>37.5</v>
      </c>
    </row>
    <row r="1482" spans="1:12">
      <c r="A1482" s="1">
        <v>601</v>
      </c>
      <c r="B1482" s="1">
        <v>13</v>
      </c>
      <c r="C1482" s="1" t="s">
        <v>60</v>
      </c>
      <c r="D1482" s="1" t="s">
        <v>1373</v>
      </c>
      <c r="E1482" s="1">
        <v>16</v>
      </c>
      <c r="F1482" s="1">
        <v>28</v>
      </c>
      <c r="G1482" s="1">
        <v>3</v>
      </c>
      <c r="H1482" s="1">
        <v>28</v>
      </c>
      <c r="I1482" s="1" t="s">
        <v>1364</v>
      </c>
      <c r="J1482" s="1">
        <f t="shared" si="69"/>
        <v>36</v>
      </c>
      <c r="K1482">
        <f t="shared" si="70"/>
        <v>84</v>
      </c>
      <c r="L1482" s="5">
        <f t="shared" si="71"/>
        <v>42.857142857142854</v>
      </c>
    </row>
    <row r="1483" spans="1:12">
      <c r="A1483" s="1">
        <v>601</v>
      </c>
      <c r="B1483" s="1">
        <v>13</v>
      </c>
      <c r="C1483" s="1" t="s">
        <v>94</v>
      </c>
      <c r="D1483" s="1" t="s">
        <v>1380</v>
      </c>
      <c r="E1483" s="1">
        <v>14</v>
      </c>
      <c r="F1483" s="1">
        <v>23</v>
      </c>
      <c r="G1483" s="1">
        <v>1</v>
      </c>
      <c r="H1483" s="1">
        <v>44</v>
      </c>
      <c r="I1483" s="1" t="s">
        <v>1366</v>
      </c>
      <c r="J1483" s="1">
        <f t="shared" si="69"/>
        <v>9</v>
      </c>
      <c r="K1483">
        <f t="shared" si="70"/>
        <v>23</v>
      </c>
      <c r="L1483" s="5">
        <f t="shared" si="71"/>
        <v>39.130434782608695</v>
      </c>
    </row>
    <row r="1484" spans="1:12">
      <c r="A1484" s="1">
        <v>601</v>
      </c>
      <c r="B1484" s="1">
        <v>13</v>
      </c>
      <c r="C1484" s="1" t="s">
        <v>69</v>
      </c>
      <c r="D1484" s="1" t="s">
        <v>1375</v>
      </c>
      <c r="E1484" s="1">
        <v>21</v>
      </c>
      <c r="F1484" s="1">
        <v>35</v>
      </c>
      <c r="G1484" s="1">
        <v>3</v>
      </c>
      <c r="H1484" s="1">
        <v>32</v>
      </c>
      <c r="I1484" s="1" t="s">
        <v>1364</v>
      </c>
      <c r="J1484" s="1">
        <f t="shared" si="69"/>
        <v>42</v>
      </c>
      <c r="K1484">
        <f t="shared" si="70"/>
        <v>105</v>
      </c>
      <c r="L1484" s="5">
        <f t="shared" si="71"/>
        <v>40</v>
      </c>
    </row>
    <row r="1485" spans="1:12">
      <c r="A1485" s="1">
        <v>602</v>
      </c>
      <c r="B1485" s="1">
        <v>12</v>
      </c>
      <c r="C1485" s="1" t="s">
        <v>69</v>
      </c>
      <c r="D1485" s="1" t="s">
        <v>1375</v>
      </c>
      <c r="E1485" s="1">
        <v>21</v>
      </c>
      <c r="F1485" s="1">
        <v>35</v>
      </c>
      <c r="G1485" s="1">
        <v>2</v>
      </c>
      <c r="H1485" s="1">
        <v>56</v>
      </c>
      <c r="I1485" s="1" t="s">
        <v>1364</v>
      </c>
      <c r="J1485" s="1">
        <f t="shared" si="69"/>
        <v>28</v>
      </c>
      <c r="K1485">
        <f t="shared" si="70"/>
        <v>70</v>
      </c>
      <c r="L1485" s="5">
        <f t="shared" si="71"/>
        <v>40</v>
      </c>
    </row>
    <row r="1486" spans="1:12">
      <c r="A1486" s="1">
        <v>602</v>
      </c>
      <c r="B1486" s="1">
        <v>12</v>
      </c>
      <c r="C1486" s="1" t="s">
        <v>77</v>
      </c>
      <c r="D1486" s="1" t="s">
        <v>1377</v>
      </c>
      <c r="E1486" s="1">
        <v>13</v>
      </c>
      <c r="F1486" s="1">
        <v>22</v>
      </c>
      <c r="G1486" s="1">
        <v>3</v>
      </c>
      <c r="H1486" s="1">
        <v>58</v>
      </c>
      <c r="I1486" s="1" t="s">
        <v>1364</v>
      </c>
      <c r="J1486" s="1">
        <f t="shared" si="69"/>
        <v>27</v>
      </c>
      <c r="K1486">
        <f t="shared" si="70"/>
        <v>66</v>
      </c>
      <c r="L1486" s="5">
        <f t="shared" si="71"/>
        <v>40.909090909090914</v>
      </c>
    </row>
    <row r="1487" spans="1:12">
      <c r="A1487" s="1">
        <v>602</v>
      </c>
      <c r="B1487" s="1">
        <v>12</v>
      </c>
      <c r="C1487" s="1" t="s">
        <v>36</v>
      </c>
      <c r="D1487" s="1" t="s">
        <v>1365</v>
      </c>
      <c r="E1487" s="1">
        <v>18</v>
      </c>
      <c r="F1487" s="1">
        <v>30</v>
      </c>
      <c r="G1487" s="1">
        <v>3</v>
      </c>
      <c r="H1487" s="1">
        <v>12</v>
      </c>
      <c r="I1487" s="1" t="s">
        <v>1364</v>
      </c>
      <c r="J1487" s="1">
        <f t="shared" si="69"/>
        <v>36</v>
      </c>
      <c r="K1487">
        <f t="shared" si="70"/>
        <v>90</v>
      </c>
      <c r="L1487" s="5">
        <f t="shared" si="71"/>
        <v>40</v>
      </c>
    </row>
    <row r="1488" spans="1:12">
      <c r="A1488" s="1">
        <v>602</v>
      </c>
      <c r="B1488" s="1">
        <v>12</v>
      </c>
      <c r="C1488" s="1" t="s">
        <v>52</v>
      </c>
      <c r="D1488" s="1" t="s">
        <v>1369</v>
      </c>
      <c r="E1488" s="1">
        <v>25</v>
      </c>
      <c r="F1488" s="1">
        <v>40</v>
      </c>
      <c r="G1488" s="1">
        <v>1</v>
      </c>
      <c r="H1488" s="1">
        <v>36</v>
      </c>
      <c r="I1488" s="1" t="s">
        <v>1366</v>
      </c>
      <c r="J1488" s="1">
        <f t="shared" si="69"/>
        <v>15</v>
      </c>
      <c r="K1488">
        <f t="shared" si="70"/>
        <v>40</v>
      </c>
      <c r="L1488" s="5">
        <f t="shared" si="71"/>
        <v>37.5</v>
      </c>
    </row>
    <row r="1489" spans="1:12">
      <c r="A1489" s="1">
        <v>603</v>
      </c>
      <c r="B1489" s="1">
        <v>19</v>
      </c>
      <c r="C1489" s="1" t="s">
        <v>44</v>
      </c>
      <c r="D1489" s="1" t="s">
        <v>1367</v>
      </c>
      <c r="E1489" s="1">
        <v>19</v>
      </c>
      <c r="F1489" s="1">
        <v>31</v>
      </c>
      <c r="G1489" s="1">
        <v>2</v>
      </c>
      <c r="H1489" s="1">
        <v>17</v>
      </c>
      <c r="I1489" s="1" t="s">
        <v>1364</v>
      </c>
      <c r="J1489" s="1">
        <f t="shared" si="69"/>
        <v>24</v>
      </c>
      <c r="K1489">
        <f t="shared" si="70"/>
        <v>62</v>
      </c>
      <c r="L1489" s="5">
        <f t="shared" si="71"/>
        <v>38.70967741935484</v>
      </c>
    </row>
    <row r="1490" spans="1:12">
      <c r="A1490" s="1">
        <v>604</v>
      </c>
      <c r="B1490" s="1">
        <v>14</v>
      </c>
      <c r="C1490" s="1" t="s">
        <v>69</v>
      </c>
      <c r="D1490" s="1" t="s">
        <v>1375</v>
      </c>
      <c r="E1490" s="1">
        <v>21</v>
      </c>
      <c r="F1490" s="1">
        <v>35</v>
      </c>
      <c r="G1490" s="1">
        <v>3</v>
      </c>
      <c r="H1490" s="1">
        <v>42</v>
      </c>
      <c r="I1490" s="1" t="s">
        <v>1364</v>
      </c>
      <c r="J1490" s="1">
        <f t="shared" si="69"/>
        <v>42</v>
      </c>
      <c r="K1490">
        <f t="shared" si="70"/>
        <v>105</v>
      </c>
      <c r="L1490" s="5">
        <f t="shared" si="71"/>
        <v>40</v>
      </c>
    </row>
    <row r="1491" spans="1:12">
      <c r="A1491" s="1">
        <v>605</v>
      </c>
      <c r="B1491" s="1">
        <v>19</v>
      </c>
      <c r="C1491" s="1" t="s">
        <v>93</v>
      </c>
      <c r="D1491" s="1" t="s">
        <v>1379</v>
      </c>
      <c r="E1491" s="1">
        <v>12</v>
      </c>
      <c r="F1491" s="1">
        <v>20</v>
      </c>
      <c r="G1491" s="1">
        <v>1</v>
      </c>
      <c r="H1491" s="1">
        <v>47</v>
      </c>
      <c r="I1491" s="1" t="s">
        <v>1364</v>
      </c>
      <c r="J1491" s="1">
        <f t="shared" si="69"/>
        <v>8</v>
      </c>
      <c r="K1491">
        <f t="shared" si="70"/>
        <v>20</v>
      </c>
      <c r="L1491" s="5">
        <f t="shared" si="71"/>
        <v>40</v>
      </c>
    </row>
    <row r="1492" spans="1:12">
      <c r="A1492" s="1">
        <v>605</v>
      </c>
      <c r="B1492" s="1">
        <v>19</v>
      </c>
      <c r="C1492" s="1" t="s">
        <v>52</v>
      </c>
      <c r="D1492" s="1" t="s">
        <v>1369</v>
      </c>
      <c r="E1492" s="1">
        <v>25</v>
      </c>
      <c r="F1492" s="1">
        <v>40</v>
      </c>
      <c r="G1492" s="1">
        <v>1</v>
      </c>
      <c r="H1492" s="1">
        <v>24</v>
      </c>
      <c r="I1492" s="1" t="s">
        <v>1366</v>
      </c>
      <c r="J1492" s="1">
        <f t="shared" si="69"/>
        <v>15</v>
      </c>
      <c r="K1492">
        <f t="shared" si="70"/>
        <v>40</v>
      </c>
      <c r="L1492" s="5">
        <f t="shared" si="71"/>
        <v>37.5</v>
      </c>
    </row>
    <row r="1493" spans="1:12">
      <c r="A1493" s="1">
        <v>605</v>
      </c>
      <c r="B1493" s="1">
        <v>19</v>
      </c>
      <c r="C1493" s="1" t="s">
        <v>69</v>
      </c>
      <c r="D1493" s="1" t="s">
        <v>1375</v>
      </c>
      <c r="E1493" s="1">
        <v>21</v>
      </c>
      <c r="F1493" s="1">
        <v>35</v>
      </c>
      <c r="G1493" s="1">
        <v>2</v>
      </c>
      <c r="H1493" s="1">
        <v>55</v>
      </c>
      <c r="I1493" s="1" t="s">
        <v>1366</v>
      </c>
      <c r="J1493" s="1">
        <f t="shared" si="69"/>
        <v>28</v>
      </c>
      <c r="K1493">
        <f t="shared" si="70"/>
        <v>70</v>
      </c>
      <c r="L1493" s="5">
        <f t="shared" si="71"/>
        <v>40</v>
      </c>
    </row>
    <row r="1494" spans="1:12">
      <c r="A1494" s="1">
        <v>605</v>
      </c>
      <c r="B1494" s="1">
        <v>19</v>
      </c>
      <c r="C1494" s="1" t="s">
        <v>36</v>
      </c>
      <c r="D1494" s="1" t="s">
        <v>1365</v>
      </c>
      <c r="E1494" s="1">
        <v>18</v>
      </c>
      <c r="F1494" s="1">
        <v>30</v>
      </c>
      <c r="G1494" s="1">
        <v>3</v>
      </c>
      <c r="H1494" s="1">
        <v>50</v>
      </c>
      <c r="I1494" s="1" t="s">
        <v>1366</v>
      </c>
      <c r="J1494" s="1">
        <f t="shared" si="69"/>
        <v>36</v>
      </c>
      <c r="K1494">
        <f t="shared" si="70"/>
        <v>90</v>
      </c>
      <c r="L1494" s="5">
        <f t="shared" si="71"/>
        <v>40</v>
      </c>
    </row>
    <row r="1495" spans="1:12">
      <c r="A1495" s="1">
        <v>606</v>
      </c>
      <c r="B1495" s="1">
        <v>1</v>
      </c>
      <c r="C1495" s="1" t="s">
        <v>112</v>
      </c>
      <c r="D1495" s="1" t="s">
        <v>1384</v>
      </c>
      <c r="E1495" s="1">
        <v>15</v>
      </c>
      <c r="F1495" s="1">
        <v>25</v>
      </c>
      <c r="G1495" s="1">
        <v>2</v>
      </c>
      <c r="H1495" s="1">
        <v>47</v>
      </c>
      <c r="I1495" s="1" t="s">
        <v>1364</v>
      </c>
      <c r="J1495" s="1">
        <f t="shared" si="69"/>
        <v>20</v>
      </c>
      <c r="K1495">
        <f t="shared" si="70"/>
        <v>50</v>
      </c>
      <c r="L1495" s="5">
        <f t="shared" si="71"/>
        <v>40</v>
      </c>
    </row>
    <row r="1496" spans="1:12">
      <c r="A1496" s="1">
        <v>606</v>
      </c>
      <c r="B1496" s="1">
        <v>1</v>
      </c>
      <c r="C1496" s="1" t="s">
        <v>45</v>
      </c>
      <c r="D1496" s="1" t="s">
        <v>1368</v>
      </c>
      <c r="E1496" s="1">
        <v>16</v>
      </c>
      <c r="F1496" s="1">
        <v>27</v>
      </c>
      <c r="G1496" s="1">
        <v>3</v>
      </c>
      <c r="H1496" s="1">
        <v>48</v>
      </c>
      <c r="I1496" s="1" t="s">
        <v>1366</v>
      </c>
      <c r="J1496" s="1">
        <f t="shared" si="69"/>
        <v>33</v>
      </c>
      <c r="K1496">
        <f t="shared" si="70"/>
        <v>81</v>
      </c>
      <c r="L1496" s="5">
        <f t="shared" si="71"/>
        <v>40.74074074074074</v>
      </c>
    </row>
    <row r="1497" spans="1:12">
      <c r="A1497" s="1">
        <v>606</v>
      </c>
      <c r="B1497" s="1">
        <v>1</v>
      </c>
      <c r="C1497" s="1" t="s">
        <v>106</v>
      </c>
      <c r="D1497" s="1" t="s">
        <v>1383</v>
      </c>
      <c r="E1497" s="1">
        <v>15</v>
      </c>
      <c r="F1497" s="1">
        <v>26</v>
      </c>
      <c r="G1497" s="1">
        <v>2</v>
      </c>
      <c r="H1497" s="1">
        <v>50</v>
      </c>
      <c r="I1497" s="1" t="s">
        <v>1366</v>
      </c>
      <c r="J1497" s="1">
        <f t="shared" si="69"/>
        <v>22</v>
      </c>
      <c r="K1497">
        <f t="shared" si="70"/>
        <v>52</v>
      </c>
      <c r="L1497" s="5">
        <f t="shared" si="71"/>
        <v>42.307692307692307</v>
      </c>
    </row>
    <row r="1498" spans="1:12">
      <c r="A1498" s="1">
        <v>607</v>
      </c>
      <c r="B1498" s="1">
        <v>10</v>
      </c>
      <c r="C1498" s="1" t="s">
        <v>52</v>
      </c>
      <c r="D1498" s="1" t="s">
        <v>1369</v>
      </c>
      <c r="E1498" s="1">
        <v>25</v>
      </c>
      <c r="F1498" s="1">
        <v>40</v>
      </c>
      <c r="G1498" s="1">
        <v>1</v>
      </c>
      <c r="H1498" s="1">
        <v>25</v>
      </c>
      <c r="I1498" s="1" t="s">
        <v>1364</v>
      </c>
      <c r="J1498" s="1">
        <f t="shared" si="69"/>
        <v>15</v>
      </c>
      <c r="K1498">
        <f t="shared" si="70"/>
        <v>40</v>
      </c>
      <c r="L1498" s="5">
        <f t="shared" si="71"/>
        <v>37.5</v>
      </c>
    </row>
    <row r="1499" spans="1:12">
      <c r="A1499" s="1">
        <v>607</v>
      </c>
      <c r="B1499" s="1">
        <v>10</v>
      </c>
      <c r="C1499" s="1" t="s">
        <v>60</v>
      </c>
      <c r="D1499" s="1" t="s">
        <v>1373</v>
      </c>
      <c r="E1499" s="1">
        <v>16</v>
      </c>
      <c r="F1499" s="1">
        <v>28</v>
      </c>
      <c r="G1499" s="1">
        <v>1</v>
      </c>
      <c r="H1499" s="1">
        <v>44</v>
      </c>
      <c r="I1499" s="1" t="s">
        <v>1364</v>
      </c>
      <c r="J1499" s="1">
        <f t="shared" si="69"/>
        <v>12</v>
      </c>
      <c r="K1499">
        <f t="shared" si="70"/>
        <v>28</v>
      </c>
      <c r="L1499" s="5">
        <f t="shared" si="71"/>
        <v>42.857142857142854</v>
      </c>
    </row>
    <row r="1500" spans="1:12">
      <c r="A1500" s="1">
        <v>608</v>
      </c>
      <c r="B1500" s="1">
        <v>7</v>
      </c>
      <c r="C1500" s="1" t="s">
        <v>54</v>
      </c>
      <c r="D1500" s="1" t="s">
        <v>1371</v>
      </c>
      <c r="E1500" s="1">
        <v>17</v>
      </c>
      <c r="F1500" s="1">
        <v>29</v>
      </c>
      <c r="G1500" s="1">
        <v>1</v>
      </c>
      <c r="H1500" s="1">
        <v>45</v>
      </c>
      <c r="I1500" s="1" t="s">
        <v>1364</v>
      </c>
      <c r="J1500" s="1">
        <f t="shared" si="69"/>
        <v>12</v>
      </c>
      <c r="K1500">
        <f t="shared" si="70"/>
        <v>29</v>
      </c>
      <c r="L1500" s="5">
        <f t="shared" si="71"/>
        <v>41.379310344827587</v>
      </c>
    </row>
    <row r="1501" spans="1:12">
      <c r="A1501" s="1">
        <v>609</v>
      </c>
      <c r="B1501" s="1">
        <v>1</v>
      </c>
      <c r="C1501" s="1" t="s">
        <v>74</v>
      </c>
      <c r="D1501" s="1" t="s">
        <v>1376</v>
      </c>
      <c r="E1501" s="1">
        <v>19</v>
      </c>
      <c r="F1501" s="1">
        <v>32</v>
      </c>
      <c r="G1501" s="1">
        <v>1</v>
      </c>
      <c r="H1501" s="1">
        <v>27</v>
      </c>
      <c r="I1501" s="1" t="s">
        <v>1366</v>
      </c>
      <c r="J1501" s="1">
        <f t="shared" si="69"/>
        <v>13</v>
      </c>
      <c r="K1501">
        <f t="shared" si="70"/>
        <v>32</v>
      </c>
      <c r="L1501" s="5">
        <f t="shared" si="71"/>
        <v>40.625</v>
      </c>
    </row>
    <row r="1502" spans="1:12">
      <c r="A1502" s="1">
        <v>610</v>
      </c>
      <c r="B1502" s="1">
        <v>19</v>
      </c>
      <c r="C1502" s="1" t="s">
        <v>106</v>
      </c>
      <c r="D1502" s="1" t="s">
        <v>1383</v>
      </c>
      <c r="E1502" s="1">
        <v>15</v>
      </c>
      <c r="F1502" s="1">
        <v>26</v>
      </c>
      <c r="G1502" s="1">
        <v>1</v>
      </c>
      <c r="H1502" s="1">
        <v>39</v>
      </c>
      <c r="I1502" s="1" t="s">
        <v>1366</v>
      </c>
      <c r="J1502" s="1">
        <f t="shared" si="69"/>
        <v>11</v>
      </c>
      <c r="K1502">
        <f t="shared" si="70"/>
        <v>26</v>
      </c>
      <c r="L1502" s="5">
        <f t="shared" si="71"/>
        <v>42.307692307692307</v>
      </c>
    </row>
    <row r="1503" spans="1:12">
      <c r="A1503" s="1">
        <v>610</v>
      </c>
      <c r="B1503" s="1">
        <v>19</v>
      </c>
      <c r="C1503" s="1" t="s">
        <v>103</v>
      </c>
      <c r="D1503" s="1" t="s">
        <v>1382</v>
      </c>
      <c r="E1503" s="1">
        <v>10</v>
      </c>
      <c r="F1503" s="1">
        <v>18</v>
      </c>
      <c r="G1503" s="1">
        <v>1</v>
      </c>
      <c r="H1503" s="1">
        <v>8</v>
      </c>
      <c r="I1503" s="1" t="s">
        <v>1364</v>
      </c>
      <c r="J1503" s="1">
        <f t="shared" si="69"/>
        <v>8</v>
      </c>
      <c r="K1503">
        <f t="shared" si="70"/>
        <v>18</v>
      </c>
      <c r="L1503" s="5">
        <f t="shared" si="71"/>
        <v>44.444444444444443</v>
      </c>
    </row>
    <row r="1504" spans="1:12">
      <c r="A1504" s="1">
        <v>611</v>
      </c>
      <c r="B1504" s="1">
        <v>13</v>
      </c>
      <c r="C1504" s="1" t="s">
        <v>97</v>
      </c>
      <c r="D1504" s="1" t="s">
        <v>1381</v>
      </c>
      <c r="E1504" s="1">
        <v>13</v>
      </c>
      <c r="F1504" s="1">
        <v>21</v>
      </c>
      <c r="G1504" s="1">
        <v>2</v>
      </c>
      <c r="H1504" s="1">
        <v>53</v>
      </c>
      <c r="I1504" s="1" t="s">
        <v>1366</v>
      </c>
      <c r="J1504" s="1">
        <f t="shared" si="69"/>
        <v>16</v>
      </c>
      <c r="K1504">
        <f t="shared" si="70"/>
        <v>42</v>
      </c>
      <c r="L1504" s="5">
        <f t="shared" si="71"/>
        <v>38.095238095238095</v>
      </c>
    </row>
    <row r="1505" spans="1:12">
      <c r="A1505" s="1">
        <v>611</v>
      </c>
      <c r="B1505" s="1">
        <v>13</v>
      </c>
      <c r="C1505" s="1" t="s">
        <v>53</v>
      </c>
      <c r="D1505" s="1" t="s">
        <v>1370</v>
      </c>
      <c r="E1505" s="1">
        <v>22</v>
      </c>
      <c r="F1505" s="1">
        <v>36</v>
      </c>
      <c r="G1505" s="1">
        <v>1</v>
      </c>
      <c r="H1505" s="1">
        <v>30</v>
      </c>
      <c r="I1505" s="1" t="s">
        <v>1366</v>
      </c>
      <c r="J1505" s="1">
        <f t="shared" si="69"/>
        <v>14</v>
      </c>
      <c r="K1505">
        <f t="shared" si="70"/>
        <v>36</v>
      </c>
      <c r="L1505" s="5">
        <f t="shared" si="71"/>
        <v>38.888888888888893</v>
      </c>
    </row>
    <row r="1506" spans="1:12">
      <c r="A1506" s="1">
        <v>612</v>
      </c>
      <c r="B1506" s="1">
        <v>11</v>
      </c>
      <c r="C1506" s="1" t="s">
        <v>45</v>
      </c>
      <c r="D1506" s="1" t="s">
        <v>1368</v>
      </c>
      <c r="E1506" s="1">
        <v>16</v>
      </c>
      <c r="F1506" s="1">
        <v>27</v>
      </c>
      <c r="G1506" s="1">
        <v>1</v>
      </c>
      <c r="H1506" s="1">
        <v>26</v>
      </c>
      <c r="I1506" s="1" t="s">
        <v>1364</v>
      </c>
      <c r="J1506" s="1">
        <f t="shared" si="69"/>
        <v>11</v>
      </c>
      <c r="K1506">
        <f t="shared" si="70"/>
        <v>27</v>
      </c>
      <c r="L1506" s="5">
        <f t="shared" si="71"/>
        <v>40.74074074074074</v>
      </c>
    </row>
    <row r="1507" spans="1:12">
      <c r="A1507" s="1">
        <v>612</v>
      </c>
      <c r="B1507" s="1">
        <v>11</v>
      </c>
      <c r="C1507" s="1" t="s">
        <v>53</v>
      </c>
      <c r="D1507" s="1" t="s">
        <v>1370</v>
      </c>
      <c r="E1507" s="1">
        <v>22</v>
      </c>
      <c r="F1507" s="1">
        <v>36</v>
      </c>
      <c r="G1507" s="1">
        <v>3</v>
      </c>
      <c r="H1507" s="1">
        <v>37</v>
      </c>
      <c r="I1507" s="1" t="s">
        <v>1364</v>
      </c>
      <c r="J1507" s="1">
        <f t="shared" si="69"/>
        <v>42</v>
      </c>
      <c r="K1507">
        <f t="shared" si="70"/>
        <v>108</v>
      </c>
      <c r="L1507" s="5">
        <f t="shared" si="71"/>
        <v>38.888888888888893</v>
      </c>
    </row>
    <row r="1508" spans="1:12">
      <c r="A1508" s="1">
        <v>612</v>
      </c>
      <c r="B1508" s="1">
        <v>11</v>
      </c>
      <c r="C1508" s="1" t="s">
        <v>60</v>
      </c>
      <c r="D1508" s="1" t="s">
        <v>1373</v>
      </c>
      <c r="E1508" s="1">
        <v>16</v>
      </c>
      <c r="F1508" s="1">
        <v>28</v>
      </c>
      <c r="G1508" s="1">
        <v>2</v>
      </c>
      <c r="H1508" s="1">
        <v>15</v>
      </c>
      <c r="I1508" s="1" t="s">
        <v>1364</v>
      </c>
      <c r="J1508" s="1">
        <f t="shared" si="69"/>
        <v>24</v>
      </c>
      <c r="K1508">
        <f t="shared" si="70"/>
        <v>56</v>
      </c>
      <c r="L1508" s="5">
        <f t="shared" si="71"/>
        <v>42.857142857142854</v>
      </c>
    </row>
    <row r="1509" spans="1:12">
      <c r="A1509" s="1">
        <v>612</v>
      </c>
      <c r="B1509" s="1">
        <v>11</v>
      </c>
      <c r="C1509" s="1" t="s">
        <v>93</v>
      </c>
      <c r="D1509" s="1" t="s">
        <v>1379</v>
      </c>
      <c r="E1509" s="1">
        <v>12</v>
      </c>
      <c r="F1509" s="1">
        <v>20</v>
      </c>
      <c r="G1509" s="1">
        <v>2</v>
      </c>
      <c r="H1509" s="1">
        <v>51</v>
      </c>
      <c r="I1509" s="1" t="s">
        <v>1364</v>
      </c>
      <c r="J1509" s="1">
        <f t="shared" si="69"/>
        <v>16</v>
      </c>
      <c r="K1509">
        <f t="shared" si="70"/>
        <v>40</v>
      </c>
      <c r="L1509" s="5">
        <f t="shared" si="71"/>
        <v>40</v>
      </c>
    </row>
    <row r="1510" spans="1:12">
      <c r="A1510" s="1">
        <v>613</v>
      </c>
      <c r="B1510" s="1">
        <v>1</v>
      </c>
      <c r="C1510" s="1" t="s">
        <v>65</v>
      </c>
      <c r="D1510" s="1" t="s">
        <v>1374</v>
      </c>
      <c r="E1510" s="1">
        <v>11</v>
      </c>
      <c r="F1510" s="1">
        <v>19</v>
      </c>
      <c r="G1510" s="1">
        <v>3</v>
      </c>
      <c r="H1510" s="1">
        <v>41</v>
      </c>
      <c r="I1510" s="1" t="s">
        <v>1366</v>
      </c>
      <c r="J1510" s="1">
        <f t="shared" si="69"/>
        <v>24</v>
      </c>
      <c r="K1510">
        <f t="shared" si="70"/>
        <v>57</v>
      </c>
      <c r="L1510" s="5">
        <f t="shared" si="71"/>
        <v>42.105263157894733</v>
      </c>
    </row>
    <row r="1511" spans="1:12">
      <c r="A1511" s="1">
        <v>613</v>
      </c>
      <c r="B1511" s="1">
        <v>1</v>
      </c>
      <c r="C1511" s="1" t="s">
        <v>94</v>
      </c>
      <c r="D1511" s="1" t="s">
        <v>1380</v>
      </c>
      <c r="E1511" s="1">
        <v>14</v>
      </c>
      <c r="F1511" s="1">
        <v>23</v>
      </c>
      <c r="G1511" s="1">
        <v>3</v>
      </c>
      <c r="H1511" s="1">
        <v>23</v>
      </c>
      <c r="I1511" s="1" t="s">
        <v>1366</v>
      </c>
      <c r="J1511" s="1">
        <f t="shared" si="69"/>
        <v>27</v>
      </c>
      <c r="K1511">
        <f t="shared" si="70"/>
        <v>69</v>
      </c>
      <c r="L1511" s="5">
        <f t="shared" si="71"/>
        <v>39.130434782608695</v>
      </c>
    </row>
    <row r="1512" spans="1:12">
      <c r="A1512" s="1">
        <v>613</v>
      </c>
      <c r="B1512" s="1">
        <v>1</v>
      </c>
      <c r="C1512" s="1" t="s">
        <v>103</v>
      </c>
      <c r="D1512" s="1" t="s">
        <v>1382</v>
      </c>
      <c r="E1512" s="1">
        <v>10</v>
      </c>
      <c r="F1512" s="1">
        <v>18</v>
      </c>
      <c r="G1512" s="1">
        <v>3</v>
      </c>
      <c r="H1512" s="1">
        <v>31</v>
      </c>
      <c r="I1512" s="1" t="s">
        <v>1366</v>
      </c>
      <c r="J1512" s="1">
        <f t="shared" si="69"/>
        <v>24</v>
      </c>
      <c r="K1512">
        <f t="shared" si="70"/>
        <v>54</v>
      </c>
      <c r="L1512" s="5">
        <f t="shared" si="71"/>
        <v>44.444444444444443</v>
      </c>
    </row>
    <row r="1513" spans="1:12">
      <c r="A1513" s="1">
        <v>613</v>
      </c>
      <c r="B1513" s="1">
        <v>1</v>
      </c>
      <c r="C1513" s="1" t="s">
        <v>69</v>
      </c>
      <c r="D1513" s="1" t="s">
        <v>1375</v>
      </c>
      <c r="E1513" s="1">
        <v>21</v>
      </c>
      <c r="F1513" s="1">
        <v>35</v>
      </c>
      <c r="G1513" s="1">
        <v>3</v>
      </c>
      <c r="H1513" s="1">
        <v>57</v>
      </c>
      <c r="I1513" s="1" t="s">
        <v>1366</v>
      </c>
      <c r="J1513" s="1">
        <f t="shared" si="69"/>
        <v>42</v>
      </c>
      <c r="K1513">
        <f t="shared" si="70"/>
        <v>105</v>
      </c>
      <c r="L1513" s="5">
        <f t="shared" si="71"/>
        <v>40</v>
      </c>
    </row>
    <row r="1514" spans="1:12">
      <c r="A1514" s="1">
        <v>614</v>
      </c>
      <c r="B1514" s="1">
        <v>19</v>
      </c>
      <c r="C1514" s="1" t="s">
        <v>35</v>
      </c>
      <c r="D1514" s="1" t="s">
        <v>1363</v>
      </c>
      <c r="E1514" s="1">
        <v>14</v>
      </c>
      <c r="F1514" s="1">
        <v>24</v>
      </c>
      <c r="G1514" s="1">
        <v>3</v>
      </c>
      <c r="H1514" s="1">
        <v>50</v>
      </c>
      <c r="I1514" s="1" t="s">
        <v>1364</v>
      </c>
      <c r="J1514" s="1">
        <f t="shared" si="69"/>
        <v>30</v>
      </c>
      <c r="K1514">
        <f t="shared" si="70"/>
        <v>72</v>
      </c>
      <c r="L1514" s="5">
        <f t="shared" si="71"/>
        <v>41.666666666666671</v>
      </c>
    </row>
    <row r="1515" spans="1:12">
      <c r="A1515" s="1">
        <v>615</v>
      </c>
      <c r="B1515" s="1">
        <v>7</v>
      </c>
      <c r="C1515" s="1" t="s">
        <v>44</v>
      </c>
      <c r="D1515" s="1" t="s">
        <v>1367</v>
      </c>
      <c r="E1515" s="1">
        <v>19</v>
      </c>
      <c r="F1515" s="1">
        <v>31</v>
      </c>
      <c r="G1515" s="1">
        <v>3</v>
      </c>
      <c r="H1515" s="1">
        <v>50</v>
      </c>
      <c r="I1515" s="1" t="s">
        <v>1364</v>
      </c>
      <c r="J1515" s="1">
        <f t="shared" si="69"/>
        <v>36</v>
      </c>
      <c r="K1515">
        <f t="shared" si="70"/>
        <v>93</v>
      </c>
      <c r="L1515" s="5">
        <f t="shared" si="71"/>
        <v>38.70967741935484</v>
      </c>
    </row>
    <row r="1516" spans="1:12">
      <c r="A1516" s="1">
        <v>615</v>
      </c>
      <c r="B1516" s="1">
        <v>7</v>
      </c>
      <c r="C1516" s="1" t="s">
        <v>94</v>
      </c>
      <c r="D1516" s="1" t="s">
        <v>1380</v>
      </c>
      <c r="E1516" s="1">
        <v>14</v>
      </c>
      <c r="F1516" s="1">
        <v>23</v>
      </c>
      <c r="G1516" s="1">
        <v>3</v>
      </c>
      <c r="H1516" s="1">
        <v>43</v>
      </c>
      <c r="I1516" s="1" t="s">
        <v>1364</v>
      </c>
      <c r="J1516" s="1">
        <f t="shared" si="69"/>
        <v>27</v>
      </c>
      <c r="K1516">
        <f t="shared" si="70"/>
        <v>69</v>
      </c>
      <c r="L1516" s="5">
        <f t="shared" si="71"/>
        <v>39.130434782608695</v>
      </c>
    </row>
    <row r="1517" spans="1:12">
      <c r="A1517" s="1">
        <v>615</v>
      </c>
      <c r="B1517" s="1">
        <v>7</v>
      </c>
      <c r="C1517" s="1" t="s">
        <v>112</v>
      </c>
      <c r="D1517" s="1" t="s">
        <v>1384</v>
      </c>
      <c r="E1517" s="1">
        <v>15</v>
      </c>
      <c r="F1517" s="1">
        <v>25</v>
      </c>
      <c r="G1517" s="1">
        <v>3</v>
      </c>
      <c r="H1517" s="1">
        <v>41</v>
      </c>
      <c r="I1517" s="1" t="s">
        <v>1364</v>
      </c>
      <c r="J1517" s="1">
        <f t="shared" si="69"/>
        <v>30</v>
      </c>
      <c r="K1517">
        <f t="shared" si="70"/>
        <v>75</v>
      </c>
      <c r="L1517" s="5">
        <f t="shared" si="71"/>
        <v>40</v>
      </c>
    </row>
    <row r="1518" spans="1:12">
      <c r="A1518" s="1">
        <v>615</v>
      </c>
      <c r="B1518" s="1">
        <v>7</v>
      </c>
      <c r="C1518" s="1" t="s">
        <v>74</v>
      </c>
      <c r="D1518" s="1" t="s">
        <v>1376</v>
      </c>
      <c r="E1518" s="1">
        <v>19</v>
      </c>
      <c r="F1518" s="1">
        <v>32</v>
      </c>
      <c r="G1518" s="1">
        <v>3</v>
      </c>
      <c r="H1518" s="1">
        <v>22</v>
      </c>
      <c r="I1518" s="1" t="s">
        <v>1366</v>
      </c>
      <c r="J1518" s="1">
        <f t="shared" si="69"/>
        <v>39</v>
      </c>
      <c r="K1518">
        <f t="shared" si="70"/>
        <v>96</v>
      </c>
      <c r="L1518" s="5">
        <f t="shared" si="71"/>
        <v>40.625</v>
      </c>
    </row>
    <row r="1519" spans="1:12">
      <c r="A1519" s="1">
        <v>616</v>
      </c>
      <c r="B1519" s="1">
        <v>4</v>
      </c>
      <c r="C1519" s="1" t="s">
        <v>35</v>
      </c>
      <c r="D1519" s="1" t="s">
        <v>1363</v>
      </c>
      <c r="E1519" s="1">
        <v>14</v>
      </c>
      <c r="F1519" s="1">
        <v>24</v>
      </c>
      <c r="G1519" s="1">
        <v>3</v>
      </c>
      <c r="H1519" s="1">
        <v>33</v>
      </c>
      <c r="I1519" s="1" t="s">
        <v>1364</v>
      </c>
      <c r="J1519" s="1">
        <f t="shared" si="69"/>
        <v>30</v>
      </c>
      <c r="K1519">
        <f t="shared" si="70"/>
        <v>72</v>
      </c>
      <c r="L1519" s="5">
        <f t="shared" si="71"/>
        <v>41.666666666666671</v>
      </c>
    </row>
    <row r="1520" spans="1:12">
      <c r="A1520" s="1">
        <v>616</v>
      </c>
      <c r="B1520" s="1">
        <v>4</v>
      </c>
      <c r="C1520" s="1" t="s">
        <v>36</v>
      </c>
      <c r="D1520" s="1" t="s">
        <v>1365</v>
      </c>
      <c r="E1520" s="1">
        <v>18</v>
      </c>
      <c r="F1520" s="1">
        <v>30</v>
      </c>
      <c r="G1520" s="1">
        <v>2</v>
      </c>
      <c r="H1520" s="1">
        <v>14</v>
      </c>
      <c r="I1520" s="1" t="s">
        <v>1366</v>
      </c>
      <c r="J1520" s="1">
        <f t="shared" si="69"/>
        <v>24</v>
      </c>
      <c r="K1520">
        <f t="shared" si="70"/>
        <v>60</v>
      </c>
      <c r="L1520" s="5">
        <f t="shared" si="71"/>
        <v>40</v>
      </c>
    </row>
    <row r="1521" spans="1:12">
      <c r="A1521" s="1">
        <v>617</v>
      </c>
      <c r="B1521" s="1">
        <v>13</v>
      </c>
      <c r="C1521" s="1" t="s">
        <v>106</v>
      </c>
      <c r="D1521" s="1" t="s">
        <v>1383</v>
      </c>
      <c r="E1521" s="1">
        <v>15</v>
      </c>
      <c r="F1521" s="1">
        <v>26</v>
      </c>
      <c r="G1521" s="1">
        <v>2</v>
      </c>
      <c r="H1521" s="1">
        <v>18</v>
      </c>
      <c r="I1521" s="1" t="s">
        <v>1366</v>
      </c>
      <c r="J1521" s="1">
        <f t="shared" si="69"/>
        <v>22</v>
      </c>
      <c r="K1521">
        <f t="shared" si="70"/>
        <v>52</v>
      </c>
      <c r="L1521" s="5">
        <f t="shared" si="71"/>
        <v>42.307692307692307</v>
      </c>
    </row>
    <row r="1522" spans="1:12">
      <c r="A1522" s="1">
        <v>617</v>
      </c>
      <c r="B1522" s="1">
        <v>13</v>
      </c>
      <c r="C1522" s="1" t="s">
        <v>36</v>
      </c>
      <c r="D1522" s="1" t="s">
        <v>1365</v>
      </c>
      <c r="E1522" s="1">
        <v>18</v>
      </c>
      <c r="F1522" s="1">
        <v>30</v>
      </c>
      <c r="G1522" s="1">
        <v>3</v>
      </c>
      <c r="H1522" s="1">
        <v>33</v>
      </c>
      <c r="I1522" s="1" t="s">
        <v>1366</v>
      </c>
      <c r="J1522" s="1">
        <f t="shared" si="69"/>
        <v>36</v>
      </c>
      <c r="K1522">
        <f t="shared" si="70"/>
        <v>90</v>
      </c>
      <c r="L1522" s="5">
        <f t="shared" si="71"/>
        <v>40</v>
      </c>
    </row>
    <row r="1523" spans="1:12">
      <c r="A1523" s="1">
        <v>618</v>
      </c>
      <c r="B1523" s="1">
        <v>3</v>
      </c>
      <c r="C1523" s="1" t="s">
        <v>74</v>
      </c>
      <c r="D1523" s="1" t="s">
        <v>1376</v>
      </c>
      <c r="E1523" s="1">
        <v>19</v>
      </c>
      <c r="F1523" s="1">
        <v>32</v>
      </c>
      <c r="G1523" s="1">
        <v>2</v>
      </c>
      <c r="H1523" s="1">
        <v>6</v>
      </c>
      <c r="I1523" s="1" t="s">
        <v>1366</v>
      </c>
      <c r="J1523" s="1">
        <f t="shared" si="69"/>
        <v>26</v>
      </c>
      <c r="K1523">
        <f t="shared" si="70"/>
        <v>64</v>
      </c>
      <c r="L1523" s="5">
        <f t="shared" si="71"/>
        <v>40.625</v>
      </c>
    </row>
    <row r="1524" spans="1:12">
      <c r="A1524" s="1">
        <v>618</v>
      </c>
      <c r="B1524" s="1">
        <v>3</v>
      </c>
      <c r="C1524" s="1" t="s">
        <v>44</v>
      </c>
      <c r="D1524" s="1" t="s">
        <v>1367</v>
      </c>
      <c r="E1524" s="1">
        <v>19</v>
      </c>
      <c r="F1524" s="1">
        <v>31</v>
      </c>
      <c r="G1524" s="1">
        <v>3</v>
      </c>
      <c r="H1524" s="1">
        <v>35</v>
      </c>
      <c r="I1524" s="1" t="s">
        <v>1364</v>
      </c>
      <c r="J1524" s="1">
        <f t="shared" si="69"/>
        <v>36</v>
      </c>
      <c r="K1524">
        <f t="shared" si="70"/>
        <v>93</v>
      </c>
      <c r="L1524" s="5">
        <f t="shared" si="71"/>
        <v>38.70967741935484</v>
      </c>
    </row>
    <row r="1525" spans="1:12">
      <c r="A1525" s="1">
        <v>618</v>
      </c>
      <c r="B1525" s="1">
        <v>3</v>
      </c>
      <c r="C1525" s="1" t="s">
        <v>103</v>
      </c>
      <c r="D1525" s="1" t="s">
        <v>1382</v>
      </c>
      <c r="E1525" s="1">
        <v>10</v>
      </c>
      <c r="F1525" s="1">
        <v>18</v>
      </c>
      <c r="G1525" s="1">
        <v>3</v>
      </c>
      <c r="H1525" s="1">
        <v>24</v>
      </c>
      <c r="I1525" s="1" t="s">
        <v>1364</v>
      </c>
      <c r="J1525" s="1">
        <f t="shared" si="69"/>
        <v>24</v>
      </c>
      <c r="K1525">
        <f t="shared" si="70"/>
        <v>54</v>
      </c>
      <c r="L1525" s="5">
        <f t="shared" si="71"/>
        <v>44.444444444444443</v>
      </c>
    </row>
    <row r="1526" spans="1:12">
      <c r="A1526" s="1">
        <v>618</v>
      </c>
      <c r="B1526" s="1">
        <v>3</v>
      </c>
      <c r="C1526" s="1" t="s">
        <v>53</v>
      </c>
      <c r="D1526" s="1" t="s">
        <v>1370</v>
      </c>
      <c r="E1526" s="1">
        <v>22</v>
      </c>
      <c r="F1526" s="1">
        <v>36</v>
      </c>
      <c r="G1526" s="1">
        <v>3</v>
      </c>
      <c r="H1526" s="1">
        <v>53</v>
      </c>
      <c r="I1526" s="1" t="s">
        <v>1364</v>
      </c>
      <c r="J1526" s="1">
        <f t="shared" si="69"/>
        <v>42</v>
      </c>
      <c r="K1526">
        <f t="shared" si="70"/>
        <v>108</v>
      </c>
      <c r="L1526" s="5">
        <f t="shared" si="71"/>
        <v>38.888888888888893</v>
      </c>
    </row>
    <row r="1527" spans="1:12">
      <c r="A1527" s="1">
        <v>619</v>
      </c>
      <c r="B1527" s="1">
        <v>6</v>
      </c>
      <c r="C1527" s="1" t="s">
        <v>45</v>
      </c>
      <c r="D1527" s="1" t="s">
        <v>1368</v>
      </c>
      <c r="E1527" s="1">
        <v>16</v>
      </c>
      <c r="F1527" s="1">
        <v>27</v>
      </c>
      <c r="G1527" s="1">
        <v>2</v>
      </c>
      <c r="H1527" s="1">
        <v>40</v>
      </c>
      <c r="I1527" s="1" t="s">
        <v>1364</v>
      </c>
      <c r="J1527" s="1">
        <f t="shared" si="69"/>
        <v>22</v>
      </c>
      <c r="K1527">
        <f t="shared" si="70"/>
        <v>54</v>
      </c>
      <c r="L1527" s="5">
        <f t="shared" si="71"/>
        <v>40.74074074074074</v>
      </c>
    </row>
    <row r="1528" spans="1:12">
      <c r="A1528" s="1">
        <v>619</v>
      </c>
      <c r="B1528" s="1">
        <v>6</v>
      </c>
      <c r="C1528" s="1" t="s">
        <v>106</v>
      </c>
      <c r="D1528" s="1" t="s">
        <v>1383</v>
      </c>
      <c r="E1528" s="1">
        <v>15</v>
      </c>
      <c r="F1528" s="1">
        <v>26</v>
      </c>
      <c r="G1528" s="1">
        <v>3</v>
      </c>
      <c r="H1528" s="1">
        <v>56</v>
      </c>
      <c r="I1528" s="1" t="s">
        <v>1366</v>
      </c>
      <c r="J1528" s="1">
        <f t="shared" si="69"/>
        <v>33</v>
      </c>
      <c r="K1528">
        <f t="shared" si="70"/>
        <v>78</v>
      </c>
      <c r="L1528" s="5">
        <f t="shared" si="71"/>
        <v>42.307692307692307</v>
      </c>
    </row>
    <row r="1529" spans="1:12">
      <c r="A1529" s="1">
        <v>620</v>
      </c>
      <c r="B1529" s="1">
        <v>16</v>
      </c>
      <c r="C1529" s="1" t="s">
        <v>65</v>
      </c>
      <c r="D1529" s="1" t="s">
        <v>1374</v>
      </c>
      <c r="E1529" s="1">
        <v>11</v>
      </c>
      <c r="F1529" s="1">
        <v>19</v>
      </c>
      <c r="G1529" s="1">
        <v>3</v>
      </c>
      <c r="H1529" s="1">
        <v>40</v>
      </c>
      <c r="I1529" s="1" t="s">
        <v>1366</v>
      </c>
      <c r="J1529" s="1">
        <f t="shared" si="69"/>
        <v>24</v>
      </c>
      <c r="K1529">
        <f t="shared" si="70"/>
        <v>57</v>
      </c>
      <c r="L1529" s="5">
        <f t="shared" si="71"/>
        <v>42.105263157894733</v>
      </c>
    </row>
    <row r="1530" spans="1:12">
      <c r="A1530" s="1">
        <v>621</v>
      </c>
      <c r="B1530" s="1">
        <v>5</v>
      </c>
      <c r="C1530" s="1" t="s">
        <v>69</v>
      </c>
      <c r="D1530" s="1" t="s">
        <v>1375</v>
      </c>
      <c r="E1530" s="1">
        <v>21</v>
      </c>
      <c r="F1530" s="1">
        <v>35</v>
      </c>
      <c r="G1530" s="1">
        <v>3</v>
      </c>
      <c r="H1530" s="1">
        <v>8</v>
      </c>
      <c r="I1530" s="1" t="s">
        <v>1366</v>
      </c>
      <c r="J1530" s="1">
        <f t="shared" si="69"/>
        <v>42</v>
      </c>
      <c r="K1530">
        <f t="shared" si="70"/>
        <v>105</v>
      </c>
      <c r="L1530" s="5">
        <f t="shared" si="71"/>
        <v>40</v>
      </c>
    </row>
    <row r="1531" spans="1:12">
      <c r="A1531" s="1">
        <v>622</v>
      </c>
      <c r="B1531" s="1">
        <v>7</v>
      </c>
      <c r="C1531" s="1" t="s">
        <v>44</v>
      </c>
      <c r="D1531" s="1" t="s">
        <v>1367</v>
      </c>
      <c r="E1531" s="1">
        <v>19</v>
      </c>
      <c r="F1531" s="1">
        <v>31</v>
      </c>
      <c r="G1531" s="1">
        <v>3</v>
      </c>
      <c r="H1531" s="1">
        <v>53</v>
      </c>
      <c r="I1531" s="1" t="s">
        <v>1364</v>
      </c>
      <c r="J1531" s="1">
        <f t="shared" si="69"/>
        <v>36</v>
      </c>
      <c r="K1531">
        <f t="shared" si="70"/>
        <v>93</v>
      </c>
      <c r="L1531" s="5">
        <f t="shared" si="71"/>
        <v>38.70967741935484</v>
      </c>
    </row>
    <row r="1532" spans="1:12">
      <c r="A1532" s="1">
        <v>622</v>
      </c>
      <c r="B1532" s="1">
        <v>7</v>
      </c>
      <c r="C1532" s="1" t="s">
        <v>60</v>
      </c>
      <c r="D1532" s="1" t="s">
        <v>1373</v>
      </c>
      <c r="E1532" s="1">
        <v>16</v>
      </c>
      <c r="F1532" s="1">
        <v>28</v>
      </c>
      <c r="G1532" s="1">
        <v>1</v>
      </c>
      <c r="H1532" s="1">
        <v>25</v>
      </c>
      <c r="I1532" s="1" t="s">
        <v>1364</v>
      </c>
      <c r="J1532" s="1">
        <f t="shared" si="69"/>
        <v>12</v>
      </c>
      <c r="K1532">
        <f t="shared" si="70"/>
        <v>28</v>
      </c>
      <c r="L1532" s="5">
        <f t="shared" si="71"/>
        <v>42.857142857142854</v>
      </c>
    </row>
    <row r="1533" spans="1:12">
      <c r="A1533" s="1">
        <v>623</v>
      </c>
      <c r="B1533" s="1">
        <v>13</v>
      </c>
      <c r="C1533" s="1" t="s">
        <v>77</v>
      </c>
      <c r="D1533" s="1" t="s">
        <v>1377</v>
      </c>
      <c r="E1533" s="1">
        <v>13</v>
      </c>
      <c r="F1533" s="1">
        <v>22</v>
      </c>
      <c r="G1533" s="1">
        <v>2</v>
      </c>
      <c r="H1533" s="1">
        <v>23</v>
      </c>
      <c r="I1533" s="1" t="s">
        <v>1364</v>
      </c>
      <c r="J1533" s="1">
        <f t="shared" si="69"/>
        <v>18</v>
      </c>
      <c r="K1533">
        <f t="shared" si="70"/>
        <v>44</v>
      </c>
      <c r="L1533" s="5">
        <f t="shared" si="71"/>
        <v>40.909090909090914</v>
      </c>
    </row>
    <row r="1534" spans="1:12">
      <c r="A1534" s="1">
        <v>623</v>
      </c>
      <c r="B1534" s="1">
        <v>13</v>
      </c>
      <c r="C1534" s="1" t="s">
        <v>69</v>
      </c>
      <c r="D1534" s="1" t="s">
        <v>1375</v>
      </c>
      <c r="E1534" s="1">
        <v>21</v>
      </c>
      <c r="F1534" s="1">
        <v>35</v>
      </c>
      <c r="G1534" s="1">
        <v>2</v>
      </c>
      <c r="H1534" s="1">
        <v>59</v>
      </c>
      <c r="I1534" s="1" t="s">
        <v>1364</v>
      </c>
      <c r="J1534" s="1">
        <f t="shared" si="69"/>
        <v>28</v>
      </c>
      <c r="K1534">
        <f t="shared" si="70"/>
        <v>70</v>
      </c>
      <c r="L1534" s="5">
        <f t="shared" si="71"/>
        <v>40</v>
      </c>
    </row>
    <row r="1535" spans="1:12">
      <c r="A1535" s="1">
        <v>623</v>
      </c>
      <c r="B1535" s="1">
        <v>13</v>
      </c>
      <c r="C1535" s="1" t="s">
        <v>112</v>
      </c>
      <c r="D1535" s="1" t="s">
        <v>1384</v>
      </c>
      <c r="E1535" s="1">
        <v>15</v>
      </c>
      <c r="F1535" s="1">
        <v>25</v>
      </c>
      <c r="G1535" s="1">
        <v>1</v>
      </c>
      <c r="H1535" s="1">
        <v>20</v>
      </c>
      <c r="I1535" s="1" t="s">
        <v>1364</v>
      </c>
      <c r="J1535" s="1">
        <f t="shared" si="69"/>
        <v>10</v>
      </c>
      <c r="K1535">
        <f t="shared" si="70"/>
        <v>25</v>
      </c>
      <c r="L1535" s="5">
        <f t="shared" si="71"/>
        <v>40</v>
      </c>
    </row>
    <row r="1536" spans="1:12">
      <c r="A1536" s="1">
        <v>623</v>
      </c>
      <c r="B1536" s="1">
        <v>13</v>
      </c>
      <c r="C1536" s="1" t="s">
        <v>74</v>
      </c>
      <c r="D1536" s="1" t="s">
        <v>1376</v>
      </c>
      <c r="E1536" s="1">
        <v>19</v>
      </c>
      <c r="F1536" s="1">
        <v>32</v>
      </c>
      <c r="G1536" s="1">
        <v>3</v>
      </c>
      <c r="H1536" s="1">
        <v>43</v>
      </c>
      <c r="I1536" s="1" t="s">
        <v>1366</v>
      </c>
      <c r="J1536" s="1">
        <f t="shared" si="69"/>
        <v>39</v>
      </c>
      <c r="K1536">
        <f t="shared" si="70"/>
        <v>96</v>
      </c>
      <c r="L1536" s="5">
        <f t="shared" si="71"/>
        <v>40.625</v>
      </c>
    </row>
    <row r="1537" spans="1:12">
      <c r="A1537" s="1">
        <v>624</v>
      </c>
      <c r="B1537" s="1">
        <v>1</v>
      </c>
      <c r="C1537" s="1" t="s">
        <v>53</v>
      </c>
      <c r="D1537" s="1" t="s">
        <v>1370</v>
      </c>
      <c r="E1537" s="1">
        <v>22</v>
      </c>
      <c r="F1537" s="1">
        <v>36</v>
      </c>
      <c r="G1537" s="1">
        <v>1</v>
      </c>
      <c r="H1537" s="1">
        <v>19</v>
      </c>
      <c r="I1537" s="1" t="s">
        <v>1366</v>
      </c>
      <c r="J1537" s="1">
        <f t="shared" si="69"/>
        <v>14</v>
      </c>
      <c r="K1537">
        <f t="shared" si="70"/>
        <v>36</v>
      </c>
      <c r="L1537" s="5">
        <f t="shared" si="71"/>
        <v>38.888888888888893</v>
      </c>
    </row>
    <row r="1538" spans="1:12">
      <c r="A1538" s="1">
        <v>624</v>
      </c>
      <c r="B1538" s="1">
        <v>1</v>
      </c>
      <c r="C1538" s="1" t="s">
        <v>35</v>
      </c>
      <c r="D1538" s="1" t="s">
        <v>1363</v>
      </c>
      <c r="E1538" s="1">
        <v>14</v>
      </c>
      <c r="F1538" s="1">
        <v>24</v>
      </c>
      <c r="G1538" s="1">
        <v>1</v>
      </c>
      <c r="H1538" s="1">
        <v>45</v>
      </c>
      <c r="I1538" s="1" t="s">
        <v>1364</v>
      </c>
      <c r="J1538" s="1">
        <f t="shared" si="69"/>
        <v>10</v>
      </c>
      <c r="K1538">
        <f t="shared" si="70"/>
        <v>24</v>
      </c>
      <c r="L1538" s="5">
        <f t="shared" si="71"/>
        <v>41.666666666666671</v>
      </c>
    </row>
    <row r="1539" spans="1:12">
      <c r="A1539" s="1">
        <v>624</v>
      </c>
      <c r="B1539" s="1">
        <v>1</v>
      </c>
      <c r="C1539" s="1" t="s">
        <v>97</v>
      </c>
      <c r="D1539" s="1" t="s">
        <v>1381</v>
      </c>
      <c r="E1539" s="1">
        <v>13</v>
      </c>
      <c r="F1539" s="1">
        <v>21</v>
      </c>
      <c r="G1539" s="1">
        <v>2</v>
      </c>
      <c r="H1539" s="1">
        <v>15</v>
      </c>
      <c r="I1539" s="1" t="s">
        <v>1366</v>
      </c>
      <c r="J1539" s="1">
        <f t="shared" ref="J1539:J1602" si="72">(F1539-E1539)*G1539</f>
        <v>16</v>
      </c>
      <c r="K1539">
        <f t="shared" ref="K1539:K1602" si="73">F1539*G1539</f>
        <v>42</v>
      </c>
      <c r="L1539" s="5">
        <f t="shared" ref="L1539:L1602" si="74">(J1539/K1539)*100</f>
        <v>38.095238095238095</v>
      </c>
    </row>
    <row r="1540" spans="1:12">
      <c r="A1540" s="1">
        <v>625</v>
      </c>
      <c r="B1540" s="1">
        <v>5</v>
      </c>
      <c r="C1540" s="1" t="s">
        <v>103</v>
      </c>
      <c r="D1540" s="1" t="s">
        <v>1382</v>
      </c>
      <c r="E1540" s="1">
        <v>10</v>
      </c>
      <c r="F1540" s="1">
        <v>18</v>
      </c>
      <c r="G1540" s="1">
        <v>2</v>
      </c>
      <c r="H1540" s="1">
        <v>12</v>
      </c>
      <c r="I1540" s="1" t="s">
        <v>1364</v>
      </c>
      <c r="J1540" s="1">
        <f t="shared" si="72"/>
        <v>16</v>
      </c>
      <c r="K1540">
        <f t="shared" si="73"/>
        <v>36</v>
      </c>
      <c r="L1540" s="5">
        <f t="shared" si="74"/>
        <v>44.444444444444443</v>
      </c>
    </row>
    <row r="1541" spans="1:12">
      <c r="A1541" s="1">
        <v>625</v>
      </c>
      <c r="B1541" s="1">
        <v>5</v>
      </c>
      <c r="C1541" s="1" t="s">
        <v>52</v>
      </c>
      <c r="D1541" s="1" t="s">
        <v>1369</v>
      </c>
      <c r="E1541" s="1">
        <v>25</v>
      </c>
      <c r="F1541" s="1">
        <v>40</v>
      </c>
      <c r="G1541" s="1">
        <v>1</v>
      </c>
      <c r="H1541" s="1">
        <v>46</v>
      </c>
      <c r="I1541" s="1" t="s">
        <v>1366</v>
      </c>
      <c r="J1541" s="1">
        <f t="shared" si="72"/>
        <v>15</v>
      </c>
      <c r="K1541">
        <f t="shared" si="73"/>
        <v>40</v>
      </c>
      <c r="L1541" s="5">
        <f t="shared" si="74"/>
        <v>37.5</v>
      </c>
    </row>
    <row r="1542" spans="1:12">
      <c r="A1542" s="1">
        <v>625</v>
      </c>
      <c r="B1542" s="1">
        <v>5</v>
      </c>
      <c r="C1542" s="1" t="s">
        <v>97</v>
      </c>
      <c r="D1542" s="1" t="s">
        <v>1381</v>
      </c>
      <c r="E1542" s="1">
        <v>13</v>
      </c>
      <c r="F1542" s="1">
        <v>21</v>
      </c>
      <c r="G1542" s="1">
        <v>3</v>
      </c>
      <c r="H1542" s="1">
        <v>39</v>
      </c>
      <c r="I1542" s="1" t="s">
        <v>1364</v>
      </c>
      <c r="J1542" s="1">
        <f t="shared" si="72"/>
        <v>24</v>
      </c>
      <c r="K1542">
        <f t="shared" si="73"/>
        <v>63</v>
      </c>
      <c r="L1542" s="5">
        <f t="shared" si="74"/>
        <v>38.095238095238095</v>
      </c>
    </row>
    <row r="1543" spans="1:12">
      <c r="A1543" s="1">
        <v>626</v>
      </c>
      <c r="B1543" s="1">
        <v>14</v>
      </c>
      <c r="C1543" s="1" t="s">
        <v>36</v>
      </c>
      <c r="D1543" s="1" t="s">
        <v>1365</v>
      </c>
      <c r="E1543" s="1">
        <v>18</v>
      </c>
      <c r="F1543" s="1">
        <v>30</v>
      </c>
      <c r="G1543" s="1">
        <v>2</v>
      </c>
      <c r="H1543" s="1">
        <v>11</v>
      </c>
      <c r="I1543" s="1" t="s">
        <v>1364</v>
      </c>
      <c r="J1543" s="1">
        <f t="shared" si="72"/>
        <v>24</v>
      </c>
      <c r="K1543">
        <f t="shared" si="73"/>
        <v>60</v>
      </c>
      <c r="L1543" s="5">
        <f t="shared" si="74"/>
        <v>40</v>
      </c>
    </row>
    <row r="1544" spans="1:12">
      <c r="A1544" s="1">
        <v>626</v>
      </c>
      <c r="B1544" s="1">
        <v>14</v>
      </c>
      <c r="C1544" s="1" t="s">
        <v>35</v>
      </c>
      <c r="D1544" s="1" t="s">
        <v>1363</v>
      </c>
      <c r="E1544" s="1">
        <v>14</v>
      </c>
      <c r="F1544" s="1">
        <v>24</v>
      </c>
      <c r="G1544" s="1">
        <v>2</v>
      </c>
      <c r="H1544" s="1">
        <v>36</v>
      </c>
      <c r="I1544" s="1" t="s">
        <v>1366</v>
      </c>
      <c r="J1544" s="1">
        <f t="shared" si="72"/>
        <v>20</v>
      </c>
      <c r="K1544">
        <f t="shared" si="73"/>
        <v>48</v>
      </c>
      <c r="L1544" s="5">
        <f t="shared" si="74"/>
        <v>41.666666666666671</v>
      </c>
    </row>
    <row r="1545" spans="1:12">
      <c r="A1545" s="1">
        <v>626</v>
      </c>
      <c r="B1545" s="1">
        <v>14</v>
      </c>
      <c r="C1545" s="1" t="s">
        <v>54</v>
      </c>
      <c r="D1545" s="1" t="s">
        <v>1371</v>
      </c>
      <c r="E1545" s="1">
        <v>17</v>
      </c>
      <c r="F1545" s="1">
        <v>29</v>
      </c>
      <c r="G1545" s="1">
        <v>1</v>
      </c>
      <c r="H1545" s="1">
        <v>11</v>
      </c>
      <c r="I1545" s="1" t="s">
        <v>1366</v>
      </c>
      <c r="J1545" s="1">
        <f t="shared" si="72"/>
        <v>12</v>
      </c>
      <c r="K1545">
        <f t="shared" si="73"/>
        <v>29</v>
      </c>
      <c r="L1545" s="5">
        <f t="shared" si="74"/>
        <v>41.379310344827587</v>
      </c>
    </row>
    <row r="1546" spans="1:12">
      <c r="A1546" s="1">
        <v>627</v>
      </c>
      <c r="B1546" s="1">
        <v>4</v>
      </c>
      <c r="C1546" s="1" t="s">
        <v>97</v>
      </c>
      <c r="D1546" s="1" t="s">
        <v>1381</v>
      </c>
      <c r="E1546" s="1">
        <v>13</v>
      </c>
      <c r="F1546" s="1">
        <v>21</v>
      </c>
      <c r="G1546" s="1">
        <v>1</v>
      </c>
      <c r="H1546" s="1">
        <v>37</v>
      </c>
      <c r="I1546" s="1" t="s">
        <v>1364</v>
      </c>
      <c r="J1546" s="1">
        <f t="shared" si="72"/>
        <v>8</v>
      </c>
      <c r="K1546">
        <f t="shared" si="73"/>
        <v>21</v>
      </c>
      <c r="L1546" s="5">
        <f t="shared" si="74"/>
        <v>38.095238095238095</v>
      </c>
    </row>
    <row r="1547" spans="1:12">
      <c r="A1547" s="1">
        <v>628</v>
      </c>
      <c r="B1547" s="1">
        <v>2</v>
      </c>
      <c r="C1547" s="1" t="s">
        <v>35</v>
      </c>
      <c r="D1547" s="1" t="s">
        <v>1363</v>
      </c>
      <c r="E1547" s="1">
        <v>14</v>
      </c>
      <c r="F1547" s="1">
        <v>24</v>
      </c>
      <c r="G1547" s="1">
        <v>2</v>
      </c>
      <c r="H1547" s="1">
        <v>10</v>
      </c>
      <c r="I1547" s="1" t="s">
        <v>1364</v>
      </c>
      <c r="J1547" s="1">
        <f t="shared" si="72"/>
        <v>20</v>
      </c>
      <c r="K1547">
        <f t="shared" si="73"/>
        <v>48</v>
      </c>
      <c r="L1547" s="5">
        <f t="shared" si="74"/>
        <v>41.666666666666671</v>
      </c>
    </row>
    <row r="1548" spans="1:12">
      <c r="A1548" s="1">
        <v>628</v>
      </c>
      <c r="B1548" s="1">
        <v>2</v>
      </c>
      <c r="C1548" s="1" t="s">
        <v>52</v>
      </c>
      <c r="D1548" s="1" t="s">
        <v>1369</v>
      </c>
      <c r="E1548" s="1">
        <v>25</v>
      </c>
      <c r="F1548" s="1">
        <v>40</v>
      </c>
      <c r="G1548" s="1">
        <v>3</v>
      </c>
      <c r="H1548" s="1">
        <v>33</v>
      </c>
      <c r="I1548" s="1" t="s">
        <v>1366</v>
      </c>
      <c r="J1548" s="1">
        <f t="shared" si="72"/>
        <v>45</v>
      </c>
      <c r="K1548">
        <f t="shared" si="73"/>
        <v>120</v>
      </c>
      <c r="L1548" s="5">
        <f t="shared" si="74"/>
        <v>37.5</v>
      </c>
    </row>
    <row r="1549" spans="1:12">
      <c r="A1549" s="1">
        <v>629</v>
      </c>
      <c r="B1549" s="1">
        <v>17</v>
      </c>
      <c r="C1549" s="1" t="s">
        <v>84</v>
      </c>
      <c r="D1549" s="1" t="s">
        <v>1378</v>
      </c>
      <c r="E1549" s="1">
        <v>20</v>
      </c>
      <c r="F1549" s="1">
        <v>34</v>
      </c>
      <c r="G1549" s="1">
        <v>1</v>
      </c>
      <c r="H1549" s="1">
        <v>22</v>
      </c>
      <c r="I1549" s="1" t="s">
        <v>1366</v>
      </c>
      <c r="J1549" s="1">
        <f t="shared" si="72"/>
        <v>14</v>
      </c>
      <c r="K1549">
        <f t="shared" si="73"/>
        <v>34</v>
      </c>
      <c r="L1549" s="5">
        <f t="shared" si="74"/>
        <v>41.17647058823529</v>
      </c>
    </row>
    <row r="1550" spans="1:12">
      <c r="A1550" s="1">
        <v>629</v>
      </c>
      <c r="B1550" s="1">
        <v>17</v>
      </c>
      <c r="C1550" s="1" t="s">
        <v>93</v>
      </c>
      <c r="D1550" s="1" t="s">
        <v>1379</v>
      </c>
      <c r="E1550" s="1">
        <v>12</v>
      </c>
      <c r="F1550" s="1">
        <v>20</v>
      </c>
      <c r="G1550" s="1">
        <v>3</v>
      </c>
      <c r="H1550" s="1">
        <v>19</v>
      </c>
      <c r="I1550" s="1" t="s">
        <v>1364</v>
      </c>
      <c r="J1550" s="1">
        <f t="shared" si="72"/>
        <v>24</v>
      </c>
      <c r="K1550">
        <f t="shared" si="73"/>
        <v>60</v>
      </c>
      <c r="L1550" s="5">
        <f t="shared" si="74"/>
        <v>40</v>
      </c>
    </row>
    <row r="1551" spans="1:12">
      <c r="A1551" s="1">
        <v>629</v>
      </c>
      <c r="B1551" s="1">
        <v>17</v>
      </c>
      <c r="C1551" s="1" t="s">
        <v>103</v>
      </c>
      <c r="D1551" s="1" t="s">
        <v>1382</v>
      </c>
      <c r="E1551" s="1">
        <v>10</v>
      </c>
      <c r="F1551" s="1">
        <v>18</v>
      </c>
      <c r="G1551" s="1">
        <v>2</v>
      </c>
      <c r="H1551" s="1">
        <v>43</v>
      </c>
      <c r="I1551" s="1" t="s">
        <v>1366</v>
      </c>
      <c r="J1551" s="1">
        <f t="shared" si="72"/>
        <v>16</v>
      </c>
      <c r="K1551">
        <f t="shared" si="73"/>
        <v>36</v>
      </c>
      <c r="L1551" s="5">
        <f t="shared" si="74"/>
        <v>44.444444444444443</v>
      </c>
    </row>
    <row r="1552" spans="1:12">
      <c r="A1552" s="1">
        <v>630</v>
      </c>
      <c r="B1552" s="1">
        <v>2</v>
      </c>
      <c r="C1552" s="1" t="s">
        <v>44</v>
      </c>
      <c r="D1552" s="1" t="s">
        <v>1367</v>
      </c>
      <c r="E1552" s="1">
        <v>19</v>
      </c>
      <c r="F1552" s="1">
        <v>31</v>
      </c>
      <c r="G1552" s="1">
        <v>2</v>
      </c>
      <c r="H1552" s="1">
        <v>19</v>
      </c>
      <c r="I1552" s="1" t="s">
        <v>1364</v>
      </c>
      <c r="J1552" s="1">
        <f t="shared" si="72"/>
        <v>24</v>
      </c>
      <c r="K1552">
        <f t="shared" si="73"/>
        <v>62</v>
      </c>
      <c r="L1552" s="5">
        <f t="shared" si="74"/>
        <v>38.70967741935484</v>
      </c>
    </row>
    <row r="1553" spans="1:12">
      <c r="A1553" s="1">
        <v>630</v>
      </c>
      <c r="B1553" s="1">
        <v>2</v>
      </c>
      <c r="C1553" s="1" t="s">
        <v>52</v>
      </c>
      <c r="D1553" s="1" t="s">
        <v>1369</v>
      </c>
      <c r="E1553" s="1">
        <v>25</v>
      </c>
      <c r="F1553" s="1">
        <v>40</v>
      </c>
      <c r="G1553" s="1">
        <v>3</v>
      </c>
      <c r="H1553" s="1">
        <v>56</v>
      </c>
      <c r="I1553" s="1" t="s">
        <v>1364</v>
      </c>
      <c r="J1553" s="1">
        <f t="shared" si="72"/>
        <v>45</v>
      </c>
      <c r="K1553">
        <f t="shared" si="73"/>
        <v>120</v>
      </c>
      <c r="L1553" s="5">
        <f t="shared" si="74"/>
        <v>37.5</v>
      </c>
    </row>
    <row r="1554" spans="1:12">
      <c r="A1554" s="1">
        <v>631</v>
      </c>
      <c r="B1554" s="1">
        <v>6</v>
      </c>
      <c r="C1554" s="1" t="s">
        <v>77</v>
      </c>
      <c r="D1554" s="1" t="s">
        <v>1377</v>
      </c>
      <c r="E1554" s="1">
        <v>13</v>
      </c>
      <c r="F1554" s="1">
        <v>22</v>
      </c>
      <c r="G1554" s="1">
        <v>3</v>
      </c>
      <c r="H1554" s="1">
        <v>46</v>
      </c>
      <c r="I1554" s="1" t="s">
        <v>1364</v>
      </c>
      <c r="J1554" s="1">
        <f t="shared" si="72"/>
        <v>27</v>
      </c>
      <c r="K1554">
        <f t="shared" si="73"/>
        <v>66</v>
      </c>
      <c r="L1554" s="5">
        <f t="shared" si="74"/>
        <v>40.909090909090914</v>
      </c>
    </row>
    <row r="1555" spans="1:12">
      <c r="A1555" s="1">
        <v>632</v>
      </c>
      <c r="B1555" s="1">
        <v>16</v>
      </c>
      <c r="C1555" s="1" t="s">
        <v>74</v>
      </c>
      <c r="D1555" s="1" t="s">
        <v>1376</v>
      </c>
      <c r="E1555" s="1">
        <v>19</v>
      </c>
      <c r="F1555" s="1">
        <v>32</v>
      </c>
      <c r="G1555" s="1">
        <v>3</v>
      </c>
      <c r="H1555" s="1">
        <v>41</v>
      </c>
      <c r="I1555" s="1" t="s">
        <v>1366</v>
      </c>
      <c r="J1555" s="1">
        <f t="shared" si="72"/>
        <v>39</v>
      </c>
      <c r="K1555">
        <f t="shared" si="73"/>
        <v>96</v>
      </c>
      <c r="L1555" s="5">
        <f t="shared" si="74"/>
        <v>40.625</v>
      </c>
    </row>
    <row r="1556" spans="1:12">
      <c r="A1556" s="1">
        <v>632</v>
      </c>
      <c r="B1556" s="1">
        <v>16</v>
      </c>
      <c r="C1556" s="1" t="s">
        <v>59</v>
      </c>
      <c r="D1556" s="1" t="s">
        <v>1372</v>
      </c>
      <c r="E1556" s="1">
        <v>20</v>
      </c>
      <c r="F1556" s="1">
        <v>33</v>
      </c>
      <c r="G1556" s="1">
        <v>1</v>
      </c>
      <c r="H1556" s="1">
        <v>47</v>
      </c>
      <c r="I1556" s="1" t="s">
        <v>1364</v>
      </c>
      <c r="J1556" s="1">
        <f t="shared" si="72"/>
        <v>13</v>
      </c>
      <c r="K1556">
        <f t="shared" si="73"/>
        <v>33</v>
      </c>
      <c r="L1556" s="5">
        <f t="shared" si="74"/>
        <v>39.393939393939391</v>
      </c>
    </row>
    <row r="1557" spans="1:12">
      <c r="A1557" s="1">
        <v>633</v>
      </c>
      <c r="B1557" s="1">
        <v>16</v>
      </c>
      <c r="C1557" s="1" t="s">
        <v>36</v>
      </c>
      <c r="D1557" s="1" t="s">
        <v>1365</v>
      </c>
      <c r="E1557" s="1">
        <v>18</v>
      </c>
      <c r="F1557" s="1">
        <v>30</v>
      </c>
      <c r="G1557" s="1">
        <v>3</v>
      </c>
      <c r="H1557" s="1">
        <v>10</v>
      </c>
      <c r="I1557" s="1" t="s">
        <v>1364</v>
      </c>
      <c r="J1557" s="1">
        <f t="shared" si="72"/>
        <v>36</v>
      </c>
      <c r="K1557">
        <f t="shared" si="73"/>
        <v>90</v>
      </c>
      <c r="L1557" s="5">
        <f t="shared" si="74"/>
        <v>40</v>
      </c>
    </row>
    <row r="1558" spans="1:12">
      <c r="A1558" s="1">
        <v>633</v>
      </c>
      <c r="B1558" s="1">
        <v>16</v>
      </c>
      <c r="C1558" s="1" t="s">
        <v>35</v>
      </c>
      <c r="D1558" s="1" t="s">
        <v>1363</v>
      </c>
      <c r="E1558" s="1">
        <v>14</v>
      </c>
      <c r="F1558" s="1">
        <v>24</v>
      </c>
      <c r="G1558" s="1">
        <v>2</v>
      </c>
      <c r="H1558" s="1">
        <v>51</v>
      </c>
      <c r="I1558" s="1" t="s">
        <v>1366</v>
      </c>
      <c r="J1558" s="1">
        <f t="shared" si="72"/>
        <v>20</v>
      </c>
      <c r="K1558">
        <f t="shared" si="73"/>
        <v>48</v>
      </c>
      <c r="L1558" s="5">
        <f t="shared" si="74"/>
        <v>41.666666666666671</v>
      </c>
    </row>
    <row r="1559" spans="1:12">
      <c r="A1559" s="1">
        <v>633</v>
      </c>
      <c r="B1559" s="1">
        <v>16</v>
      </c>
      <c r="C1559" s="1" t="s">
        <v>77</v>
      </c>
      <c r="D1559" s="1" t="s">
        <v>1377</v>
      </c>
      <c r="E1559" s="1">
        <v>13</v>
      </c>
      <c r="F1559" s="1">
        <v>22</v>
      </c>
      <c r="G1559" s="1">
        <v>2</v>
      </c>
      <c r="H1559" s="1">
        <v>34</v>
      </c>
      <c r="I1559" s="1" t="s">
        <v>1364</v>
      </c>
      <c r="J1559" s="1">
        <f t="shared" si="72"/>
        <v>18</v>
      </c>
      <c r="K1559">
        <f t="shared" si="73"/>
        <v>44</v>
      </c>
      <c r="L1559" s="5">
        <f t="shared" si="74"/>
        <v>40.909090909090914</v>
      </c>
    </row>
    <row r="1560" spans="1:12">
      <c r="A1560" s="1">
        <v>633</v>
      </c>
      <c r="B1560" s="1">
        <v>16</v>
      </c>
      <c r="C1560" s="1" t="s">
        <v>103</v>
      </c>
      <c r="D1560" s="1" t="s">
        <v>1382</v>
      </c>
      <c r="E1560" s="1">
        <v>10</v>
      </c>
      <c r="F1560" s="1">
        <v>18</v>
      </c>
      <c r="G1560" s="1">
        <v>3</v>
      </c>
      <c r="H1560" s="1">
        <v>54</v>
      </c>
      <c r="I1560" s="1" t="s">
        <v>1366</v>
      </c>
      <c r="J1560" s="1">
        <f t="shared" si="72"/>
        <v>24</v>
      </c>
      <c r="K1560">
        <f t="shared" si="73"/>
        <v>54</v>
      </c>
      <c r="L1560" s="5">
        <f t="shared" si="74"/>
        <v>44.444444444444443</v>
      </c>
    </row>
    <row r="1561" spans="1:12">
      <c r="A1561" s="1">
        <v>634</v>
      </c>
      <c r="B1561" s="1">
        <v>2</v>
      </c>
      <c r="C1561" s="1" t="s">
        <v>77</v>
      </c>
      <c r="D1561" s="1" t="s">
        <v>1377</v>
      </c>
      <c r="E1561" s="1">
        <v>13</v>
      </c>
      <c r="F1561" s="1">
        <v>22</v>
      </c>
      <c r="G1561" s="1">
        <v>2</v>
      </c>
      <c r="H1561" s="1">
        <v>25</v>
      </c>
      <c r="I1561" s="1" t="s">
        <v>1364</v>
      </c>
      <c r="J1561" s="1">
        <f t="shared" si="72"/>
        <v>18</v>
      </c>
      <c r="K1561">
        <f t="shared" si="73"/>
        <v>44</v>
      </c>
      <c r="L1561" s="5">
        <f t="shared" si="74"/>
        <v>40.909090909090914</v>
      </c>
    </row>
    <row r="1562" spans="1:12">
      <c r="A1562" s="1">
        <v>634</v>
      </c>
      <c r="B1562" s="1">
        <v>2</v>
      </c>
      <c r="C1562" s="1" t="s">
        <v>52</v>
      </c>
      <c r="D1562" s="1" t="s">
        <v>1369</v>
      </c>
      <c r="E1562" s="1">
        <v>25</v>
      </c>
      <c r="F1562" s="1">
        <v>40</v>
      </c>
      <c r="G1562" s="1">
        <v>3</v>
      </c>
      <c r="H1562" s="1">
        <v>38</v>
      </c>
      <c r="I1562" s="1" t="s">
        <v>1366</v>
      </c>
      <c r="J1562" s="1">
        <f t="shared" si="72"/>
        <v>45</v>
      </c>
      <c r="K1562">
        <f t="shared" si="73"/>
        <v>120</v>
      </c>
      <c r="L1562" s="5">
        <f t="shared" si="74"/>
        <v>37.5</v>
      </c>
    </row>
    <row r="1563" spans="1:12">
      <c r="A1563" s="1">
        <v>634</v>
      </c>
      <c r="B1563" s="1">
        <v>2</v>
      </c>
      <c r="C1563" s="1" t="s">
        <v>112</v>
      </c>
      <c r="D1563" s="1" t="s">
        <v>1384</v>
      </c>
      <c r="E1563" s="1">
        <v>15</v>
      </c>
      <c r="F1563" s="1">
        <v>25</v>
      </c>
      <c r="G1563" s="1">
        <v>3</v>
      </c>
      <c r="H1563" s="1">
        <v>43</v>
      </c>
      <c r="I1563" s="1" t="s">
        <v>1366</v>
      </c>
      <c r="J1563" s="1">
        <f t="shared" si="72"/>
        <v>30</v>
      </c>
      <c r="K1563">
        <f t="shared" si="73"/>
        <v>75</v>
      </c>
      <c r="L1563" s="5">
        <f t="shared" si="74"/>
        <v>40</v>
      </c>
    </row>
    <row r="1564" spans="1:12">
      <c r="A1564" s="1">
        <v>634</v>
      </c>
      <c r="B1564" s="1">
        <v>2</v>
      </c>
      <c r="C1564" s="1" t="s">
        <v>69</v>
      </c>
      <c r="D1564" s="1" t="s">
        <v>1375</v>
      </c>
      <c r="E1564" s="1">
        <v>21</v>
      </c>
      <c r="F1564" s="1">
        <v>35</v>
      </c>
      <c r="G1564" s="1">
        <v>3</v>
      </c>
      <c r="H1564" s="1">
        <v>51</v>
      </c>
      <c r="I1564" s="1" t="s">
        <v>1364</v>
      </c>
      <c r="J1564" s="1">
        <f t="shared" si="72"/>
        <v>42</v>
      </c>
      <c r="K1564">
        <f t="shared" si="73"/>
        <v>105</v>
      </c>
      <c r="L1564" s="5">
        <f t="shared" si="74"/>
        <v>40</v>
      </c>
    </row>
    <row r="1565" spans="1:12">
      <c r="A1565" s="1">
        <v>635</v>
      </c>
      <c r="B1565" s="1">
        <v>5</v>
      </c>
      <c r="C1565" s="1" t="s">
        <v>54</v>
      </c>
      <c r="D1565" s="1" t="s">
        <v>1371</v>
      </c>
      <c r="E1565" s="1">
        <v>17</v>
      </c>
      <c r="F1565" s="1">
        <v>29</v>
      </c>
      <c r="G1565" s="1">
        <v>2</v>
      </c>
      <c r="H1565" s="1">
        <v>25</v>
      </c>
      <c r="I1565" s="1" t="s">
        <v>1366</v>
      </c>
      <c r="J1565" s="1">
        <f t="shared" si="72"/>
        <v>24</v>
      </c>
      <c r="K1565">
        <f t="shared" si="73"/>
        <v>58</v>
      </c>
      <c r="L1565" s="5">
        <f t="shared" si="74"/>
        <v>41.379310344827587</v>
      </c>
    </row>
    <row r="1566" spans="1:12">
      <c r="A1566" s="1">
        <v>636</v>
      </c>
      <c r="B1566" s="1">
        <v>14</v>
      </c>
      <c r="C1566" s="1" t="s">
        <v>35</v>
      </c>
      <c r="D1566" s="1" t="s">
        <v>1363</v>
      </c>
      <c r="E1566" s="1">
        <v>14</v>
      </c>
      <c r="F1566" s="1">
        <v>24</v>
      </c>
      <c r="G1566" s="1">
        <v>2</v>
      </c>
      <c r="H1566" s="1">
        <v>45</v>
      </c>
      <c r="I1566" s="1" t="s">
        <v>1364</v>
      </c>
      <c r="J1566" s="1">
        <f t="shared" si="72"/>
        <v>20</v>
      </c>
      <c r="K1566">
        <f t="shared" si="73"/>
        <v>48</v>
      </c>
      <c r="L1566" s="5">
        <f t="shared" si="74"/>
        <v>41.666666666666671</v>
      </c>
    </row>
    <row r="1567" spans="1:12">
      <c r="A1567" s="1">
        <v>636</v>
      </c>
      <c r="B1567" s="1">
        <v>14</v>
      </c>
      <c r="C1567" s="1" t="s">
        <v>65</v>
      </c>
      <c r="D1567" s="1" t="s">
        <v>1374</v>
      </c>
      <c r="E1567" s="1">
        <v>11</v>
      </c>
      <c r="F1567" s="1">
        <v>19</v>
      </c>
      <c r="G1567" s="1">
        <v>3</v>
      </c>
      <c r="H1567" s="1">
        <v>54</v>
      </c>
      <c r="I1567" s="1" t="s">
        <v>1366</v>
      </c>
      <c r="J1567" s="1">
        <f t="shared" si="72"/>
        <v>24</v>
      </c>
      <c r="K1567">
        <f t="shared" si="73"/>
        <v>57</v>
      </c>
      <c r="L1567" s="5">
        <f t="shared" si="74"/>
        <v>42.105263157894733</v>
      </c>
    </row>
    <row r="1568" spans="1:12">
      <c r="A1568" s="1">
        <v>636</v>
      </c>
      <c r="B1568" s="1">
        <v>14</v>
      </c>
      <c r="C1568" s="1" t="s">
        <v>97</v>
      </c>
      <c r="D1568" s="1" t="s">
        <v>1381</v>
      </c>
      <c r="E1568" s="1">
        <v>13</v>
      </c>
      <c r="F1568" s="1">
        <v>21</v>
      </c>
      <c r="G1568" s="1">
        <v>1</v>
      </c>
      <c r="H1568" s="1">
        <v>52</v>
      </c>
      <c r="I1568" s="1" t="s">
        <v>1366</v>
      </c>
      <c r="J1568" s="1">
        <f t="shared" si="72"/>
        <v>8</v>
      </c>
      <c r="K1568">
        <f t="shared" si="73"/>
        <v>21</v>
      </c>
      <c r="L1568" s="5">
        <f t="shared" si="74"/>
        <v>38.095238095238095</v>
      </c>
    </row>
    <row r="1569" spans="1:12">
      <c r="A1569" s="1">
        <v>637</v>
      </c>
      <c r="B1569" s="1">
        <v>6</v>
      </c>
      <c r="C1569" s="1" t="s">
        <v>59</v>
      </c>
      <c r="D1569" s="1" t="s">
        <v>1372</v>
      </c>
      <c r="E1569" s="1">
        <v>20</v>
      </c>
      <c r="F1569" s="1">
        <v>33</v>
      </c>
      <c r="G1569" s="1">
        <v>1</v>
      </c>
      <c r="H1569" s="1">
        <v>23</v>
      </c>
      <c r="I1569" s="1" t="s">
        <v>1366</v>
      </c>
      <c r="J1569" s="1">
        <f t="shared" si="72"/>
        <v>13</v>
      </c>
      <c r="K1569">
        <f t="shared" si="73"/>
        <v>33</v>
      </c>
      <c r="L1569" s="5">
        <f t="shared" si="74"/>
        <v>39.393939393939391</v>
      </c>
    </row>
    <row r="1570" spans="1:12">
      <c r="A1570" s="1">
        <v>637</v>
      </c>
      <c r="B1570" s="1">
        <v>6</v>
      </c>
      <c r="C1570" s="1" t="s">
        <v>84</v>
      </c>
      <c r="D1570" s="1" t="s">
        <v>1378</v>
      </c>
      <c r="E1570" s="1">
        <v>20</v>
      </c>
      <c r="F1570" s="1">
        <v>34</v>
      </c>
      <c r="G1570" s="1">
        <v>1</v>
      </c>
      <c r="H1570" s="1">
        <v>6</v>
      </c>
      <c r="I1570" s="1" t="s">
        <v>1366</v>
      </c>
      <c r="J1570" s="1">
        <f t="shared" si="72"/>
        <v>14</v>
      </c>
      <c r="K1570">
        <f t="shared" si="73"/>
        <v>34</v>
      </c>
      <c r="L1570" s="5">
        <f t="shared" si="74"/>
        <v>41.17647058823529</v>
      </c>
    </row>
    <row r="1571" spans="1:12">
      <c r="A1571" s="1">
        <v>637</v>
      </c>
      <c r="B1571" s="1">
        <v>6</v>
      </c>
      <c r="C1571" s="1" t="s">
        <v>112</v>
      </c>
      <c r="D1571" s="1" t="s">
        <v>1384</v>
      </c>
      <c r="E1571" s="1">
        <v>15</v>
      </c>
      <c r="F1571" s="1">
        <v>25</v>
      </c>
      <c r="G1571" s="1">
        <v>2</v>
      </c>
      <c r="H1571" s="1">
        <v>32</v>
      </c>
      <c r="I1571" s="1" t="s">
        <v>1364</v>
      </c>
      <c r="J1571" s="1">
        <f t="shared" si="72"/>
        <v>20</v>
      </c>
      <c r="K1571">
        <f t="shared" si="73"/>
        <v>50</v>
      </c>
      <c r="L1571" s="5">
        <f t="shared" si="74"/>
        <v>40</v>
      </c>
    </row>
    <row r="1572" spans="1:12">
      <c r="A1572" s="1">
        <v>638</v>
      </c>
      <c r="B1572" s="1">
        <v>16</v>
      </c>
      <c r="C1572" s="1" t="s">
        <v>36</v>
      </c>
      <c r="D1572" s="1" t="s">
        <v>1365</v>
      </c>
      <c r="E1572" s="1">
        <v>18</v>
      </c>
      <c r="F1572" s="1">
        <v>30</v>
      </c>
      <c r="G1572" s="1">
        <v>3</v>
      </c>
      <c r="H1572" s="1">
        <v>44</v>
      </c>
      <c r="I1572" s="1" t="s">
        <v>1364</v>
      </c>
      <c r="J1572" s="1">
        <f t="shared" si="72"/>
        <v>36</v>
      </c>
      <c r="K1572">
        <f t="shared" si="73"/>
        <v>90</v>
      </c>
      <c r="L1572" s="5">
        <f t="shared" si="74"/>
        <v>40</v>
      </c>
    </row>
    <row r="1573" spans="1:12">
      <c r="A1573" s="1">
        <v>639</v>
      </c>
      <c r="B1573" s="1">
        <v>8</v>
      </c>
      <c r="C1573" s="1" t="s">
        <v>106</v>
      </c>
      <c r="D1573" s="1" t="s">
        <v>1383</v>
      </c>
      <c r="E1573" s="1">
        <v>15</v>
      </c>
      <c r="F1573" s="1">
        <v>26</v>
      </c>
      <c r="G1573" s="1">
        <v>2</v>
      </c>
      <c r="H1573" s="1">
        <v>52</v>
      </c>
      <c r="I1573" s="1" t="s">
        <v>1364</v>
      </c>
      <c r="J1573" s="1">
        <f t="shared" si="72"/>
        <v>22</v>
      </c>
      <c r="K1573">
        <f t="shared" si="73"/>
        <v>52</v>
      </c>
      <c r="L1573" s="5">
        <f t="shared" si="74"/>
        <v>42.307692307692307</v>
      </c>
    </row>
    <row r="1574" spans="1:12">
      <c r="A1574" s="1">
        <v>639</v>
      </c>
      <c r="B1574" s="1">
        <v>8</v>
      </c>
      <c r="C1574" s="1" t="s">
        <v>44</v>
      </c>
      <c r="D1574" s="1" t="s">
        <v>1367</v>
      </c>
      <c r="E1574" s="1">
        <v>19</v>
      </c>
      <c r="F1574" s="1">
        <v>31</v>
      </c>
      <c r="G1574" s="1">
        <v>2</v>
      </c>
      <c r="H1574" s="1">
        <v>29</v>
      </c>
      <c r="I1574" s="1" t="s">
        <v>1364</v>
      </c>
      <c r="J1574" s="1">
        <f t="shared" si="72"/>
        <v>24</v>
      </c>
      <c r="K1574">
        <f t="shared" si="73"/>
        <v>62</v>
      </c>
      <c r="L1574" s="5">
        <f t="shared" si="74"/>
        <v>38.70967741935484</v>
      </c>
    </row>
    <row r="1575" spans="1:12">
      <c r="A1575" s="1">
        <v>639</v>
      </c>
      <c r="B1575" s="1">
        <v>8</v>
      </c>
      <c r="C1575" s="1" t="s">
        <v>65</v>
      </c>
      <c r="D1575" s="1" t="s">
        <v>1374</v>
      </c>
      <c r="E1575" s="1">
        <v>11</v>
      </c>
      <c r="F1575" s="1">
        <v>19</v>
      </c>
      <c r="G1575" s="1">
        <v>2</v>
      </c>
      <c r="H1575" s="1">
        <v>55</v>
      </c>
      <c r="I1575" s="1" t="s">
        <v>1364</v>
      </c>
      <c r="J1575" s="1">
        <f t="shared" si="72"/>
        <v>16</v>
      </c>
      <c r="K1575">
        <f t="shared" si="73"/>
        <v>38</v>
      </c>
      <c r="L1575" s="5">
        <f t="shared" si="74"/>
        <v>42.105263157894733</v>
      </c>
    </row>
    <row r="1576" spans="1:12">
      <c r="A1576" s="1">
        <v>640</v>
      </c>
      <c r="B1576" s="1">
        <v>14</v>
      </c>
      <c r="C1576" s="1" t="s">
        <v>106</v>
      </c>
      <c r="D1576" s="1" t="s">
        <v>1383</v>
      </c>
      <c r="E1576" s="1">
        <v>15</v>
      </c>
      <c r="F1576" s="1">
        <v>26</v>
      </c>
      <c r="G1576" s="1">
        <v>3</v>
      </c>
      <c r="H1576" s="1">
        <v>7</v>
      </c>
      <c r="I1576" s="1" t="s">
        <v>1366</v>
      </c>
      <c r="J1576" s="1">
        <f t="shared" si="72"/>
        <v>33</v>
      </c>
      <c r="K1576">
        <f t="shared" si="73"/>
        <v>78</v>
      </c>
      <c r="L1576" s="5">
        <f t="shared" si="74"/>
        <v>42.307692307692307</v>
      </c>
    </row>
    <row r="1577" spans="1:12">
      <c r="A1577" s="1">
        <v>640</v>
      </c>
      <c r="B1577" s="1">
        <v>14</v>
      </c>
      <c r="C1577" s="1" t="s">
        <v>97</v>
      </c>
      <c r="D1577" s="1" t="s">
        <v>1381</v>
      </c>
      <c r="E1577" s="1">
        <v>13</v>
      </c>
      <c r="F1577" s="1">
        <v>21</v>
      </c>
      <c r="G1577" s="1">
        <v>2</v>
      </c>
      <c r="H1577" s="1">
        <v>12</v>
      </c>
      <c r="I1577" s="1" t="s">
        <v>1364</v>
      </c>
      <c r="J1577" s="1">
        <f t="shared" si="72"/>
        <v>16</v>
      </c>
      <c r="K1577">
        <f t="shared" si="73"/>
        <v>42</v>
      </c>
      <c r="L1577" s="5">
        <f t="shared" si="74"/>
        <v>38.095238095238095</v>
      </c>
    </row>
    <row r="1578" spans="1:12">
      <c r="A1578" s="1">
        <v>640</v>
      </c>
      <c r="B1578" s="1">
        <v>14</v>
      </c>
      <c r="C1578" s="1" t="s">
        <v>59</v>
      </c>
      <c r="D1578" s="1" t="s">
        <v>1372</v>
      </c>
      <c r="E1578" s="1">
        <v>20</v>
      </c>
      <c r="F1578" s="1">
        <v>33</v>
      </c>
      <c r="G1578" s="1">
        <v>3</v>
      </c>
      <c r="H1578" s="1">
        <v>56</v>
      </c>
      <c r="I1578" s="1" t="s">
        <v>1366</v>
      </c>
      <c r="J1578" s="1">
        <f t="shared" si="72"/>
        <v>39</v>
      </c>
      <c r="K1578">
        <f t="shared" si="73"/>
        <v>99</v>
      </c>
      <c r="L1578" s="5">
        <f t="shared" si="74"/>
        <v>39.393939393939391</v>
      </c>
    </row>
    <row r="1579" spans="1:12">
      <c r="A1579" s="1">
        <v>641</v>
      </c>
      <c r="B1579" s="1">
        <v>2</v>
      </c>
      <c r="C1579" s="1" t="s">
        <v>54</v>
      </c>
      <c r="D1579" s="1" t="s">
        <v>1371</v>
      </c>
      <c r="E1579" s="1">
        <v>17</v>
      </c>
      <c r="F1579" s="1">
        <v>29</v>
      </c>
      <c r="G1579" s="1">
        <v>3</v>
      </c>
      <c r="H1579" s="1">
        <v>17</v>
      </c>
      <c r="I1579" s="1" t="s">
        <v>1364</v>
      </c>
      <c r="J1579" s="1">
        <f t="shared" si="72"/>
        <v>36</v>
      </c>
      <c r="K1579">
        <f t="shared" si="73"/>
        <v>87</v>
      </c>
      <c r="L1579" s="5">
        <f t="shared" si="74"/>
        <v>41.379310344827587</v>
      </c>
    </row>
    <row r="1580" spans="1:12">
      <c r="A1580" s="1">
        <v>641</v>
      </c>
      <c r="B1580" s="1">
        <v>2</v>
      </c>
      <c r="C1580" s="1" t="s">
        <v>112</v>
      </c>
      <c r="D1580" s="1" t="s">
        <v>1384</v>
      </c>
      <c r="E1580" s="1">
        <v>15</v>
      </c>
      <c r="F1580" s="1">
        <v>25</v>
      </c>
      <c r="G1580" s="1">
        <v>3</v>
      </c>
      <c r="H1580" s="1">
        <v>28</v>
      </c>
      <c r="I1580" s="1" t="s">
        <v>1366</v>
      </c>
      <c r="J1580" s="1">
        <f t="shared" si="72"/>
        <v>30</v>
      </c>
      <c r="K1580">
        <f t="shared" si="73"/>
        <v>75</v>
      </c>
      <c r="L1580" s="5">
        <f t="shared" si="74"/>
        <v>40</v>
      </c>
    </row>
    <row r="1581" spans="1:12">
      <c r="A1581" s="1">
        <v>641</v>
      </c>
      <c r="B1581" s="1">
        <v>2</v>
      </c>
      <c r="C1581" s="1" t="s">
        <v>94</v>
      </c>
      <c r="D1581" s="1" t="s">
        <v>1380</v>
      </c>
      <c r="E1581" s="1">
        <v>14</v>
      </c>
      <c r="F1581" s="1">
        <v>23</v>
      </c>
      <c r="G1581" s="1">
        <v>2</v>
      </c>
      <c r="H1581" s="1">
        <v>29</v>
      </c>
      <c r="I1581" s="1" t="s">
        <v>1364</v>
      </c>
      <c r="J1581" s="1">
        <f t="shared" si="72"/>
        <v>18</v>
      </c>
      <c r="K1581">
        <f t="shared" si="73"/>
        <v>46</v>
      </c>
      <c r="L1581" s="5">
        <f t="shared" si="74"/>
        <v>39.130434782608695</v>
      </c>
    </row>
    <row r="1582" spans="1:12">
      <c r="A1582" s="1">
        <v>642</v>
      </c>
      <c r="B1582" s="1">
        <v>15</v>
      </c>
      <c r="C1582" s="1" t="s">
        <v>97</v>
      </c>
      <c r="D1582" s="1" t="s">
        <v>1381</v>
      </c>
      <c r="E1582" s="1">
        <v>13</v>
      </c>
      <c r="F1582" s="1">
        <v>21</v>
      </c>
      <c r="G1582" s="1">
        <v>3</v>
      </c>
      <c r="H1582" s="1">
        <v>6</v>
      </c>
      <c r="I1582" s="1" t="s">
        <v>1366</v>
      </c>
      <c r="J1582" s="1">
        <f t="shared" si="72"/>
        <v>24</v>
      </c>
      <c r="K1582">
        <f t="shared" si="73"/>
        <v>63</v>
      </c>
      <c r="L1582" s="5">
        <f t="shared" si="74"/>
        <v>38.095238095238095</v>
      </c>
    </row>
    <row r="1583" spans="1:12">
      <c r="A1583" s="1">
        <v>642</v>
      </c>
      <c r="B1583" s="1">
        <v>15</v>
      </c>
      <c r="C1583" s="1" t="s">
        <v>106</v>
      </c>
      <c r="D1583" s="1" t="s">
        <v>1383</v>
      </c>
      <c r="E1583" s="1">
        <v>15</v>
      </c>
      <c r="F1583" s="1">
        <v>26</v>
      </c>
      <c r="G1583" s="1">
        <v>1</v>
      </c>
      <c r="H1583" s="1">
        <v>57</v>
      </c>
      <c r="I1583" s="1" t="s">
        <v>1366</v>
      </c>
      <c r="J1583" s="1">
        <f t="shared" si="72"/>
        <v>11</v>
      </c>
      <c r="K1583">
        <f t="shared" si="73"/>
        <v>26</v>
      </c>
      <c r="L1583" s="5">
        <f t="shared" si="74"/>
        <v>42.307692307692307</v>
      </c>
    </row>
    <row r="1584" spans="1:12">
      <c r="A1584" s="1">
        <v>642</v>
      </c>
      <c r="B1584" s="1">
        <v>15</v>
      </c>
      <c r="C1584" s="1" t="s">
        <v>54</v>
      </c>
      <c r="D1584" s="1" t="s">
        <v>1371</v>
      </c>
      <c r="E1584" s="1">
        <v>17</v>
      </c>
      <c r="F1584" s="1">
        <v>29</v>
      </c>
      <c r="G1584" s="1">
        <v>3</v>
      </c>
      <c r="H1584" s="1">
        <v>18</v>
      </c>
      <c r="I1584" s="1" t="s">
        <v>1366</v>
      </c>
      <c r="J1584" s="1">
        <f t="shared" si="72"/>
        <v>36</v>
      </c>
      <c r="K1584">
        <f t="shared" si="73"/>
        <v>87</v>
      </c>
      <c r="L1584" s="5">
        <f t="shared" si="74"/>
        <v>41.379310344827587</v>
      </c>
    </row>
    <row r="1585" spans="1:12">
      <c r="A1585" s="1">
        <v>643</v>
      </c>
      <c r="B1585" s="1">
        <v>17</v>
      </c>
      <c r="C1585" s="1" t="s">
        <v>59</v>
      </c>
      <c r="D1585" s="1" t="s">
        <v>1372</v>
      </c>
      <c r="E1585" s="1">
        <v>20</v>
      </c>
      <c r="F1585" s="1">
        <v>33</v>
      </c>
      <c r="G1585" s="1">
        <v>1</v>
      </c>
      <c r="H1585" s="1">
        <v>18</v>
      </c>
      <c r="I1585" s="1" t="s">
        <v>1364</v>
      </c>
      <c r="J1585" s="1">
        <f t="shared" si="72"/>
        <v>13</v>
      </c>
      <c r="K1585">
        <f t="shared" si="73"/>
        <v>33</v>
      </c>
      <c r="L1585" s="5">
        <f t="shared" si="74"/>
        <v>39.393939393939391</v>
      </c>
    </row>
    <row r="1586" spans="1:12">
      <c r="A1586" s="1">
        <v>644</v>
      </c>
      <c r="B1586" s="1">
        <v>9</v>
      </c>
      <c r="C1586" s="1" t="s">
        <v>44</v>
      </c>
      <c r="D1586" s="1" t="s">
        <v>1367</v>
      </c>
      <c r="E1586" s="1">
        <v>19</v>
      </c>
      <c r="F1586" s="1">
        <v>31</v>
      </c>
      <c r="G1586" s="1">
        <v>3</v>
      </c>
      <c r="H1586" s="1">
        <v>51</v>
      </c>
      <c r="I1586" s="1" t="s">
        <v>1364</v>
      </c>
      <c r="J1586" s="1">
        <f t="shared" si="72"/>
        <v>36</v>
      </c>
      <c r="K1586">
        <f t="shared" si="73"/>
        <v>93</v>
      </c>
      <c r="L1586" s="5">
        <f t="shared" si="74"/>
        <v>38.70967741935484</v>
      </c>
    </row>
    <row r="1587" spans="1:12">
      <c r="A1587" s="1">
        <v>645</v>
      </c>
      <c r="B1587" s="1">
        <v>6</v>
      </c>
      <c r="C1587" s="1" t="s">
        <v>59</v>
      </c>
      <c r="D1587" s="1" t="s">
        <v>1372</v>
      </c>
      <c r="E1587" s="1">
        <v>20</v>
      </c>
      <c r="F1587" s="1">
        <v>33</v>
      </c>
      <c r="G1587" s="1">
        <v>3</v>
      </c>
      <c r="H1587" s="1">
        <v>43</v>
      </c>
      <c r="I1587" s="1" t="s">
        <v>1366</v>
      </c>
      <c r="J1587" s="1">
        <f t="shared" si="72"/>
        <v>39</v>
      </c>
      <c r="K1587">
        <f t="shared" si="73"/>
        <v>99</v>
      </c>
      <c r="L1587" s="5">
        <f t="shared" si="74"/>
        <v>39.393939393939391</v>
      </c>
    </row>
    <row r="1588" spans="1:12">
      <c r="A1588" s="1">
        <v>645</v>
      </c>
      <c r="B1588" s="1">
        <v>6</v>
      </c>
      <c r="C1588" s="1" t="s">
        <v>45</v>
      </c>
      <c r="D1588" s="1" t="s">
        <v>1368</v>
      </c>
      <c r="E1588" s="1">
        <v>16</v>
      </c>
      <c r="F1588" s="1">
        <v>27</v>
      </c>
      <c r="G1588" s="1">
        <v>3</v>
      </c>
      <c r="H1588" s="1">
        <v>54</v>
      </c>
      <c r="I1588" s="1" t="s">
        <v>1364</v>
      </c>
      <c r="J1588" s="1">
        <f t="shared" si="72"/>
        <v>33</v>
      </c>
      <c r="K1588">
        <f t="shared" si="73"/>
        <v>81</v>
      </c>
      <c r="L1588" s="5">
        <f t="shared" si="74"/>
        <v>40.74074074074074</v>
      </c>
    </row>
    <row r="1589" spans="1:12">
      <c r="A1589" s="1">
        <v>646</v>
      </c>
      <c r="B1589" s="1">
        <v>12</v>
      </c>
      <c r="C1589" s="1" t="s">
        <v>69</v>
      </c>
      <c r="D1589" s="1" t="s">
        <v>1375</v>
      </c>
      <c r="E1589" s="1">
        <v>21</v>
      </c>
      <c r="F1589" s="1">
        <v>35</v>
      </c>
      <c r="G1589" s="1">
        <v>2</v>
      </c>
      <c r="H1589" s="1">
        <v>36</v>
      </c>
      <c r="I1589" s="1" t="s">
        <v>1364</v>
      </c>
      <c r="J1589" s="1">
        <f t="shared" si="72"/>
        <v>28</v>
      </c>
      <c r="K1589">
        <f t="shared" si="73"/>
        <v>70</v>
      </c>
      <c r="L1589" s="5">
        <f t="shared" si="74"/>
        <v>40</v>
      </c>
    </row>
    <row r="1590" spans="1:12">
      <c r="A1590" s="1">
        <v>647</v>
      </c>
      <c r="B1590" s="1">
        <v>12</v>
      </c>
      <c r="C1590" s="1" t="s">
        <v>103</v>
      </c>
      <c r="D1590" s="1" t="s">
        <v>1382</v>
      </c>
      <c r="E1590" s="1">
        <v>10</v>
      </c>
      <c r="F1590" s="1">
        <v>18</v>
      </c>
      <c r="G1590" s="1">
        <v>2</v>
      </c>
      <c r="H1590" s="1">
        <v>13</v>
      </c>
      <c r="I1590" s="1" t="s">
        <v>1366</v>
      </c>
      <c r="J1590" s="1">
        <f t="shared" si="72"/>
        <v>16</v>
      </c>
      <c r="K1590">
        <f t="shared" si="73"/>
        <v>36</v>
      </c>
      <c r="L1590" s="5">
        <f t="shared" si="74"/>
        <v>44.444444444444443</v>
      </c>
    </row>
    <row r="1591" spans="1:12">
      <c r="A1591" s="1">
        <v>647</v>
      </c>
      <c r="B1591" s="1">
        <v>12</v>
      </c>
      <c r="C1591" s="1" t="s">
        <v>44</v>
      </c>
      <c r="D1591" s="1" t="s">
        <v>1367</v>
      </c>
      <c r="E1591" s="1">
        <v>19</v>
      </c>
      <c r="F1591" s="1">
        <v>31</v>
      </c>
      <c r="G1591" s="1">
        <v>2</v>
      </c>
      <c r="H1591" s="1">
        <v>26</v>
      </c>
      <c r="I1591" s="1" t="s">
        <v>1366</v>
      </c>
      <c r="J1591" s="1">
        <f t="shared" si="72"/>
        <v>24</v>
      </c>
      <c r="K1591">
        <f t="shared" si="73"/>
        <v>62</v>
      </c>
      <c r="L1591" s="5">
        <f t="shared" si="74"/>
        <v>38.70967741935484</v>
      </c>
    </row>
    <row r="1592" spans="1:12">
      <c r="A1592" s="1">
        <v>648</v>
      </c>
      <c r="B1592" s="1">
        <v>9</v>
      </c>
      <c r="C1592" s="1" t="s">
        <v>60</v>
      </c>
      <c r="D1592" s="1" t="s">
        <v>1373</v>
      </c>
      <c r="E1592" s="1">
        <v>16</v>
      </c>
      <c r="F1592" s="1">
        <v>28</v>
      </c>
      <c r="G1592" s="1">
        <v>2</v>
      </c>
      <c r="H1592" s="1">
        <v>47</v>
      </c>
      <c r="I1592" s="1" t="s">
        <v>1364</v>
      </c>
      <c r="J1592" s="1">
        <f t="shared" si="72"/>
        <v>24</v>
      </c>
      <c r="K1592">
        <f t="shared" si="73"/>
        <v>56</v>
      </c>
      <c r="L1592" s="5">
        <f t="shared" si="74"/>
        <v>42.857142857142854</v>
      </c>
    </row>
    <row r="1593" spans="1:12">
      <c r="A1593" s="1">
        <v>649</v>
      </c>
      <c r="B1593" s="1">
        <v>9</v>
      </c>
      <c r="C1593" s="1" t="s">
        <v>54</v>
      </c>
      <c r="D1593" s="1" t="s">
        <v>1371</v>
      </c>
      <c r="E1593" s="1">
        <v>17</v>
      </c>
      <c r="F1593" s="1">
        <v>29</v>
      </c>
      <c r="G1593" s="1">
        <v>3</v>
      </c>
      <c r="H1593" s="1">
        <v>22</v>
      </c>
      <c r="I1593" s="1" t="s">
        <v>1366</v>
      </c>
      <c r="J1593" s="1">
        <f t="shared" si="72"/>
        <v>36</v>
      </c>
      <c r="K1593">
        <f t="shared" si="73"/>
        <v>87</v>
      </c>
      <c r="L1593" s="5">
        <f t="shared" si="74"/>
        <v>41.379310344827587</v>
      </c>
    </row>
    <row r="1594" spans="1:12">
      <c r="A1594" s="1">
        <v>649</v>
      </c>
      <c r="B1594" s="1">
        <v>9</v>
      </c>
      <c r="C1594" s="1" t="s">
        <v>60</v>
      </c>
      <c r="D1594" s="1" t="s">
        <v>1373</v>
      </c>
      <c r="E1594" s="1">
        <v>16</v>
      </c>
      <c r="F1594" s="1">
        <v>28</v>
      </c>
      <c r="G1594" s="1">
        <v>3</v>
      </c>
      <c r="H1594" s="1">
        <v>40</v>
      </c>
      <c r="I1594" s="1" t="s">
        <v>1364</v>
      </c>
      <c r="J1594" s="1">
        <f t="shared" si="72"/>
        <v>36</v>
      </c>
      <c r="K1594">
        <f t="shared" si="73"/>
        <v>84</v>
      </c>
      <c r="L1594" s="5">
        <f t="shared" si="74"/>
        <v>42.857142857142854</v>
      </c>
    </row>
    <row r="1595" spans="1:12">
      <c r="A1595" s="1">
        <v>649</v>
      </c>
      <c r="B1595" s="1">
        <v>9</v>
      </c>
      <c r="C1595" s="1" t="s">
        <v>112</v>
      </c>
      <c r="D1595" s="1" t="s">
        <v>1384</v>
      </c>
      <c r="E1595" s="1">
        <v>15</v>
      </c>
      <c r="F1595" s="1">
        <v>25</v>
      </c>
      <c r="G1595" s="1">
        <v>1</v>
      </c>
      <c r="H1595" s="1">
        <v>32</v>
      </c>
      <c r="I1595" s="1" t="s">
        <v>1366</v>
      </c>
      <c r="J1595" s="1">
        <f t="shared" si="72"/>
        <v>10</v>
      </c>
      <c r="K1595">
        <f t="shared" si="73"/>
        <v>25</v>
      </c>
      <c r="L1595" s="5">
        <f t="shared" si="74"/>
        <v>40</v>
      </c>
    </row>
    <row r="1596" spans="1:12">
      <c r="A1596" s="1">
        <v>649</v>
      </c>
      <c r="B1596" s="1">
        <v>9</v>
      </c>
      <c r="C1596" s="1" t="s">
        <v>93</v>
      </c>
      <c r="D1596" s="1" t="s">
        <v>1379</v>
      </c>
      <c r="E1596" s="1">
        <v>12</v>
      </c>
      <c r="F1596" s="1">
        <v>20</v>
      </c>
      <c r="G1596" s="1">
        <v>3</v>
      </c>
      <c r="H1596" s="1">
        <v>15</v>
      </c>
      <c r="I1596" s="1" t="s">
        <v>1364</v>
      </c>
      <c r="J1596" s="1">
        <f t="shared" si="72"/>
        <v>24</v>
      </c>
      <c r="K1596">
        <f t="shared" si="73"/>
        <v>60</v>
      </c>
      <c r="L1596" s="5">
        <f t="shared" si="74"/>
        <v>40</v>
      </c>
    </row>
    <row r="1597" spans="1:12">
      <c r="A1597" s="1">
        <v>650</v>
      </c>
      <c r="B1597" s="1">
        <v>11</v>
      </c>
      <c r="C1597" s="1" t="s">
        <v>97</v>
      </c>
      <c r="D1597" s="1" t="s">
        <v>1381</v>
      </c>
      <c r="E1597" s="1">
        <v>13</v>
      </c>
      <c r="F1597" s="1">
        <v>21</v>
      </c>
      <c r="G1597" s="1">
        <v>2</v>
      </c>
      <c r="H1597" s="1">
        <v>18</v>
      </c>
      <c r="I1597" s="1" t="s">
        <v>1366</v>
      </c>
      <c r="J1597" s="1">
        <f t="shared" si="72"/>
        <v>16</v>
      </c>
      <c r="K1597">
        <f t="shared" si="73"/>
        <v>42</v>
      </c>
      <c r="L1597" s="5">
        <f t="shared" si="74"/>
        <v>38.095238095238095</v>
      </c>
    </row>
    <row r="1598" spans="1:12">
      <c r="A1598" s="1">
        <v>650</v>
      </c>
      <c r="B1598" s="1">
        <v>11</v>
      </c>
      <c r="C1598" s="1" t="s">
        <v>54</v>
      </c>
      <c r="D1598" s="1" t="s">
        <v>1371</v>
      </c>
      <c r="E1598" s="1">
        <v>17</v>
      </c>
      <c r="F1598" s="1">
        <v>29</v>
      </c>
      <c r="G1598" s="1">
        <v>2</v>
      </c>
      <c r="H1598" s="1">
        <v>35</v>
      </c>
      <c r="I1598" s="1" t="s">
        <v>1366</v>
      </c>
      <c r="J1598" s="1">
        <f t="shared" si="72"/>
        <v>24</v>
      </c>
      <c r="K1598">
        <f t="shared" si="73"/>
        <v>58</v>
      </c>
      <c r="L1598" s="5">
        <f t="shared" si="74"/>
        <v>41.379310344827587</v>
      </c>
    </row>
    <row r="1599" spans="1:12">
      <c r="A1599" s="1">
        <v>650</v>
      </c>
      <c r="B1599" s="1">
        <v>11</v>
      </c>
      <c r="C1599" s="1" t="s">
        <v>74</v>
      </c>
      <c r="D1599" s="1" t="s">
        <v>1376</v>
      </c>
      <c r="E1599" s="1">
        <v>19</v>
      </c>
      <c r="F1599" s="1">
        <v>32</v>
      </c>
      <c r="G1599" s="1">
        <v>1</v>
      </c>
      <c r="H1599" s="1">
        <v>12</v>
      </c>
      <c r="I1599" s="1" t="s">
        <v>1366</v>
      </c>
      <c r="J1599" s="1">
        <f t="shared" si="72"/>
        <v>13</v>
      </c>
      <c r="K1599">
        <f t="shared" si="73"/>
        <v>32</v>
      </c>
      <c r="L1599" s="5">
        <f t="shared" si="74"/>
        <v>40.625</v>
      </c>
    </row>
    <row r="1600" spans="1:12">
      <c r="A1600" s="1">
        <v>650</v>
      </c>
      <c r="B1600" s="1">
        <v>11</v>
      </c>
      <c r="C1600" s="1" t="s">
        <v>69</v>
      </c>
      <c r="D1600" s="1" t="s">
        <v>1375</v>
      </c>
      <c r="E1600" s="1">
        <v>21</v>
      </c>
      <c r="F1600" s="1">
        <v>35</v>
      </c>
      <c r="G1600" s="1">
        <v>3</v>
      </c>
      <c r="H1600" s="1">
        <v>11</v>
      </c>
      <c r="I1600" s="1" t="s">
        <v>1364</v>
      </c>
      <c r="J1600" s="1">
        <f t="shared" si="72"/>
        <v>42</v>
      </c>
      <c r="K1600">
        <f t="shared" si="73"/>
        <v>105</v>
      </c>
      <c r="L1600" s="5">
        <f t="shared" si="74"/>
        <v>40</v>
      </c>
    </row>
    <row r="1601" spans="1:12">
      <c r="A1601" s="1">
        <v>651</v>
      </c>
      <c r="B1601" s="1">
        <v>16</v>
      </c>
      <c r="C1601" s="1" t="s">
        <v>52</v>
      </c>
      <c r="D1601" s="1" t="s">
        <v>1369</v>
      </c>
      <c r="E1601" s="1">
        <v>25</v>
      </c>
      <c r="F1601" s="1">
        <v>40</v>
      </c>
      <c r="G1601" s="1">
        <v>2</v>
      </c>
      <c r="H1601" s="1">
        <v>50</v>
      </c>
      <c r="I1601" s="1" t="s">
        <v>1364</v>
      </c>
      <c r="J1601" s="1">
        <f t="shared" si="72"/>
        <v>30</v>
      </c>
      <c r="K1601">
        <f t="shared" si="73"/>
        <v>80</v>
      </c>
      <c r="L1601" s="5">
        <f t="shared" si="74"/>
        <v>37.5</v>
      </c>
    </row>
    <row r="1602" spans="1:12">
      <c r="A1602" s="1">
        <v>651</v>
      </c>
      <c r="B1602" s="1">
        <v>16</v>
      </c>
      <c r="C1602" s="1" t="s">
        <v>97</v>
      </c>
      <c r="D1602" s="1" t="s">
        <v>1381</v>
      </c>
      <c r="E1602" s="1">
        <v>13</v>
      </c>
      <c r="F1602" s="1">
        <v>21</v>
      </c>
      <c r="G1602" s="1">
        <v>3</v>
      </c>
      <c r="H1602" s="1">
        <v>9</v>
      </c>
      <c r="I1602" s="1" t="s">
        <v>1364</v>
      </c>
      <c r="J1602" s="1">
        <f t="shared" si="72"/>
        <v>24</v>
      </c>
      <c r="K1602">
        <f t="shared" si="73"/>
        <v>63</v>
      </c>
      <c r="L1602" s="5">
        <f t="shared" si="74"/>
        <v>38.095238095238095</v>
      </c>
    </row>
    <row r="1603" spans="1:12">
      <c r="A1603" s="1">
        <v>651</v>
      </c>
      <c r="B1603" s="1">
        <v>16</v>
      </c>
      <c r="C1603" s="1" t="s">
        <v>59</v>
      </c>
      <c r="D1603" s="1" t="s">
        <v>1372</v>
      </c>
      <c r="E1603" s="1">
        <v>20</v>
      </c>
      <c r="F1603" s="1">
        <v>33</v>
      </c>
      <c r="G1603" s="1">
        <v>2</v>
      </c>
      <c r="H1603" s="1">
        <v>29</v>
      </c>
      <c r="I1603" s="1" t="s">
        <v>1364</v>
      </c>
      <c r="J1603" s="1">
        <f t="shared" ref="J1603:J1666" si="75">(F1603-E1603)*G1603</f>
        <v>26</v>
      </c>
      <c r="K1603">
        <f t="shared" ref="K1603:K1666" si="76">F1603*G1603</f>
        <v>66</v>
      </c>
      <c r="L1603" s="5">
        <f t="shared" ref="L1603:L1666" si="77">(J1603/K1603)*100</f>
        <v>39.393939393939391</v>
      </c>
    </row>
    <row r="1604" spans="1:12">
      <c r="A1604" s="1">
        <v>652</v>
      </c>
      <c r="B1604" s="1">
        <v>14</v>
      </c>
      <c r="C1604" s="1" t="s">
        <v>44</v>
      </c>
      <c r="D1604" s="1" t="s">
        <v>1367</v>
      </c>
      <c r="E1604" s="1">
        <v>19</v>
      </c>
      <c r="F1604" s="1">
        <v>31</v>
      </c>
      <c r="G1604" s="1">
        <v>2</v>
      </c>
      <c r="H1604" s="1">
        <v>12</v>
      </c>
      <c r="I1604" s="1" t="s">
        <v>1364</v>
      </c>
      <c r="J1604" s="1">
        <f t="shared" si="75"/>
        <v>24</v>
      </c>
      <c r="K1604">
        <f t="shared" si="76"/>
        <v>62</v>
      </c>
      <c r="L1604" s="5">
        <f t="shared" si="77"/>
        <v>38.70967741935484</v>
      </c>
    </row>
    <row r="1605" spans="1:12">
      <c r="A1605" s="1">
        <v>652</v>
      </c>
      <c r="B1605" s="1">
        <v>14</v>
      </c>
      <c r="C1605" s="1" t="s">
        <v>53</v>
      </c>
      <c r="D1605" s="1" t="s">
        <v>1370</v>
      </c>
      <c r="E1605" s="1">
        <v>22</v>
      </c>
      <c r="F1605" s="1">
        <v>36</v>
      </c>
      <c r="G1605" s="1">
        <v>3</v>
      </c>
      <c r="H1605" s="1">
        <v>38</v>
      </c>
      <c r="I1605" s="1" t="s">
        <v>1366</v>
      </c>
      <c r="J1605" s="1">
        <f t="shared" si="75"/>
        <v>42</v>
      </c>
      <c r="K1605">
        <f t="shared" si="76"/>
        <v>108</v>
      </c>
      <c r="L1605" s="5">
        <f t="shared" si="77"/>
        <v>38.888888888888893</v>
      </c>
    </row>
    <row r="1606" spans="1:12">
      <c r="A1606" s="1">
        <v>653</v>
      </c>
      <c r="B1606" s="1">
        <v>13</v>
      </c>
      <c r="C1606" s="1" t="s">
        <v>60</v>
      </c>
      <c r="D1606" s="1" t="s">
        <v>1373</v>
      </c>
      <c r="E1606" s="1">
        <v>16</v>
      </c>
      <c r="F1606" s="1">
        <v>28</v>
      </c>
      <c r="G1606" s="1">
        <v>3</v>
      </c>
      <c r="H1606" s="1">
        <v>51</v>
      </c>
      <c r="I1606" s="1" t="s">
        <v>1366</v>
      </c>
      <c r="J1606" s="1">
        <f t="shared" si="75"/>
        <v>36</v>
      </c>
      <c r="K1606">
        <f t="shared" si="76"/>
        <v>84</v>
      </c>
      <c r="L1606" s="5">
        <f t="shared" si="77"/>
        <v>42.857142857142854</v>
      </c>
    </row>
    <row r="1607" spans="1:12">
      <c r="A1607" s="1">
        <v>653</v>
      </c>
      <c r="B1607" s="1">
        <v>13</v>
      </c>
      <c r="C1607" s="1" t="s">
        <v>36</v>
      </c>
      <c r="D1607" s="1" t="s">
        <v>1365</v>
      </c>
      <c r="E1607" s="1">
        <v>18</v>
      </c>
      <c r="F1607" s="1">
        <v>30</v>
      </c>
      <c r="G1607" s="1">
        <v>3</v>
      </c>
      <c r="H1607" s="1">
        <v>46</v>
      </c>
      <c r="I1607" s="1" t="s">
        <v>1364</v>
      </c>
      <c r="J1607" s="1">
        <f t="shared" si="75"/>
        <v>36</v>
      </c>
      <c r="K1607">
        <f t="shared" si="76"/>
        <v>90</v>
      </c>
      <c r="L1607" s="5">
        <f t="shared" si="77"/>
        <v>40</v>
      </c>
    </row>
    <row r="1608" spans="1:12">
      <c r="A1608" s="1">
        <v>653</v>
      </c>
      <c r="B1608" s="1">
        <v>13</v>
      </c>
      <c r="C1608" s="1" t="s">
        <v>69</v>
      </c>
      <c r="D1608" s="1" t="s">
        <v>1375</v>
      </c>
      <c r="E1608" s="1">
        <v>21</v>
      </c>
      <c r="F1608" s="1">
        <v>35</v>
      </c>
      <c r="G1608" s="1">
        <v>2</v>
      </c>
      <c r="H1608" s="1">
        <v>53</v>
      </c>
      <c r="I1608" s="1" t="s">
        <v>1364</v>
      </c>
      <c r="J1608" s="1">
        <f t="shared" si="75"/>
        <v>28</v>
      </c>
      <c r="K1608">
        <f t="shared" si="76"/>
        <v>70</v>
      </c>
      <c r="L1608" s="5">
        <f t="shared" si="77"/>
        <v>40</v>
      </c>
    </row>
    <row r="1609" spans="1:12">
      <c r="A1609" s="1">
        <v>654</v>
      </c>
      <c r="B1609" s="1">
        <v>12</v>
      </c>
      <c r="C1609" s="1" t="s">
        <v>77</v>
      </c>
      <c r="D1609" s="1" t="s">
        <v>1377</v>
      </c>
      <c r="E1609" s="1">
        <v>13</v>
      </c>
      <c r="F1609" s="1">
        <v>22</v>
      </c>
      <c r="G1609" s="1">
        <v>1</v>
      </c>
      <c r="H1609" s="1">
        <v>31</v>
      </c>
      <c r="I1609" s="1" t="s">
        <v>1364</v>
      </c>
      <c r="J1609" s="1">
        <f t="shared" si="75"/>
        <v>9</v>
      </c>
      <c r="K1609">
        <f t="shared" si="76"/>
        <v>22</v>
      </c>
      <c r="L1609" s="5">
        <f t="shared" si="77"/>
        <v>40.909090909090914</v>
      </c>
    </row>
    <row r="1610" spans="1:12">
      <c r="A1610" s="1">
        <v>654</v>
      </c>
      <c r="B1610" s="1">
        <v>12</v>
      </c>
      <c r="C1610" s="1" t="s">
        <v>93</v>
      </c>
      <c r="D1610" s="1" t="s">
        <v>1379</v>
      </c>
      <c r="E1610" s="1">
        <v>12</v>
      </c>
      <c r="F1610" s="1">
        <v>20</v>
      </c>
      <c r="G1610" s="1">
        <v>1</v>
      </c>
      <c r="H1610" s="1">
        <v>13</v>
      </c>
      <c r="I1610" s="1" t="s">
        <v>1364</v>
      </c>
      <c r="J1610" s="1">
        <f t="shared" si="75"/>
        <v>8</v>
      </c>
      <c r="K1610">
        <f t="shared" si="76"/>
        <v>20</v>
      </c>
      <c r="L1610" s="5">
        <f t="shared" si="77"/>
        <v>40</v>
      </c>
    </row>
    <row r="1611" spans="1:12">
      <c r="A1611" s="1">
        <v>655</v>
      </c>
      <c r="B1611" s="1">
        <v>5</v>
      </c>
      <c r="C1611" s="1" t="s">
        <v>44</v>
      </c>
      <c r="D1611" s="1" t="s">
        <v>1367</v>
      </c>
      <c r="E1611" s="1">
        <v>19</v>
      </c>
      <c r="F1611" s="1">
        <v>31</v>
      </c>
      <c r="G1611" s="1">
        <v>3</v>
      </c>
      <c r="H1611" s="1">
        <v>36</v>
      </c>
      <c r="I1611" s="1" t="s">
        <v>1366</v>
      </c>
      <c r="J1611" s="1">
        <f t="shared" si="75"/>
        <v>36</v>
      </c>
      <c r="K1611">
        <f t="shared" si="76"/>
        <v>93</v>
      </c>
      <c r="L1611" s="5">
        <f t="shared" si="77"/>
        <v>38.70967741935484</v>
      </c>
    </row>
    <row r="1612" spans="1:12">
      <c r="A1612" s="1">
        <v>656</v>
      </c>
      <c r="B1612" s="1">
        <v>19</v>
      </c>
      <c r="C1612" s="1" t="s">
        <v>94</v>
      </c>
      <c r="D1612" s="1" t="s">
        <v>1380</v>
      </c>
      <c r="E1612" s="1">
        <v>14</v>
      </c>
      <c r="F1612" s="1">
        <v>23</v>
      </c>
      <c r="G1612" s="1">
        <v>1</v>
      </c>
      <c r="H1612" s="1">
        <v>13</v>
      </c>
      <c r="I1612" s="1" t="s">
        <v>1364</v>
      </c>
      <c r="J1612" s="1">
        <f t="shared" si="75"/>
        <v>9</v>
      </c>
      <c r="K1612">
        <f t="shared" si="76"/>
        <v>23</v>
      </c>
      <c r="L1612" s="5">
        <f t="shared" si="77"/>
        <v>39.130434782608695</v>
      </c>
    </row>
    <row r="1613" spans="1:12">
      <c r="A1613" s="1">
        <v>656</v>
      </c>
      <c r="B1613" s="1">
        <v>19</v>
      </c>
      <c r="C1613" s="1" t="s">
        <v>93</v>
      </c>
      <c r="D1613" s="1" t="s">
        <v>1379</v>
      </c>
      <c r="E1613" s="1">
        <v>12</v>
      </c>
      <c r="F1613" s="1">
        <v>20</v>
      </c>
      <c r="G1613" s="1">
        <v>3</v>
      </c>
      <c r="H1613" s="1">
        <v>44</v>
      </c>
      <c r="I1613" s="1" t="s">
        <v>1366</v>
      </c>
      <c r="J1613" s="1">
        <f t="shared" si="75"/>
        <v>24</v>
      </c>
      <c r="K1613">
        <f t="shared" si="76"/>
        <v>60</v>
      </c>
      <c r="L1613" s="5">
        <f t="shared" si="77"/>
        <v>40</v>
      </c>
    </row>
    <row r="1614" spans="1:12">
      <c r="A1614" s="1">
        <v>656</v>
      </c>
      <c r="B1614" s="1">
        <v>19</v>
      </c>
      <c r="C1614" s="1" t="s">
        <v>65</v>
      </c>
      <c r="D1614" s="1" t="s">
        <v>1374</v>
      </c>
      <c r="E1614" s="1">
        <v>11</v>
      </c>
      <c r="F1614" s="1">
        <v>19</v>
      </c>
      <c r="G1614" s="1">
        <v>2</v>
      </c>
      <c r="H1614" s="1">
        <v>39</v>
      </c>
      <c r="I1614" s="1" t="s">
        <v>1366</v>
      </c>
      <c r="J1614" s="1">
        <f t="shared" si="75"/>
        <v>16</v>
      </c>
      <c r="K1614">
        <f t="shared" si="76"/>
        <v>38</v>
      </c>
      <c r="L1614" s="5">
        <f t="shared" si="77"/>
        <v>42.105263157894733</v>
      </c>
    </row>
    <row r="1615" spans="1:12">
      <c r="A1615" s="1">
        <v>656</v>
      </c>
      <c r="B1615" s="1">
        <v>19</v>
      </c>
      <c r="C1615" s="1" t="s">
        <v>53</v>
      </c>
      <c r="D1615" s="1" t="s">
        <v>1370</v>
      </c>
      <c r="E1615" s="1">
        <v>22</v>
      </c>
      <c r="F1615" s="1">
        <v>36</v>
      </c>
      <c r="G1615" s="1">
        <v>1</v>
      </c>
      <c r="H1615" s="1">
        <v>14</v>
      </c>
      <c r="I1615" s="1" t="s">
        <v>1364</v>
      </c>
      <c r="J1615" s="1">
        <f t="shared" si="75"/>
        <v>14</v>
      </c>
      <c r="K1615">
        <f t="shared" si="76"/>
        <v>36</v>
      </c>
      <c r="L1615" s="5">
        <f t="shared" si="77"/>
        <v>38.888888888888893</v>
      </c>
    </row>
    <row r="1616" spans="1:12">
      <c r="A1616" s="1">
        <v>657</v>
      </c>
      <c r="B1616" s="1">
        <v>1</v>
      </c>
      <c r="C1616" s="1" t="s">
        <v>52</v>
      </c>
      <c r="D1616" s="1" t="s">
        <v>1369</v>
      </c>
      <c r="E1616" s="1">
        <v>25</v>
      </c>
      <c r="F1616" s="1">
        <v>40</v>
      </c>
      <c r="G1616" s="1">
        <v>2</v>
      </c>
      <c r="H1616" s="1">
        <v>55</v>
      </c>
      <c r="I1616" s="1" t="s">
        <v>1366</v>
      </c>
      <c r="J1616" s="1">
        <f t="shared" si="75"/>
        <v>30</v>
      </c>
      <c r="K1616">
        <f t="shared" si="76"/>
        <v>80</v>
      </c>
      <c r="L1616" s="5">
        <f t="shared" si="77"/>
        <v>37.5</v>
      </c>
    </row>
    <row r="1617" spans="1:12">
      <c r="A1617" s="1">
        <v>657</v>
      </c>
      <c r="B1617" s="1">
        <v>1</v>
      </c>
      <c r="C1617" s="1" t="s">
        <v>94</v>
      </c>
      <c r="D1617" s="1" t="s">
        <v>1380</v>
      </c>
      <c r="E1617" s="1">
        <v>14</v>
      </c>
      <c r="F1617" s="1">
        <v>23</v>
      </c>
      <c r="G1617" s="1">
        <v>2</v>
      </c>
      <c r="H1617" s="1">
        <v>39</v>
      </c>
      <c r="I1617" s="1" t="s">
        <v>1366</v>
      </c>
      <c r="J1617" s="1">
        <f t="shared" si="75"/>
        <v>18</v>
      </c>
      <c r="K1617">
        <f t="shared" si="76"/>
        <v>46</v>
      </c>
      <c r="L1617" s="5">
        <f t="shared" si="77"/>
        <v>39.130434782608695</v>
      </c>
    </row>
    <row r="1618" spans="1:12">
      <c r="A1618" s="1">
        <v>657</v>
      </c>
      <c r="B1618" s="1">
        <v>1</v>
      </c>
      <c r="C1618" s="1" t="s">
        <v>69</v>
      </c>
      <c r="D1618" s="1" t="s">
        <v>1375</v>
      </c>
      <c r="E1618" s="1">
        <v>21</v>
      </c>
      <c r="F1618" s="1">
        <v>35</v>
      </c>
      <c r="G1618" s="1">
        <v>2</v>
      </c>
      <c r="H1618" s="1">
        <v>40</v>
      </c>
      <c r="I1618" s="1" t="s">
        <v>1366</v>
      </c>
      <c r="J1618" s="1">
        <f t="shared" si="75"/>
        <v>28</v>
      </c>
      <c r="K1618">
        <f t="shared" si="76"/>
        <v>70</v>
      </c>
      <c r="L1618" s="5">
        <f t="shared" si="77"/>
        <v>40</v>
      </c>
    </row>
    <row r="1619" spans="1:12">
      <c r="A1619" s="1">
        <v>658</v>
      </c>
      <c r="B1619" s="1">
        <v>19</v>
      </c>
      <c r="C1619" s="1" t="s">
        <v>74</v>
      </c>
      <c r="D1619" s="1" t="s">
        <v>1376</v>
      </c>
      <c r="E1619" s="1">
        <v>19</v>
      </c>
      <c r="F1619" s="1">
        <v>32</v>
      </c>
      <c r="G1619" s="1">
        <v>1</v>
      </c>
      <c r="H1619" s="1">
        <v>21</v>
      </c>
      <c r="I1619" s="1" t="s">
        <v>1366</v>
      </c>
      <c r="J1619" s="1">
        <f t="shared" si="75"/>
        <v>13</v>
      </c>
      <c r="K1619">
        <f t="shared" si="76"/>
        <v>32</v>
      </c>
      <c r="L1619" s="5">
        <f t="shared" si="77"/>
        <v>40.625</v>
      </c>
    </row>
    <row r="1620" spans="1:12">
      <c r="A1620" s="1">
        <v>658</v>
      </c>
      <c r="B1620" s="1">
        <v>19</v>
      </c>
      <c r="C1620" s="1" t="s">
        <v>45</v>
      </c>
      <c r="D1620" s="1" t="s">
        <v>1368</v>
      </c>
      <c r="E1620" s="1">
        <v>16</v>
      </c>
      <c r="F1620" s="1">
        <v>27</v>
      </c>
      <c r="G1620" s="1">
        <v>2</v>
      </c>
      <c r="H1620" s="1">
        <v>27</v>
      </c>
      <c r="I1620" s="1" t="s">
        <v>1366</v>
      </c>
      <c r="J1620" s="1">
        <f t="shared" si="75"/>
        <v>22</v>
      </c>
      <c r="K1620">
        <f t="shared" si="76"/>
        <v>54</v>
      </c>
      <c r="L1620" s="5">
        <f t="shared" si="77"/>
        <v>40.74074074074074</v>
      </c>
    </row>
    <row r="1621" spans="1:12">
      <c r="A1621" s="1">
        <v>659</v>
      </c>
      <c r="B1621" s="1">
        <v>9</v>
      </c>
      <c r="C1621" s="1" t="s">
        <v>54</v>
      </c>
      <c r="D1621" s="1" t="s">
        <v>1371</v>
      </c>
      <c r="E1621" s="1">
        <v>17</v>
      </c>
      <c r="F1621" s="1">
        <v>29</v>
      </c>
      <c r="G1621" s="1">
        <v>3</v>
      </c>
      <c r="H1621" s="1">
        <v>31</v>
      </c>
      <c r="I1621" s="1" t="s">
        <v>1364</v>
      </c>
      <c r="J1621" s="1">
        <f t="shared" si="75"/>
        <v>36</v>
      </c>
      <c r="K1621">
        <f t="shared" si="76"/>
        <v>87</v>
      </c>
      <c r="L1621" s="5">
        <f t="shared" si="77"/>
        <v>41.379310344827587</v>
      </c>
    </row>
    <row r="1622" spans="1:12">
      <c r="A1622" s="1">
        <v>660</v>
      </c>
      <c r="B1622" s="1">
        <v>19</v>
      </c>
      <c r="C1622" s="1" t="s">
        <v>65</v>
      </c>
      <c r="D1622" s="1" t="s">
        <v>1374</v>
      </c>
      <c r="E1622" s="1">
        <v>11</v>
      </c>
      <c r="F1622" s="1">
        <v>19</v>
      </c>
      <c r="G1622" s="1">
        <v>2</v>
      </c>
      <c r="H1622" s="1">
        <v>24</v>
      </c>
      <c r="I1622" s="1" t="s">
        <v>1366</v>
      </c>
      <c r="J1622" s="1">
        <f t="shared" si="75"/>
        <v>16</v>
      </c>
      <c r="K1622">
        <f t="shared" si="76"/>
        <v>38</v>
      </c>
      <c r="L1622" s="5">
        <f t="shared" si="77"/>
        <v>42.105263157894733</v>
      </c>
    </row>
    <row r="1623" spans="1:12">
      <c r="A1623" s="1">
        <v>660</v>
      </c>
      <c r="B1623" s="1">
        <v>19</v>
      </c>
      <c r="C1623" s="1" t="s">
        <v>36</v>
      </c>
      <c r="D1623" s="1" t="s">
        <v>1365</v>
      </c>
      <c r="E1623" s="1">
        <v>18</v>
      </c>
      <c r="F1623" s="1">
        <v>30</v>
      </c>
      <c r="G1623" s="1">
        <v>3</v>
      </c>
      <c r="H1623" s="1">
        <v>16</v>
      </c>
      <c r="I1623" s="1" t="s">
        <v>1364</v>
      </c>
      <c r="J1623" s="1">
        <f t="shared" si="75"/>
        <v>36</v>
      </c>
      <c r="K1623">
        <f t="shared" si="76"/>
        <v>90</v>
      </c>
      <c r="L1623" s="5">
        <f t="shared" si="77"/>
        <v>40</v>
      </c>
    </row>
    <row r="1624" spans="1:12">
      <c r="A1624" s="1">
        <v>660</v>
      </c>
      <c r="B1624" s="1">
        <v>19</v>
      </c>
      <c r="C1624" s="1" t="s">
        <v>52</v>
      </c>
      <c r="D1624" s="1" t="s">
        <v>1369</v>
      </c>
      <c r="E1624" s="1">
        <v>25</v>
      </c>
      <c r="F1624" s="1">
        <v>40</v>
      </c>
      <c r="G1624" s="1">
        <v>2</v>
      </c>
      <c r="H1624" s="1">
        <v>5</v>
      </c>
      <c r="I1624" s="1" t="s">
        <v>1366</v>
      </c>
      <c r="J1624" s="1">
        <f t="shared" si="75"/>
        <v>30</v>
      </c>
      <c r="K1624">
        <f t="shared" si="76"/>
        <v>80</v>
      </c>
      <c r="L1624" s="5">
        <f t="shared" si="77"/>
        <v>37.5</v>
      </c>
    </row>
    <row r="1625" spans="1:12">
      <c r="A1625" s="1">
        <v>661</v>
      </c>
      <c r="B1625" s="1">
        <v>16</v>
      </c>
      <c r="C1625" s="1" t="s">
        <v>94</v>
      </c>
      <c r="D1625" s="1" t="s">
        <v>1380</v>
      </c>
      <c r="E1625" s="1">
        <v>14</v>
      </c>
      <c r="F1625" s="1">
        <v>23</v>
      </c>
      <c r="G1625" s="1">
        <v>3</v>
      </c>
      <c r="H1625" s="1">
        <v>56</v>
      </c>
      <c r="I1625" s="1" t="s">
        <v>1366</v>
      </c>
      <c r="J1625" s="1">
        <f t="shared" si="75"/>
        <v>27</v>
      </c>
      <c r="K1625">
        <f t="shared" si="76"/>
        <v>69</v>
      </c>
      <c r="L1625" s="5">
        <f t="shared" si="77"/>
        <v>39.130434782608695</v>
      </c>
    </row>
    <row r="1626" spans="1:12">
      <c r="A1626" s="1">
        <v>661</v>
      </c>
      <c r="B1626" s="1">
        <v>16</v>
      </c>
      <c r="C1626" s="1" t="s">
        <v>44</v>
      </c>
      <c r="D1626" s="1" t="s">
        <v>1367</v>
      </c>
      <c r="E1626" s="1">
        <v>19</v>
      </c>
      <c r="F1626" s="1">
        <v>31</v>
      </c>
      <c r="G1626" s="1">
        <v>1</v>
      </c>
      <c r="H1626" s="1">
        <v>22</v>
      </c>
      <c r="I1626" s="1" t="s">
        <v>1366</v>
      </c>
      <c r="J1626" s="1">
        <f t="shared" si="75"/>
        <v>12</v>
      </c>
      <c r="K1626">
        <f t="shared" si="76"/>
        <v>31</v>
      </c>
      <c r="L1626" s="5">
        <f t="shared" si="77"/>
        <v>38.70967741935484</v>
      </c>
    </row>
    <row r="1627" spans="1:12">
      <c r="A1627" s="1">
        <v>661</v>
      </c>
      <c r="B1627" s="1">
        <v>16</v>
      </c>
      <c r="C1627" s="1" t="s">
        <v>112</v>
      </c>
      <c r="D1627" s="1" t="s">
        <v>1384</v>
      </c>
      <c r="E1627" s="1">
        <v>15</v>
      </c>
      <c r="F1627" s="1">
        <v>25</v>
      </c>
      <c r="G1627" s="1">
        <v>2</v>
      </c>
      <c r="H1627" s="1">
        <v>30</v>
      </c>
      <c r="I1627" s="1" t="s">
        <v>1364</v>
      </c>
      <c r="J1627" s="1">
        <f t="shared" si="75"/>
        <v>20</v>
      </c>
      <c r="K1627">
        <f t="shared" si="76"/>
        <v>50</v>
      </c>
      <c r="L1627" s="5">
        <f t="shared" si="77"/>
        <v>40</v>
      </c>
    </row>
    <row r="1628" spans="1:12">
      <c r="A1628" s="1">
        <v>661</v>
      </c>
      <c r="B1628" s="1">
        <v>16</v>
      </c>
      <c r="C1628" s="1" t="s">
        <v>60</v>
      </c>
      <c r="D1628" s="1" t="s">
        <v>1373</v>
      </c>
      <c r="E1628" s="1">
        <v>16</v>
      </c>
      <c r="F1628" s="1">
        <v>28</v>
      </c>
      <c r="G1628" s="1">
        <v>2</v>
      </c>
      <c r="H1628" s="1">
        <v>27</v>
      </c>
      <c r="I1628" s="1" t="s">
        <v>1366</v>
      </c>
      <c r="J1628" s="1">
        <f t="shared" si="75"/>
        <v>24</v>
      </c>
      <c r="K1628">
        <f t="shared" si="76"/>
        <v>56</v>
      </c>
      <c r="L1628" s="5">
        <f t="shared" si="77"/>
        <v>42.857142857142854</v>
      </c>
    </row>
    <row r="1629" spans="1:12">
      <c r="A1629" s="1">
        <v>662</v>
      </c>
      <c r="B1629" s="1">
        <v>15</v>
      </c>
      <c r="C1629" s="1" t="s">
        <v>35</v>
      </c>
      <c r="D1629" s="1" t="s">
        <v>1363</v>
      </c>
      <c r="E1629" s="1">
        <v>14</v>
      </c>
      <c r="F1629" s="1">
        <v>24</v>
      </c>
      <c r="G1629" s="1">
        <v>3</v>
      </c>
      <c r="H1629" s="1">
        <v>34</v>
      </c>
      <c r="I1629" s="1" t="s">
        <v>1364</v>
      </c>
      <c r="J1629" s="1">
        <f t="shared" si="75"/>
        <v>30</v>
      </c>
      <c r="K1629">
        <f t="shared" si="76"/>
        <v>72</v>
      </c>
      <c r="L1629" s="5">
        <f t="shared" si="77"/>
        <v>41.666666666666671</v>
      </c>
    </row>
    <row r="1630" spans="1:12">
      <c r="A1630" s="1">
        <v>662</v>
      </c>
      <c r="B1630" s="1">
        <v>15</v>
      </c>
      <c r="C1630" s="1" t="s">
        <v>112</v>
      </c>
      <c r="D1630" s="1" t="s">
        <v>1384</v>
      </c>
      <c r="E1630" s="1">
        <v>15</v>
      </c>
      <c r="F1630" s="1">
        <v>25</v>
      </c>
      <c r="G1630" s="1">
        <v>1</v>
      </c>
      <c r="H1630" s="1">
        <v>10</v>
      </c>
      <c r="I1630" s="1" t="s">
        <v>1366</v>
      </c>
      <c r="J1630" s="1">
        <f t="shared" si="75"/>
        <v>10</v>
      </c>
      <c r="K1630">
        <f t="shared" si="76"/>
        <v>25</v>
      </c>
      <c r="L1630" s="5">
        <f t="shared" si="77"/>
        <v>40</v>
      </c>
    </row>
    <row r="1631" spans="1:12">
      <c r="A1631" s="1">
        <v>662</v>
      </c>
      <c r="B1631" s="1">
        <v>15</v>
      </c>
      <c r="C1631" s="1" t="s">
        <v>53</v>
      </c>
      <c r="D1631" s="1" t="s">
        <v>1370</v>
      </c>
      <c r="E1631" s="1">
        <v>22</v>
      </c>
      <c r="F1631" s="1">
        <v>36</v>
      </c>
      <c r="G1631" s="1">
        <v>1</v>
      </c>
      <c r="H1631" s="1">
        <v>41</v>
      </c>
      <c r="I1631" s="1" t="s">
        <v>1364</v>
      </c>
      <c r="J1631" s="1">
        <f t="shared" si="75"/>
        <v>14</v>
      </c>
      <c r="K1631">
        <f t="shared" si="76"/>
        <v>36</v>
      </c>
      <c r="L1631" s="5">
        <f t="shared" si="77"/>
        <v>38.888888888888893</v>
      </c>
    </row>
    <row r="1632" spans="1:12">
      <c r="A1632" s="1">
        <v>663</v>
      </c>
      <c r="B1632" s="1">
        <v>3</v>
      </c>
      <c r="C1632" s="1" t="s">
        <v>103</v>
      </c>
      <c r="D1632" s="1" t="s">
        <v>1382</v>
      </c>
      <c r="E1632" s="1">
        <v>10</v>
      </c>
      <c r="F1632" s="1">
        <v>18</v>
      </c>
      <c r="G1632" s="1">
        <v>2</v>
      </c>
      <c r="H1632" s="1">
        <v>40</v>
      </c>
      <c r="I1632" s="1" t="s">
        <v>1366</v>
      </c>
      <c r="J1632" s="1">
        <f t="shared" si="75"/>
        <v>16</v>
      </c>
      <c r="K1632">
        <f t="shared" si="76"/>
        <v>36</v>
      </c>
      <c r="L1632" s="5">
        <f t="shared" si="77"/>
        <v>44.444444444444443</v>
      </c>
    </row>
    <row r="1633" spans="1:12">
      <c r="A1633" s="1">
        <v>663</v>
      </c>
      <c r="B1633" s="1">
        <v>3</v>
      </c>
      <c r="C1633" s="1" t="s">
        <v>54</v>
      </c>
      <c r="D1633" s="1" t="s">
        <v>1371</v>
      </c>
      <c r="E1633" s="1">
        <v>17</v>
      </c>
      <c r="F1633" s="1">
        <v>29</v>
      </c>
      <c r="G1633" s="1">
        <v>2</v>
      </c>
      <c r="H1633" s="1">
        <v>5</v>
      </c>
      <c r="I1633" s="1" t="s">
        <v>1366</v>
      </c>
      <c r="J1633" s="1">
        <f t="shared" si="75"/>
        <v>24</v>
      </c>
      <c r="K1633">
        <f t="shared" si="76"/>
        <v>58</v>
      </c>
      <c r="L1633" s="5">
        <f t="shared" si="77"/>
        <v>41.379310344827587</v>
      </c>
    </row>
    <row r="1634" spans="1:12">
      <c r="A1634" s="1">
        <v>663</v>
      </c>
      <c r="B1634" s="1">
        <v>3</v>
      </c>
      <c r="C1634" s="1" t="s">
        <v>93</v>
      </c>
      <c r="D1634" s="1" t="s">
        <v>1379</v>
      </c>
      <c r="E1634" s="1">
        <v>12</v>
      </c>
      <c r="F1634" s="1">
        <v>20</v>
      </c>
      <c r="G1634" s="1">
        <v>1</v>
      </c>
      <c r="H1634" s="1">
        <v>42</v>
      </c>
      <c r="I1634" s="1" t="s">
        <v>1366</v>
      </c>
      <c r="J1634" s="1">
        <f t="shared" si="75"/>
        <v>8</v>
      </c>
      <c r="K1634">
        <f t="shared" si="76"/>
        <v>20</v>
      </c>
      <c r="L1634" s="5">
        <f t="shared" si="77"/>
        <v>40</v>
      </c>
    </row>
    <row r="1635" spans="1:12">
      <c r="A1635" s="1">
        <v>664</v>
      </c>
      <c r="B1635" s="1">
        <v>20</v>
      </c>
      <c r="C1635" s="1" t="s">
        <v>103</v>
      </c>
      <c r="D1635" s="1" t="s">
        <v>1382</v>
      </c>
      <c r="E1635" s="1">
        <v>10</v>
      </c>
      <c r="F1635" s="1">
        <v>18</v>
      </c>
      <c r="G1635" s="1">
        <v>1</v>
      </c>
      <c r="H1635" s="1">
        <v>9</v>
      </c>
      <c r="I1635" s="1" t="s">
        <v>1364</v>
      </c>
      <c r="J1635" s="1">
        <f t="shared" si="75"/>
        <v>8</v>
      </c>
      <c r="K1635">
        <f t="shared" si="76"/>
        <v>18</v>
      </c>
      <c r="L1635" s="5">
        <f t="shared" si="77"/>
        <v>44.444444444444443</v>
      </c>
    </row>
    <row r="1636" spans="1:12">
      <c r="A1636" s="1">
        <v>664</v>
      </c>
      <c r="B1636" s="1">
        <v>20</v>
      </c>
      <c r="C1636" s="1" t="s">
        <v>65</v>
      </c>
      <c r="D1636" s="1" t="s">
        <v>1374</v>
      </c>
      <c r="E1636" s="1">
        <v>11</v>
      </c>
      <c r="F1636" s="1">
        <v>19</v>
      </c>
      <c r="G1636" s="1">
        <v>2</v>
      </c>
      <c r="H1636" s="1">
        <v>42</v>
      </c>
      <c r="I1636" s="1" t="s">
        <v>1364</v>
      </c>
      <c r="J1636" s="1">
        <f t="shared" si="75"/>
        <v>16</v>
      </c>
      <c r="K1636">
        <f t="shared" si="76"/>
        <v>38</v>
      </c>
      <c r="L1636" s="5">
        <f t="shared" si="77"/>
        <v>42.105263157894733</v>
      </c>
    </row>
    <row r="1637" spans="1:12">
      <c r="A1637" s="1">
        <v>664</v>
      </c>
      <c r="B1637" s="1">
        <v>20</v>
      </c>
      <c r="C1637" s="1" t="s">
        <v>77</v>
      </c>
      <c r="D1637" s="1" t="s">
        <v>1377</v>
      </c>
      <c r="E1637" s="1">
        <v>13</v>
      </c>
      <c r="F1637" s="1">
        <v>22</v>
      </c>
      <c r="G1637" s="1">
        <v>3</v>
      </c>
      <c r="H1637" s="1">
        <v>48</v>
      </c>
      <c r="I1637" s="1" t="s">
        <v>1366</v>
      </c>
      <c r="J1637" s="1">
        <f t="shared" si="75"/>
        <v>27</v>
      </c>
      <c r="K1637">
        <f t="shared" si="76"/>
        <v>66</v>
      </c>
      <c r="L1637" s="5">
        <f t="shared" si="77"/>
        <v>40.909090909090914</v>
      </c>
    </row>
    <row r="1638" spans="1:12">
      <c r="A1638" s="1">
        <v>665</v>
      </c>
      <c r="B1638" s="1">
        <v>6</v>
      </c>
      <c r="C1638" s="1" t="s">
        <v>112</v>
      </c>
      <c r="D1638" s="1" t="s">
        <v>1384</v>
      </c>
      <c r="E1638" s="1">
        <v>15</v>
      </c>
      <c r="F1638" s="1">
        <v>25</v>
      </c>
      <c r="G1638" s="1">
        <v>3</v>
      </c>
      <c r="H1638" s="1">
        <v>25</v>
      </c>
      <c r="I1638" s="1" t="s">
        <v>1366</v>
      </c>
      <c r="J1638" s="1">
        <f t="shared" si="75"/>
        <v>30</v>
      </c>
      <c r="K1638">
        <f t="shared" si="76"/>
        <v>75</v>
      </c>
      <c r="L1638" s="5">
        <f t="shared" si="77"/>
        <v>40</v>
      </c>
    </row>
    <row r="1639" spans="1:12">
      <c r="A1639" s="1">
        <v>665</v>
      </c>
      <c r="B1639" s="1">
        <v>6</v>
      </c>
      <c r="C1639" s="1" t="s">
        <v>45</v>
      </c>
      <c r="D1639" s="1" t="s">
        <v>1368</v>
      </c>
      <c r="E1639" s="1">
        <v>16</v>
      </c>
      <c r="F1639" s="1">
        <v>27</v>
      </c>
      <c r="G1639" s="1">
        <v>2</v>
      </c>
      <c r="H1639" s="1">
        <v>15</v>
      </c>
      <c r="I1639" s="1" t="s">
        <v>1366</v>
      </c>
      <c r="J1639" s="1">
        <f t="shared" si="75"/>
        <v>22</v>
      </c>
      <c r="K1639">
        <f t="shared" si="76"/>
        <v>54</v>
      </c>
      <c r="L1639" s="5">
        <f t="shared" si="77"/>
        <v>40.74074074074074</v>
      </c>
    </row>
    <row r="1640" spans="1:12">
      <c r="A1640" s="1">
        <v>666</v>
      </c>
      <c r="B1640" s="1">
        <v>8</v>
      </c>
      <c r="C1640" s="1" t="s">
        <v>93</v>
      </c>
      <c r="D1640" s="1" t="s">
        <v>1379</v>
      </c>
      <c r="E1640" s="1">
        <v>12</v>
      </c>
      <c r="F1640" s="1">
        <v>20</v>
      </c>
      <c r="G1640" s="1">
        <v>2</v>
      </c>
      <c r="H1640" s="1">
        <v>27</v>
      </c>
      <c r="I1640" s="1" t="s">
        <v>1366</v>
      </c>
      <c r="J1640" s="1">
        <f t="shared" si="75"/>
        <v>16</v>
      </c>
      <c r="K1640">
        <f t="shared" si="76"/>
        <v>40</v>
      </c>
      <c r="L1640" s="5">
        <f t="shared" si="77"/>
        <v>40</v>
      </c>
    </row>
    <row r="1641" spans="1:12">
      <c r="A1641" s="1">
        <v>667</v>
      </c>
      <c r="B1641" s="1">
        <v>6</v>
      </c>
      <c r="C1641" s="1" t="s">
        <v>53</v>
      </c>
      <c r="D1641" s="1" t="s">
        <v>1370</v>
      </c>
      <c r="E1641" s="1">
        <v>22</v>
      </c>
      <c r="F1641" s="1">
        <v>36</v>
      </c>
      <c r="G1641" s="1">
        <v>1</v>
      </c>
      <c r="H1641" s="1">
        <v>12</v>
      </c>
      <c r="I1641" s="1" t="s">
        <v>1364</v>
      </c>
      <c r="J1641" s="1">
        <f t="shared" si="75"/>
        <v>14</v>
      </c>
      <c r="K1641">
        <f t="shared" si="76"/>
        <v>36</v>
      </c>
      <c r="L1641" s="5">
        <f t="shared" si="77"/>
        <v>38.888888888888893</v>
      </c>
    </row>
    <row r="1642" spans="1:12">
      <c r="A1642" s="1">
        <v>668</v>
      </c>
      <c r="B1642" s="1">
        <v>12</v>
      </c>
      <c r="C1642" s="1" t="s">
        <v>106</v>
      </c>
      <c r="D1642" s="1" t="s">
        <v>1383</v>
      </c>
      <c r="E1642" s="1">
        <v>15</v>
      </c>
      <c r="F1642" s="1">
        <v>26</v>
      </c>
      <c r="G1642" s="1">
        <v>3</v>
      </c>
      <c r="H1642" s="1">
        <v>59</v>
      </c>
      <c r="I1642" s="1" t="s">
        <v>1364</v>
      </c>
      <c r="J1642" s="1">
        <f t="shared" si="75"/>
        <v>33</v>
      </c>
      <c r="K1642">
        <f t="shared" si="76"/>
        <v>78</v>
      </c>
      <c r="L1642" s="5">
        <f t="shared" si="77"/>
        <v>42.307692307692307</v>
      </c>
    </row>
    <row r="1643" spans="1:12">
      <c r="A1643" s="1">
        <v>668</v>
      </c>
      <c r="B1643" s="1">
        <v>12</v>
      </c>
      <c r="C1643" s="1" t="s">
        <v>35</v>
      </c>
      <c r="D1643" s="1" t="s">
        <v>1363</v>
      </c>
      <c r="E1643" s="1">
        <v>14</v>
      </c>
      <c r="F1643" s="1">
        <v>24</v>
      </c>
      <c r="G1643" s="1">
        <v>2</v>
      </c>
      <c r="H1643" s="1">
        <v>9</v>
      </c>
      <c r="I1643" s="1" t="s">
        <v>1366</v>
      </c>
      <c r="J1643" s="1">
        <f t="shared" si="75"/>
        <v>20</v>
      </c>
      <c r="K1643">
        <f t="shared" si="76"/>
        <v>48</v>
      </c>
      <c r="L1643" s="5">
        <f t="shared" si="77"/>
        <v>41.666666666666671</v>
      </c>
    </row>
    <row r="1644" spans="1:12">
      <c r="A1644" s="1">
        <v>668</v>
      </c>
      <c r="B1644" s="1">
        <v>12</v>
      </c>
      <c r="C1644" s="1" t="s">
        <v>112</v>
      </c>
      <c r="D1644" s="1" t="s">
        <v>1384</v>
      </c>
      <c r="E1644" s="1">
        <v>15</v>
      </c>
      <c r="F1644" s="1">
        <v>25</v>
      </c>
      <c r="G1644" s="1">
        <v>3</v>
      </c>
      <c r="H1644" s="1">
        <v>47</v>
      </c>
      <c r="I1644" s="1" t="s">
        <v>1364</v>
      </c>
      <c r="J1644" s="1">
        <f t="shared" si="75"/>
        <v>30</v>
      </c>
      <c r="K1644">
        <f t="shared" si="76"/>
        <v>75</v>
      </c>
      <c r="L1644" s="5">
        <f t="shared" si="77"/>
        <v>40</v>
      </c>
    </row>
    <row r="1645" spans="1:12">
      <c r="A1645" s="1">
        <v>669</v>
      </c>
      <c r="B1645" s="1">
        <v>10</v>
      </c>
      <c r="C1645" s="1" t="s">
        <v>44</v>
      </c>
      <c r="D1645" s="1" t="s">
        <v>1367</v>
      </c>
      <c r="E1645" s="1">
        <v>19</v>
      </c>
      <c r="F1645" s="1">
        <v>31</v>
      </c>
      <c r="G1645" s="1">
        <v>1</v>
      </c>
      <c r="H1645" s="1">
        <v>13</v>
      </c>
      <c r="I1645" s="1" t="s">
        <v>1366</v>
      </c>
      <c r="J1645" s="1">
        <f t="shared" si="75"/>
        <v>12</v>
      </c>
      <c r="K1645">
        <f t="shared" si="76"/>
        <v>31</v>
      </c>
      <c r="L1645" s="5">
        <f t="shared" si="77"/>
        <v>38.70967741935484</v>
      </c>
    </row>
    <row r="1646" spans="1:12">
      <c r="A1646" s="1">
        <v>669</v>
      </c>
      <c r="B1646" s="1">
        <v>10</v>
      </c>
      <c r="C1646" s="1" t="s">
        <v>45</v>
      </c>
      <c r="D1646" s="1" t="s">
        <v>1368</v>
      </c>
      <c r="E1646" s="1">
        <v>16</v>
      </c>
      <c r="F1646" s="1">
        <v>27</v>
      </c>
      <c r="G1646" s="1">
        <v>2</v>
      </c>
      <c r="H1646" s="1">
        <v>14</v>
      </c>
      <c r="I1646" s="1" t="s">
        <v>1366</v>
      </c>
      <c r="J1646" s="1">
        <f t="shared" si="75"/>
        <v>22</v>
      </c>
      <c r="K1646">
        <f t="shared" si="76"/>
        <v>54</v>
      </c>
      <c r="L1646" s="5">
        <f t="shared" si="77"/>
        <v>40.74074074074074</v>
      </c>
    </row>
    <row r="1647" spans="1:12">
      <c r="A1647" s="1">
        <v>669</v>
      </c>
      <c r="B1647" s="1">
        <v>10</v>
      </c>
      <c r="C1647" s="1" t="s">
        <v>74</v>
      </c>
      <c r="D1647" s="1" t="s">
        <v>1376</v>
      </c>
      <c r="E1647" s="1">
        <v>19</v>
      </c>
      <c r="F1647" s="1">
        <v>32</v>
      </c>
      <c r="G1647" s="1">
        <v>3</v>
      </c>
      <c r="H1647" s="1">
        <v>42</v>
      </c>
      <c r="I1647" s="1" t="s">
        <v>1366</v>
      </c>
      <c r="J1647" s="1">
        <f t="shared" si="75"/>
        <v>39</v>
      </c>
      <c r="K1647">
        <f t="shared" si="76"/>
        <v>96</v>
      </c>
      <c r="L1647" s="5">
        <f t="shared" si="77"/>
        <v>40.625</v>
      </c>
    </row>
    <row r="1648" spans="1:12">
      <c r="A1648" s="1">
        <v>670</v>
      </c>
      <c r="B1648" s="1">
        <v>16</v>
      </c>
      <c r="C1648" s="1" t="s">
        <v>94</v>
      </c>
      <c r="D1648" s="1" t="s">
        <v>1380</v>
      </c>
      <c r="E1648" s="1">
        <v>14</v>
      </c>
      <c r="F1648" s="1">
        <v>23</v>
      </c>
      <c r="G1648" s="1">
        <v>1</v>
      </c>
      <c r="H1648" s="1">
        <v>26</v>
      </c>
      <c r="I1648" s="1" t="s">
        <v>1364</v>
      </c>
      <c r="J1648" s="1">
        <f t="shared" si="75"/>
        <v>9</v>
      </c>
      <c r="K1648">
        <f t="shared" si="76"/>
        <v>23</v>
      </c>
      <c r="L1648" s="5">
        <f t="shared" si="77"/>
        <v>39.130434782608695</v>
      </c>
    </row>
    <row r="1649" spans="1:12">
      <c r="A1649" s="1">
        <v>670</v>
      </c>
      <c r="B1649" s="1">
        <v>16</v>
      </c>
      <c r="C1649" s="1" t="s">
        <v>69</v>
      </c>
      <c r="D1649" s="1" t="s">
        <v>1375</v>
      </c>
      <c r="E1649" s="1">
        <v>21</v>
      </c>
      <c r="F1649" s="1">
        <v>35</v>
      </c>
      <c r="G1649" s="1">
        <v>1</v>
      </c>
      <c r="H1649" s="1">
        <v>17</v>
      </c>
      <c r="I1649" s="1" t="s">
        <v>1366</v>
      </c>
      <c r="J1649" s="1">
        <f t="shared" si="75"/>
        <v>14</v>
      </c>
      <c r="K1649">
        <f t="shared" si="76"/>
        <v>35</v>
      </c>
      <c r="L1649" s="5">
        <f t="shared" si="77"/>
        <v>40</v>
      </c>
    </row>
    <row r="1650" spans="1:12">
      <c r="A1650" s="1">
        <v>670</v>
      </c>
      <c r="B1650" s="1">
        <v>16</v>
      </c>
      <c r="C1650" s="1" t="s">
        <v>53</v>
      </c>
      <c r="D1650" s="1" t="s">
        <v>1370</v>
      </c>
      <c r="E1650" s="1">
        <v>22</v>
      </c>
      <c r="F1650" s="1">
        <v>36</v>
      </c>
      <c r="G1650" s="1">
        <v>1</v>
      </c>
      <c r="H1650" s="1">
        <v>32</v>
      </c>
      <c r="I1650" s="1" t="s">
        <v>1364</v>
      </c>
      <c r="J1650" s="1">
        <f t="shared" si="75"/>
        <v>14</v>
      </c>
      <c r="K1650">
        <f t="shared" si="76"/>
        <v>36</v>
      </c>
      <c r="L1650" s="5">
        <f t="shared" si="77"/>
        <v>38.888888888888893</v>
      </c>
    </row>
    <row r="1651" spans="1:12">
      <c r="A1651" s="1">
        <v>671</v>
      </c>
      <c r="B1651" s="1">
        <v>17</v>
      </c>
      <c r="C1651" s="1" t="s">
        <v>69</v>
      </c>
      <c r="D1651" s="1" t="s">
        <v>1375</v>
      </c>
      <c r="E1651" s="1">
        <v>21</v>
      </c>
      <c r="F1651" s="1">
        <v>35</v>
      </c>
      <c r="G1651" s="1">
        <v>2</v>
      </c>
      <c r="H1651" s="1">
        <v>29</v>
      </c>
      <c r="I1651" s="1" t="s">
        <v>1366</v>
      </c>
      <c r="J1651" s="1">
        <f t="shared" si="75"/>
        <v>28</v>
      </c>
      <c r="K1651">
        <f t="shared" si="76"/>
        <v>70</v>
      </c>
      <c r="L1651" s="5">
        <f t="shared" si="77"/>
        <v>40</v>
      </c>
    </row>
    <row r="1652" spans="1:12">
      <c r="A1652" s="1">
        <v>671</v>
      </c>
      <c r="B1652" s="1">
        <v>17</v>
      </c>
      <c r="C1652" s="1" t="s">
        <v>112</v>
      </c>
      <c r="D1652" s="1" t="s">
        <v>1384</v>
      </c>
      <c r="E1652" s="1">
        <v>15</v>
      </c>
      <c r="F1652" s="1">
        <v>25</v>
      </c>
      <c r="G1652" s="1">
        <v>2</v>
      </c>
      <c r="H1652" s="1">
        <v>32</v>
      </c>
      <c r="I1652" s="1" t="s">
        <v>1364</v>
      </c>
      <c r="J1652" s="1">
        <f t="shared" si="75"/>
        <v>20</v>
      </c>
      <c r="K1652">
        <f t="shared" si="76"/>
        <v>50</v>
      </c>
      <c r="L1652" s="5">
        <f t="shared" si="77"/>
        <v>40</v>
      </c>
    </row>
    <row r="1653" spans="1:12">
      <c r="A1653" s="1">
        <v>671</v>
      </c>
      <c r="B1653" s="1">
        <v>17</v>
      </c>
      <c r="C1653" s="1" t="s">
        <v>74</v>
      </c>
      <c r="D1653" s="1" t="s">
        <v>1376</v>
      </c>
      <c r="E1653" s="1">
        <v>19</v>
      </c>
      <c r="F1653" s="1">
        <v>32</v>
      </c>
      <c r="G1653" s="1">
        <v>2</v>
      </c>
      <c r="H1653" s="1">
        <v>34</v>
      </c>
      <c r="I1653" s="1" t="s">
        <v>1364</v>
      </c>
      <c r="J1653" s="1">
        <f t="shared" si="75"/>
        <v>26</v>
      </c>
      <c r="K1653">
        <f t="shared" si="76"/>
        <v>64</v>
      </c>
      <c r="L1653" s="5">
        <f t="shared" si="77"/>
        <v>40.625</v>
      </c>
    </row>
    <row r="1654" spans="1:12">
      <c r="A1654" s="1">
        <v>672</v>
      </c>
      <c r="B1654" s="1">
        <v>12</v>
      </c>
      <c r="C1654" s="1" t="s">
        <v>74</v>
      </c>
      <c r="D1654" s="1" t="s">
        <v>1376</v>
      </c>
      <c r="E1654" s="1">
        <v>19</v>
      </c>
      <c r="F1654" s="1">
        <v>32</v>
      </c>
      <c r="G1654" s="1">
        <v>3</v>
      </c>
      <c r="H1654" s="1">
        <v>21</v>
      </c>
      <c r="I1654" s="1" t="s">
        <v>1366</v>
      </c>
      <c r="J1654" s="1">
        <f t="shared" si="75"/>
        <v>39</v>
      </c>
      <c r="K1654">
        <f t="shared" si="76"/>
        <v>96</v>
      </c>
      <c r="L1654" s="5">
        <f t="shared" si="77"/>
        <v>40.625</v>
      </c>
    </row>
    <row r="1655" spans="1:12">
      <c r="A1655" s="1">
        <v>672</v>
      </c>
      <c r="B1655" s="1">
        <v>12</v>
      </c>
      <c r="C1655" s="1" t="s">
        <v>97</v>
      </c>
      <c r="D1655" s="1" t="s">
        <v>1381</v>
      </c>
      <c r="E1655" s="1">
        <v>13</v>
      </c>
      <c r="F1655" s="1">
        <v>21</v>
      </c>
      <c r="G1655" s="1">
        <v>2</v>
      </c>
      <c r="H1655" s="1">
        <v>15</v>
      </c>
      <c r="I1655" s="1" t="s">
        <v>1366</v>
      </c>
      <c r="J1655" s="1">
        <f t="shared" si="75"/>
        <v>16</v>
      </c>
      <c r="K1655">
        <f t="shared" si="76"/>
        <v>42</v>
      </c>
      <c r="L1655" s="5">
        <f t="shared" si="77"/>
        <v>38.095238095238095</v>
      </c>
    </row>
    <row r="1656" spans="1:12">
      <c r="A1656" s="1">
        <v>672</v>
      </c>
      <c r="B1656" s="1">
        <v>12</v>
      </c>
      <c r="C1656" s="1" t="s">
        <v>65</v>
      </c>
      <c r="D1656" s="1" t="s">
        <v>1374</v>
      </c>
      <c r="E1656" s="1">
        <v>11</v>
      </c>
      <c r="F1656" s="1">
        <v>19</v>
      </c>
      <c r="G1656" s="1">
        <v>1</v>
      </c>
      <c r="H1656" s="1">
        <v>42</v>
      </c>
      <c r="I1656" s="1" t="s">
        <v>1364</v>
      </c>
      <c r="J1656" s="1">
        <f t="shared" si="75"/>
        <v>8</v>
      </c>
      <c r="K1656">
        <f t="shared" si="76"/>
        <v>19</v>
      </c>
      <c r="L1656" s="5">
        <f t="shared" si="77"/>
        <v>42.105263157894733</v>
      </c>
    </row>
    <row r="1657" spans="1:12">
      <c r="A1657" s="1">
        <v>673</v>
      </c>
      <c r="B1657" s="1">
        <v>20</v>
      </c>
      <c r="C1657" s="1" t="s">
        <v>52</v>
      </c>
      <c r="D1657" s="1" t="s">
        <v>1369</v>
      </c>
      <c r="E1657" s="1">
        <v>25</v>
      </c>
      <c r="F1657" s="1">
        <v>40</v>
      </c>
      <c r="G1657" s="1">
        <v>2</v>
      </c>
      <c r="H1657" s="1">
        <v>13</v>
      </c>
      <c r="I1657" s="1" t="s">
        <v>1364</v>
      </c>
      <c r="J1657" s="1">
        <f t="shared" si="75"/>
        <v>30</v>
      </c>
      <c r="K1657">
        <f t="shared" si="76"/>
        <v>80</v>
      </c>
      <c r="L1657" s="5">
        <f t="shared" si="77"/>
        <v>37.5</v>
      </c>
    </row>
    <row r="1658" spans="1:12">
      <c r="A1658" s="1">
        <v>673</v>
      </c>
      <c r="B1658" s="1">
        <v>20</v>
      </c>
      <c r="C1658" s="1" t="s">
        <v>69</v>
      </c>
      <c r="D1658" s="1" t="s">
        <v>1375</v>
      </c>
      <c r="E1658" s="1">
        <v>21</v>
      </c>
      <c r="F1658" s="1">
        <v>35</v>
      </c>
      <c r="G1658" s="1">
        <v>3</v>
      </c>
      <c r="H1658" s="1">
        <v>10</v>
      </c>
      <c r="I1658" s="1" t="s">
        <v>1364</v>
      </c>
      <c r="J1658" s="1">
        <f t="shared" si="75"/>
        <v>42</v>
      </c>
      <c r="K1658">
        <f t="shared" si="76"/>
        <v>105</v>
      </c>
      <c r="L1658" s="5">
        <f t="shared" si="77"/>
        <v>40</v>
      </c>
    </row>
    <row r="1659" spans="1:12">
      <c r="A1659" s="1">
        <v>673</v>
      </c>
      <c r="B1659" s="1">
        <v>20</v>
      </c>
      <c r="C1659" s="1" t="s">
        <v>36</v>
      </c>
      <c r="D1659" s="1" t="s">
        <v>1365</v>
      </c>
      <c r="E1659" s="1">
        <v>18</v>
      </c>
      <c r="F1659" s="1">
        <v>30</v>
      </c>
      <c r="G1659" s="1">
        <v>1</v>
      </c>
      <c r="H1659" s="1">
        <v>25</v>
      </c>
      <c r="I1659" s="1" t="s">
        <v>1364</v>
      </c>
      <c r="J1659" s="1">
        <f t="shared" si="75"/>
        <v>12</v>
      </c>
      <c r="K1659">
        <f t="shared" si="76"/>
        <v>30</v>
      </c>
      <c r="L1659" s="5">
        <f t="shared" si="77"/>
        <v>40</v>
      </c>
    </row>
    <row r="1660" spans="1:12">
      <c r="A1660" s="1">
        <v>673</v>
      </c>
      <c r="B1660" s="1">
        <v>20</v>
      </c>
      <c r="C1660" s="1" t="s">
        <v>112</v>
      </c>
      <c r="D1660" s="1" t="s">
        <v>1384</v>
      </c>
      <c r="E1660" s="1">
        <v>15</v>
      </c>
      <c r="F1660" s="1">
        <v>25</v>
      </c>
      <c r="G1660" s="1">
        <v>2</v>
      </c>
      <c r="H1660" s="1">
        <v>45</v>
      </c>
      <c r="I1660" s="1" t="s">
        <v>1366</v>
      </c>
      <c r="J1660" s="1">
        <f t="shared" si="75"/>
        <v>20</v>
      </c>
      <c r="K1660">
        <f t="shared" si="76"/>
        <v>50</v>
      </c>
      <c r="L1660" s="5">
        <f t="shared" si="77"/>
        <v>40</v>
      </c>
    </row>
    <row r="1661" spans="1:12">
      <c r="A1661" s="1">
        <v>674</v>
      </c>
      <c r="B1661" s="1">
        <v>1</v>
      </c>
      <c r="C1661" s="1" t="s">
        <v>65</v>
      </c>
      <c r="D1661" s="1" t="s">
        <v>1374</v>
      </c>
      <c r="E1661" s="1">
        <v>11</v>
      </c>
      <c r="F1661" s="1">
        <v>19</v>
      </c>
      <c r="G1661" s="1">
        <v>3</v>
      </c>
      <c r="H1661" s="1">
        <v>11</v>
      </c>
      <c r="I1661" s="1" t="s">
        <v>1364</v>
      </c>
      <c r="J1661" s="1">
        <f t="shared" si="75"/>
        <v>24</v>
      </c>
      <c r="K1661">
        <f t="shared" si="76"/>
        <v>57</v>
      </c>
      <c r="L1661" s="5">
        <f t="shared" si="77"/>
        <v>42.105263157894733</v>
      </c>
    </row>
    <row r="1662" spans="1:12">
      <c r="A1662" s="1">
        <v>674</v>
      </c>
      <c r="B1662" s="1">
        <v>1</v>
      </c>
      <c r="C1662" s="1" t="s">
        <v>103</v>
      </c>
      <c r="D1662" s="1" t="s">
        <v>1382</v>
      </c>
      <c r="E1662" s="1">
        <v>10</v>
      </c>
      <c r="F1662" s="1">
        <v>18</v>
      </c>
      <c r="G1662" s="1">
        <v>2</v>
      </c>
      <c r="H1662" s="1">
        <v>12</v>
      </c>
      <c r="I1662" s="1" t="s">
        <v>1364</v>
      </c>
      <c r="J1662" s="1">
        <f t="shared" si="75"/>
        <v>16</v>
      </c>
      <c r="K1662">
        <f t="shared" si="76"/>
        <v>36</v>
      </c>
      <c r="L1662" s="5">
        <f t="shared" si="77"/>
        <v>44.444444444444443</v>
      </c>
    </row>
    <row r="1663" spans="1:12">
      <c r="A1663" s="1">
        <v>674</v>
      </c>
      <c r="B1663" s="1">
        <v>1</v>
      </c>
      <c r="C1663" s="1" t="s">
        <v>44</v>
      </c>
      <c r="D1663" s="1" t="s">
        <v>1367</v>
      </c>
      <c r="E1663" s="1">
        <v>19</v>
      </c>
      <c r="F1663" s="1">
        <v>31</v>
      </c>
      <c r="G1663" s="1">
        <v>3</v>
      </c>
      <c r="H1663" s="1">
        <v>7</v>
      </c>
      <c r="I1663" s="1" t="s">
        <v>1366</v>
      </c>
      <c r="J1663" s="1">
        <f t="shared" si="75"/>
        <v>36</v>
      </c>
      <c r="K1663">
        <f t="shared" si="76"/>
        <v>93</v>
      </c>
      <c r="L1663" s="5">
        <f t="shared" si="77"/>
        <v>38.70967741935484</v>
      </c>
    </row>
    <row r="1664" spans="1:12">
      <c r="A1664" s="1">
        <v>674</v>
      </c>
      <c r="B1664" s="1">
        <v>1</v>
      </c>
      <c r="C1664" s="1" t="s">
        <v>97</v>
      </c>
      <c r="D1664" s="1" t="s">
        <v>1381</v>
      </c>
      <c r="E1664" s="1">
        <v>13</v>
      </c>
      <c r="F1664" s="1">
        <v>21</v>
      </c>
      <c r="G1664" s="1">
        <v>1</v>
      </c>
      <c r="H1664" s="1">
        <v>35</v>
      </c>
      <c r="I1664" s="1" t="s">
        <v>1364</v>
      </c>
      <c r="J1664" s="1">
        <f t="shared" si="75"/>
        <v>8</v>
      </c>
      <c r="K1664">
        <f t="shared" si="76"/>
        <v>21</v>
      </c>
      <c r="L1664" s="5">
        <f t="shared" si="77"/>
        <v>38.095238095238095</v>
      </c>
    </row>
    <row r="1665" spans="1:12">
      <c r="A1665" s="1">
        <v>675</v>
      </c>
      <c r="B1665" s="1">
        <v>5</v>
      </c>
      <c r="C1665" s="1" t="s">
        <v>112</v>
      </c>
      <c r="D1665" s="1" t="s">
        <v>1384</v>
      </c>
      <c r="E1665" s="1">
        <v>15</v>
      </c>
      <c r="F1665" s="1">
        <v>25</v>
      </c>
      <c r="G1665" s="1">
        <v>1</v>
      </c>
      <c r="H1665" s="1">
        <v>8</v>
      </c>
      <c r="I1665" s="1" t="s">
        <v>1364</v>
      </c>
      <c r="J1665" s="1">
        <f t="shared" si="75"/>
        <v>10</v>
      </c>
      <c r="K1665">
        <f t="shared" si="76"/>
        <v>25</v>
      </c>
      <c r="L1665" s="5">
        <f t="shared" si="77"/>
        <v>40</v>
      </c>
    </row>
    <row r="1666" spans="1:12">
      <c r="A1666" s="1">
        <v>675</v>
      </c>
      <c r="B1666" s="1">
        <v>5</v>
      </c>
      <c r="C1666" s="1" t="s">
        <v>93</v>
      </c>
      <c r="D1666" s="1" t="s">
        <v>1379</v>
      </c>
      <c r="E1666" s="1">
        <v>12</v>
      </c>
      <c r="F1666" s="1">
        <v>20</v>
      </c>
      <c r="G1666" s="1">
        <v>3</v>
      </c>
      <c r="H1666" s="1">
        <v>54</v>
      </c>
      <c r="I1666" s="1" t="s">
        <v>1366</v>
      </c>
      <c r="J1666" s="1">
        <f t="shared" si="75"/>
        <v>24</v>
      </c>
      <c r="K1666">
        <f t="shared" si="76"/>
        <v>60</v>
      </c>
      <c r="L1666" s="5">
        <f t="shared" si="77"/>
        <v>40</v>
      </c>
    </row>
    <row r="1667" spans="1:12">
      <c r="A1667" s="1">
        <v>675</v>
      </c>
      <c r="B1667" s="1">
        <v>5</v>
      </c>
      <c r="C1667" s="1" t="s">
        <v>53</v>
      </c>
      <c r="D1667" s="1" t="s">
        <v>1370</v>
      </c>
      <c r="E1667" s="1">
        <v>22</v>
      </c>
      <c r="F1667" s="1">
        <v>36</v>
      </c>
      <c r="G1667" s="1">
        <v>3</v>
      </c>
      <c r="H1667" s="1">
        <v>59</v>
      </c>
      <c r="I1667" s="1" t="s">
        <v>1364</v>
      </c>
      <c r="J1667" s="1">
        <f t="shared" ref="J1667:J1730" si="78">(F1667-E1667)*G1667</f>
        <v>42</v>
      </c>
      <c r="K1667">
        <f t="shared" ref="K1667:K1730" si="79">F1667*G1667</f>
        <v>108</v>
      </c>
      <c r="L1667" s="5">
        <f t="shared" ref="L1667:L1730" si="80">(J1667/K1667)*100</f>
        <v>38.888888888888893</v>
      </c>
    </row>
    <row r="1668" spans="1:12">
      <c r="A1668" s="1">
        <v>676</v>
      </c>
      <c r="B1668" s="1">
        <v>7</v>
      </c>
      <c r="C1668" s="1" t="s">
        <v>44</v>
      </c>
      <c r="D1668" s="1" t="s">
        <v>1367</v>
      </c>
      <c r="E1668" s="1">
        <v>19</v>
      </c>
      <c r="F1668" s="1">
        <v>31</v>
      </c>
      <c r="G1668" s="1">
        <v>1</v>
      </c>
      <c r="H1668" s="1">
        <v>45</v>
      </c>
      <c r="I1668" s="1" t="s">
        <v>1364</v>
      </c>
      <c r="J1668" s="1">
        <f t="shared" si="78"/>
        <v>12</v>
      </c>
      <c r="K1668">
        <f t="shared" si="79"/>
        <v>31</v>
      </c>
      <c r="L1668" s="5">
        <f t="shared" si="80"/>
        <v>38.70967741935484</v>
      </c>
    </row>
    <row r="1669" spans="1:12">
      <c r="A1669" s="1">
        <v>676</v>
      </c>
      <c r="B1669" s="1">
        <v>7</v>
      </c>
      <c r="C1669" s="1" t="s">
        <v>94</v>
      </c>
      <c r="D1669" s="1" t="s">
        <v>1380</v>
      </c>
      <c r="E1669" s="1">
        <v>14</v>
      </c>
      <c r="F1669" s="1">
        <v>23</v>
      </c>
      <c r="G1669" s="1">
        <v>1</v>
      </c>
      <c r="H1669" s="1">
        <v>40</v>
      </c>
      <c r="I1669" s="1" t="s">
        <v>1366</v>
      </c>
      <c r="J1669" s="1">
        <f t="shared" si="78"/>
        <v>9</v>
      </c>
      <c r="K1669">
        <f t="shared" si="79"/>
        <v>23</v>
      </c>
      <c r="L1669" s="5">
        <f t="shared" si="80"/>
        <v>39.130434782608695</v>
      </c>
    </row>
    <row r="1670" spans="1:12">
      <c r="A1670" s="1">
        <v>676</v>
      </c>
      <c r="B1670" s="1">
        <v>7</v>
      </c>
      <c r="C1670" s="1" t="s">
        <v>60</v>
      </c>
      <c r="D1670" s="1" t="s">
        <v>1373</v>
      </c>
      <c r="E1670" s="1">
        <v>16</v>
      </c>
      <c r="F1670" s="1">
        <v>28</v>
      </c>
      <c r="G1670" s="1">
        <v>1</v>
      </c>
      <c r="H1670" s="1">
        <v>12</v>
      </c>
      <c r="I1670" s="1" t="s">
        <v>1366</v>
      </c>
      <c r="J1670" s="1">
        <f t="shared" si="78"/>
        <v>12</v>
      </c>
      <c r="K1670">
        <f t="shared" si="79"/>
        <v>28</v>
      </c>
      <c r="L1670" s="5">
        <f t="shared" si="80"/>
        <v>42.857142857142854</v>
      </c>
    </row>
    <row r="1671" spans="1:12">
      <c r="A1671" s="1">
        <v>676</v>
      </c>
      <c r="B1671" s="1">
        <v>7</v>
      </c>
      <c r="C1671" s="1" t="s">
        <v>97</v>
      </c>
      <c r="D1671" s="1" t="s">
        <v>1381</v>
      </c>
      <c r="E1671" s="1">
        <v>13</v>
      </c>
      <c r="F1671" s="1">
        <v>21</v>
      </c>
      <c r="G1671" s="1">
        <v>2</v>
      </c>
      <c r="H1671" s="1">
        <v>24</v>
      </c>
      <c r="I1671" s="1" t="s">
        <v>1364</v>
      </c>
      <c r="J1671" s="1">
        <f t="shared" si="78"/>
        <v>16</v>
      </c>
      <c r="K1671">
        <f t="shared" si="79"/>
        <v>42</v>
      </c>
      <c r="L1671" s="5">
        <f t="shared" si="80"/>
        <v>38.095238095238095</v>
      </c>
    </row>
    <row r="1672" spans="1:12">
      <c r="A1672" s="1">
        <v>677</v>
      </c>
      <c r="B1672" s="1">
        <v>14</v>
      </c>
      <c r="C1672" s="1" t="s">
        <v>93</v>
      </c>
      <c r="D1672" s="1" t="s">
        <v>1379</v>
      </c>
      <c r="E1672" s="1">
        <v>12</v>
      </c>
      <c r="F1672" s="1">
        <v>20</v>
      </c>
      <c r="G1672" s="1">
        <v>2</v>
      </c>
      <c r="H1672" s="1">
        <v>55</v>
      </c>
      <c r="I1672" s="1" t="s">
        <v>1364</v>
      </c>
      <c r="J1672" s="1">
        <f t="shared" si="78"/>
        <v>16</v>
      </c>
      <c r="K1672">
        <f t="shared" si="79"/>
        <v>40</v>
      </c>
      <c r="L1672" s="5">
        <f t="shared" si="80"/>
        <v>40</v>
      </c>
    </row>
    <row r="1673" spans="1:12">
      <c r="A1673" s="1">
        <v>677</v>
      </c>
      <c r="B1673" s="1">
        <v>14</v>
      </c>
      <c r="C1673" s="1" t="s">
        <v>69</v>
      </c>
      <c r="D1673" s="1" t="s">
        <v>1375</v>
      </c>
      <c r="E1673" s="1">
        <v>21</v>
      </c>
      <c r="F1673" s="1">
        <v>35</v>
      </c>
      <c r="G1673" s="1">
        <v>2</v>
      </c>
      <c r="H1673" s="1">
        <v>59</v>
      </c>
      <c r="I1673" s="1" t="s">
        <v>1366</v>
      </c>
      <c r="J1673" s="1">
        <f t="shared" si="78"/>
        <v>28</v>
      </c>
      <c r="K1673">
        <f t="shared" si="79"/>
        <v>70</v>
      </c>
      <c r="L1673" s="5">
        <f t="shared" si="80"/>
        <v>40</v>
      </c>
    </row>
    <row r="1674" spans="1:12">
      <c r="A1674" s="1">
        <v>677</v>
      </c>
      <c r="B1674" s="1">
        <v>14</v>
      </c>
      <c r="C1674" s="1" t="s">
        <v>84</v>
      </c>
      <c r="D1674" s="1" t="s">
        <v>1378</v>
      </c>
      <c r="E1674" s="1">
        <v>20</v>
      </c>
      <c r="F1674" s="1">
        <v>34</v>
      </c>
      <c r="G1674" s="1">
        <v>1</v>
      </c>
      <c r="H1674" s="1">
        <v>34</v>
      </c>
      <c r="I1674" s="1" t="s">
        <v>1366</v>
      </c>
      <c r="J1674" s="1">
        <f t="shared" si="78"/>
        <v>14</v>
      </c>
      <c r="K1674">
        <f t="shared" si="79"/>
        <v>34</v>
      </c>
      <c r="L1674" s="5">
        <f t="shared" si="80"/>
        <v>41.17647058823529</v>
      </c>
    </row>
    <row r="1675" spans="1:12">
      <c r="A1675" s="1">
        <v>678</v>
      </c>
      <c r="B1675" s="1">
        <v>19</v>
      </c>
      <c r="C1675" s="1" t="s">
        <v>54</v>
      </c>
      <c r="D1675" s="1" t="s">
        <v>1371</v>
      </c>
      <c r="E1675" s="1">
        <v>17</v>
      </c>
      <c r="F1675" s="1">
        <v>29</v>
      </c>
      <c r="G1675" s="1">
        <v>1</v>
      </c>
      <c r="H1675" s="1">
        <v>27</v>
      </c>
      <c r="I1675" s="1" t="s">
        <v>1364</v>
      </c>
      <c r="J1675" s="1">
        <f t="shared" si="78"/>
        <v>12</v>
      </c>
      <c r="K1675">
        <f t="shared" si="79"/>
        <v>29</v>
      </c>
      <c r="L1675" s="5">
        <f t="shared" si="80"/>
        <v>41.379310344827587</v>
      </c>
    </row>
    <row r="1676" spans="1:12">
      <c r="A1676" s="1">
        <v>678</v>
      </c>
      <c r="B1676" s="1">
        <v>19</v>
      </c>
      <c r="C1676" s="1" t="s">
        <v>65</v>
      </c>
      <c r="D1676" s="1" t="s">
        <v>1374</v>
      </c>
      <c r="E1676" s="1">
        <v>11</v>
      </c>
      <c r="F1676" s="1">
        <v>19</v>
      </c>
      <c r="G1676" s="1">
        <v>3</v>
      </c>
      <c r="H1676" s="1">
        <v>37</v>
      </c>
      <c r="I1676" s="1" t="s">
        <v>1366</v>
      </c>
      <c r="J1676" s="1">
        <f t="shared" si="78"/>
        <v>24</v>
      </c>
      <c r="K1676">
        <f t="shared" si="79"/>
        <v>57</v>
      </c>
      <c r="L1676" s="5">
        <f t="shared" si="80"/>
        <v>42.105263157894733</v>
      </c>
    </row>
    <row r="1677" spans="1:12">
      <c r="A1677" s="1">
        <v>678</v>
      </c>
      <c r="B1677" s="1">
        <v>19</v>
      </c>
      <c r="C1677" s="1" t="s">
        <v>69</v>
      </c>
      <c r="D1677" s="1" t="s">
        <v>1375</v>
      </c>
      <c r="E1677" s="1">
        <v>21</v>
      </c>
      <c r="F1677" s="1">
        <v>35</v>
      </c>
      <c r="G1677" s="1">
        <v>2</v>
      </c>
      <c r="H1677" s="1">
        <v>37</v>
      </c>
      <c r="I1677" s="1" t="s">
        <v>1366</v>
      </c>
      <c r="J1677" s="1">
        <f t="shared" si="78"/>
        <v>28</v>
      </c>
      <c r="K1677">
        <f t="shared" si="79"/>
        <v>70</v>
      </c>
      <c r="L1677" s="5">
        <f t="shared" si="80"/>
        <v>40</v>
      </c>
    </row>
    <row r="1678" spans="1:12">
      <c r="A1678" s="1">
        <v>678</v>
      </c>
      <c r="B1678" s="1">
        <v>19</v>
      </c>
      <c r="C1678" s="1" t="s">
        <v>35</v>
      </c>
      <c r="D1678" s="1" t="s">
        <v>1363</v>
      </c>
      <c r="E1678" s="1">
        <v>14</v>
      </c>
      <c r="F1678" s="1">
        <v>24</v>
      </c>
      <c r="G1678" s="1">
        <v>2</v>
      </c>
      <c r="H1678" s="1">
        <v>20</v>
      </c>
      <c r="I1678" s="1" t="s">
        <v>1366</v>
      </c>
      <c r="J1678" s="1">
        <f t="shared" si="78"/>
        <v>20</v>
      </c>
      <c r="K1678">
        <f t="shared" si="79"/>
        <v>48</v>
      </c>
      <c r="L1678" s="5">
        <f t="shared" si="80"/>
        <v>41.666666666666671</v>
      </c>
    </row>
    <row r="1679" spans="1:12">
      <c r="A1679" s="1">
        <v>679</v>
      </c>
      <c r="B1679" s="1">
        <v>9</v>
      </c>
      <c r="C1679" s="1" t="s">
        <v>97</v>
      </c>
      <c r="D1679" s="1" t="s">
        <v>1381</v>
      </c>
      <c r="E1679" s="1">
        <v>13</v>
      </c>
      <c r="F1679" s="1">
        <v>21</v>
      </c>
      <c r="G1679" s="1">
        <v>2</v>
      </c>
      <c r="H1679" s="1">
        <v>27</v>
      </c>
      <c r="I1679" s="1" t="s">
        <v>1366</v>
      </c>
      <c r="J1679" s="1">
        <f t="shared" si="78"/>
        <v>16</v>
      </c>
      <c r="K1679">
        <f t="shared" si="79"/>
        <v>42</v>
      </c>
      <c r="L1679" s="5">
        <f t="shared" si="80"/>
        <v>38.095238095238095</v>
      </c>
    </row>
    <row r="1680" spans="1:12">
      <c r="A1680" s="1">
        <v>679</v>
      </c>
      <c r="B1680" s="1">
        <v>9</v>
      </c>
      <c r="C1680" s="1" t="s">
        <v>106</v>
      </c>
      <c r="D1680" s="1" t="s">
        <v>1383</v>
      </c>
      <c r="E1680" s="1">
        <v>15</v>
      </c>
      <c r="F1680" s="1">
        <v>26</v>
      </c>
      <c r="G1680" s="1">
        <v>1</v>
      </c>
      <c r="H1680" s="1">
        <v>11</v>
      </c>
      <c r="I1680" s="1" t="s">
        <v>1366</v>
      </c>
      <c r="J1680" s="1">
        <f t="shared" si="78"/>
        <v>11</v>
      </c>
      <c r="K1680">
        <f t="shared" si="79"/>
        <v>26</v>
      </c>
      <c r="L1680" s="5">
        <f t="shared" si="80"/>
        <v>42.307692307692307</v>
      </c>
    </row>
    <row r="1681" spans="1:12">
      <c r="A1681" s="1">
        <v>679</v>
      </c>
      <c r="B1681" s="1">
        <v>9</v>
      </c>
      <c r="C1681" s="1" t="s">
        <v>60</v>
      </c>
      <c r="D1681" s="1" t="s">
        <v>1373</v>
      </c>
      <c r="E1681" s="1">
        <v>16</v>
      </c>
      <c r="F1681" s="1">
        <v>28</v>
      </c>
      <c r="G1681" s="1">
        <v>2</v>
      </c>
      <c r="H1681" s="1">
        <v>16</v>
      </c>
      <c r="I1681" s="1" t="s">
        <v>1366</v>
      </c>
      <c r="J1681" s="1">
        <f t="shared" si="78"/>
        <v>24</v>
      </c>
      <c r="K1681">
        <f t="shared" si="79"/>
        <v>56</v>
      </c>
      <c r="L1681" s="5">
        <f t="shared" si="80"/>
        <v>42.857142857142854</v>
      </c>
    </row>
    <row r="1682" spans="1:12">
      <c r="A1682" s="1">
        <v>679</v>
      </c>
      <c r="B1682" s="1">
        <v>9</v>
      </c>
      <c r="C1682" s="1" t="s">
        <v>112</v>
      </c>
      <c r="D1682" s="1" t="s">
        <v>1384</v>
      </c>
      <c r="E1682" s="1">
        <v>15</v>
      </c>
      <c r="F1682" s="1">
        <v>25</v>
      </c>
      <c r="G1682" s="1">
        <v>3</v>
      </c>
      <c r="H1682" s="1">
        <v>52</v>
      </c>
      <c r="I1682" s="1" t="s">
        <v>1366</v>
      </c>
      <c r="J1682" s="1">
        <f t="shared" si="78"/>
        <v>30</v>
      </c>
      <c r="K1682">
        <f t="shared" si="79"/>
        <v>75</v>
      </c>
      <c r="L1682" s="5">
        <f t="shared" si="80"/>
        <v>40</v>
      </c>
    </row>
    <row r="1683" spans="1:12">
      <c r="A1683" s="1">
        <v>680</v>
      </c>
      <c r="B1683" s="1">
        <v>5</v>
      </c>
      <c r="C1683" s="1" t="s">
        <v>103</v>
      </c>
      <c r="D1683" s="1" t="s">
        <v>1382</v>
      </c>
      <c r="E1683" s="1">
        <v>10</v>
      </c>
      <c r="F1683" s="1">
        <v>18</v>
      </c>
      <c r="G1683" s="1">
        <v>2</v>
      </c>
      <c r="H1683" s="1">
        <v>6</v>
      </c>
      <c r="I1683" s="1" t="s">
        <v>1366</v>
      </c>
      <c r="J1683" s="1">
        <f t="shared" si="78"/>
        <v>16</v>
      </c>
      <c r="K1683">
        <f t="shared" si="79"/>
        <v>36</v>
      </c>
      <c r="L1683" s="5">
        <f t="shared" si="80"/>
        <v>44.444444444444443</v>
      </c>
    </row>
    <row r="1684" spans="1:12">
      <c r="A1684" s="1">
        <v>680</v>
      </c>
      <c r="B1684" s="1">
        <v>5</v>
      </c>
      <c r="C1684" s="1" t="s">
        <v>93</v>
      </c>
      <c r="D1684" s="1" t="s">
        <v>1379</v>
      </c>
      <c r="E1684" s="1">
        <v>12</v>
      </c>
      <c r="F1684" s="1">
        <v>20</v>
      </c>
      <c r="G1684" s="1">
        <v>3</v>
      </c>
      <c r="H1684" s="1">
        <v>49</v>
      </c>
      <c r="I1684" s="1" t="s">
        <v>1366</v>
      </c>
      <c r="J1684" s="1">
        <f t="shared" si="78"/>
        <v>24</v>
      </c>
      <c r="K1684">
        <f t="shared" si="79"/>
        <v>60</v>
      </c>
      <c r="L1684" s="5">
        <f t="shared" si="80"/>
        <v>40</v>
      </c>
    </row>
    <row r="1685" spans="1:12">
      <c r="A1685" s="1">
        <v>680</v>
      </c>
      <c r="B1685" s="1">
        <v>5</v>
      </c>
      <c r="C1685" s="1" t="s">
        <v>59</v>
      </c>
      <c r="D1685" s="1" t="s">
        <v>1372</v>
      </c>
      <c r="E1685" s="1">
        <v>20</v>
      </c>
      <c r="F1685" s="1">
        <v>33</v>
      </c>
      <c r="G1685" s="1">
        <v>2</v>
      </c>
      <c r="H1685" s="1">
        <v>56</v>
      </c>
      <c r="I1685" s="1" t="s">
        <v>1364</v>
      </c>
      <c r="J1685" s="1">
        <f t="shared" si="78"/>
        <v>26</v>
      </c>
      <c r="K1685">
        <f t="shared" si="79"/>
        <v>66</v>
      </c>
      <c r="L1685" s="5">
        <f t="shared" si="80"/>
        <v>39.393939393939391</v>
      </c>
    </row>
    <row r="1686" spans="1:12">
      <c r="A1686" s="1">
        <v>681</v>
      </c>
      <c r="B1686" s="1">
        <v>2</v>
      </c>
      <c r="C1686" s="1" t="s">
        <v>59</v>
      </c>
      <c r="D1686" s="1" t="s">
        <v>1372</v>
      </c>
      <c r="E1686" s="1">
        <v>20</v>
      </c>
      <c r="F1686" s="1">
        <v>33</v>
      </c>
      <c r="G1686" s="1">
        <v>1</v>
      </c>
      <c r="H1686" s="1">
        <v>44</v>
      </c>
      <c r="I1686" s="1" t="s">
        <v>1364</v>
      </c>
      <c r="J1686" s="1">
        <f t="shared" si="78"/>
        <v>13</v>
      </c>
      <c r="K1686">
        <f t="shared" si="79"/>
        <v>33</v>
      </c>
      <c r="L1686" s="5">
        <f t="shared" si="80"/>
        <v>39.393939393939391</v>
      </c>
    </row>
    <row r="1687" spans="1:12">
      <c r="A1687" s="1">
        <v>681</v>
      </c>
      <c r="B1687" s="1">
        <v>2</v>
      </c>
      <c r="C1687" s="1" t="s">
        <v>97</v>
      </c>
      <c r="D1687" s="1" t="s">
        <v>1381</v>
      </c>
      <c r="E1687" s="1">
        <v>13</v>
      </c>
      <c r="F1687" s="1">
        <v>21</v>
      </c>
      <c r="G1687" s="1">
        <v>2</v>
      </c>
      <c r="H1687" s="1">
        <v>21</v>
      </c>
      <c r="I1687" s="1" t="s">
        <v>1366</v>
      </c>
      <c r="J1687" s="1">
        <f t="shared" si="78"/>
        <v>16</v>
      </c>
      <c r="K1687">
        <f t="shared" si="79"/>
        <v>42</v>
      </c>
      <c r="L1687" s="5">
        <f t="shared" si="80"/>
        <v>38.095238095238095</v>
      </c>
    </row>
    <row r="1688" spans="1:12">
      <c r="A1688" s="1">
        <v>682</v>
      </c>
      <c r="B1688" s="1">
        <v>1</v>
      </c>
      <c r="C1688" s="1" t="s">
        <v>94</v>
      </c>
      <c r="D1688" s="1" t="s">
        <v>1380</v>
      </c>
      <c r="E1688" s="1">
        <v>14</v>
      </c>
      <c r="F1688" s="1">
        <v>23</v>
      </c>
      <c r="G1688" s="1">
        <v>1</v>
      </c>
      <c r="H1688" s="1">
        <v>43</v>
      </c>
      <c r="I1688" s="1" t="s">
        <v>1364</v>
      </c>
      <c r="J1688" s="1">
        <f t="shared" si="78"/>
        <v>9</v>
      </c>
      <c r="K1688">
        <f t="shared" si="79"/>
        <v>23</v>
      </c>
      <c r="L1688" s="5">
        <f t="shared" si="80"/>
        <v>39.130434782608695</v>
      </c>
    </row>
    <row r="1689" spans="1:12">
      <c r="A1689" s="1">
        <v>683</v>
      </c>
      <c r="B1689" s="1">
        <v>2</v>
      </c>
      <c r="C1689" s="1" t="s">
        <v>77</v>
      </c>
      <c r="D1689" s="1" t="s">
        <v>1377</v>
      </c>
      <c r="E1689" s="1">
        <v>13</v>
      </c>
      <c r="F1689" s="1">
        <v>22</v>
      </c>
      <c r="G1689" s="1">
        <v>1</v>
      </c>
      <c r="H1689" s="1">
        <v>25</v>
      </c>
      <c r="I1689" s="1" t="s">
        <v>1366</v>
      </c>
      <c r="J1689" s="1">
        <f t="shared" si="78"/>
        <v>9</v>
      </c>
      <c r="K1689">
        <f t="shared" si="79"/>
        <v>22</v>
      </c>
      <c r="L1689" s="5">
        <f t="shared" si="80"/>
        <v>40.909090909090914</v>
      </c>
    </row>
    <row r="1690" spans="1:12">
      <c r="A1690" s="1">
        <v>683</v>
      </c>
      <c r="B1690" s="1">
        <v>2</v>
      </c>
      <c r="C1690" s="1" t="s">
        <v>93</v>
      </c>
      <c r="D1690" s="1" t="s">
        <v>1379</v>
      </c>
      <c r="E1690" s="1">
        <v>12</v>
      </c>
      <c r="F1690" s="1">
        <v>20</v>
      </c>
      <c r="G1690" s="1">
        <v>2</v>
      </c>
      <c r="H1690" s="1">
        <v>35</v>
      </c>
      <c r="I1690" s="1" t="s">
        <v>1364</v>
      </c>
      <c r="J1690" s="1">
        <f t="shared" si="78"/>
        <v>16</v>
      </c>
      <c r="K1690">
        <f t="shared" si="79"/>
        <v>40</v>
      </c>
      <c r="L1690" s="5">
        <f t="shared" si="80"/>
        <v>40</v>
      </c>
    </row>
    <row r="1691" spans="1:12">
      <c r="A1691" s="1">
        <v>683</v>
      </c>
      <c r="B1691" s="1">
        <v>2</v>
      </c>
      <c r="C1691" s="1" t="s">
        <v>52</v>
      </c>
      <c r="D1691" s="1" t="s">
        <v>1369</v>
      </c>
      <c r="E1691" s="1">
        <v>25</v>
      </c>
      <c r="F1691" s="1">
        <v>40</v>
      </c>
      <c r="G1691" s="1">
        <v>1</v>
      </c>
      <c r="H1691" s="1">
        <v>6</v>
      </c>
      <c r="I1691" s="1" t="s">
        <v>1366</v>
      </c>
      <c r="J1691" s="1">
        <f t="shared" si="78"/>
        <v>15</v>
      </c>
      <c r="K1691">
        <f t="shared" si="79"/>
        <v>40</v>
      </c>
      <c r="L1691" s="5">
        <f t="shared" si="80"/>
        <v>37.5</v>
      </c>
    </row>
    <row r="1692" spans="1:12">
      <c r="A1692" s="1">
        <v>683</v>
      </c>
      <c r="B1692" s="1">
        <v>2</v>
      </c>
      <c r="C1692" s="1" t="s">
        <v>44</v>
      </c>
      <c r="D1692" s="1" t="s">
        <v>1367</v>
      </c>
      <c r="E1692" s="1">
        <v>19</v>
      </c>
      <c r="F1692" s="1">
        <v>31</v>
      </c>
      <c r="G1692" s="1">
        <v>2</v>
      </c>
      <c r="H1692" s="1">
        <v>16</v>
      </c>
      <c r="I1692" s="1" t="s">
        <v>1366</v>
      </c>
      <c r="J1692" s="1">
        <f t="shared" si="78"/>
        <v>24</v>
      </c>
      <c r="K1692">
        <f t="shared" si="79"/>
        <v>62</v>
      </c>
      <c r="L1692" s="5">
        <f t="shared" si="80"/>
        <v>38.70967741935484</v>
      </c>
    </row>
    <row r="1693" spans="1:12">
      <c r="A1693" s="1">
        <v>684</v>
      </c>
      <c r="B1693" s="1">
        <v>10</v>
      </c>
      <c r="C1693" s="1" t="s">
        <v>53</v>
      </c>
      <c r="D1693" s="1" t="s">
        <v>1370</v>
      </c>
      <c r="E1693" s="1">
        <v>22</v>
      </c>
      <c r="F1693" s="1">
        <v>36</v>
      </c>
      <c r="G1693" s="1">
        <v>1</v>
      </c>
      <c r="H1693" s="1">
        <v>38</v>
      </c>
      <c r="I1693" s="1" t="s">
        <v>1364</v>
      </c>
      <c r="J1693" s="1">
        <f t="shared" si="78"/>
        <v>14</v>
      </c>
      <c r="K1693">
        <f t="shared" si="79"/>
        <v>36</v>
      </c>
      <c r="L1693" s="5">
        <f t="shared" si="80"/>
        <v>38.888888888888893</v>
      </c>
    </row>
    <row r="1694" spans="1:12">
      <c r="A1694" s="1">
        <v>684</v>
      </c>
      <c r="B1694" s="1">
        <v>10</v>
      </c>
      <c r="C1694" s="1" t="s">
        <v>44</v>
      </c>
      <c r="D1694" s="1" t="s">
        <v>1367</v>
      </c>
      <c r="E1694" s="1">
        <v>19</v>
      </c>
      <c r="F1694" s="1">
        <v>31</v>
      </c>
      <c r="G1694" s="1">
        <v>1</v>
      </c>
      <c r="H1694" s="1">
        <v>10</v>
      </c>
      <c r="I1694" s="1" t="s">
        <v>1366</v>
      </c>
      <c r="J1694" s="1">
        <f t="shared" si="78"/>
        <v>12</v>
      </c>
      <c r="K1694">
        <f t="shared" si="79"/>
        <v>31</v>
      </c>
      <c r="L1694" s="5">
        <f t="shared" si="80"/>
        <v>38.70967741935484</v>
      </c>
    </row>
    <row r="1695" spans="1:12">
      <c r="A1695" s="1">
        <v>684</v>
      </c>
      <c r="B1695" s="1">
        <v>10</v>
      </c>
      <c r="C1695" s="1" t="s">
        <v>106</v>
      </c>
      <c r="D1695" s="1" t="s">
        <v>1383</v>
      </c>
      <c r="E1695" s="1">
        <v>15</v>
      </c>
      <c r="F1695" s="1">
        <v>26</v>
      </c>
      <c r="G1695" s="1">
        <v>1</v>
      </c>
      <c r="H1695" s="1">
        <v>25</v>
      </c>
      <c r="I1695" s="1" t="s">
        <v>1364</v>
      </c>
      <c r="J1695" s="1">
        <f t="shared" si="78"/>
        <v>11</v>
      </c>
      <c r="K1695">
        <f t="shared" si="79"/>
        <v>26</v>
      </c>
      <c r="L1695" s="5">
        <f t="shared" si="80"/>
        <v>42.307692307692307</v>
      </c>
    </row>
    <row r="1696" spans="1:12">
      <c r="A1696" s="1">
        <v>684</v>
      </c>
      <c r="B1696" s="1">
        <v>10</v>
      </c>
      <c r="C1696" s="1" t="s">
        <v>54</v>
      </c>
      <c r="D1696" s="1" t="s">
        <v>1371</v>
      </c>
      <c r="E1696" s="1">
        <v>17</v>
      </c>
      <c r="F1696" s="1">
        <v>29</v>
      </c>
      <c r="G1696" s="1">
        <v>3</v>
      </c>
      <c r="H1696" s="1">
        <v>37</v>
      </c>
      <c r="I1696" s="1" t="s">
        <v>1364</v>
      </c>
      <c r="J1696" s="1">
        <f t="shared" si="78"/>
        <v>36</v>
      </c>
      <c r="K1696">
        <f t="shared" si="79"/>
        <v>87</v>
      </c>
      <c r="L1696" s="5">
        <f t="shared" si="80"/>
        <v>41.379310344827587</v>
      </c>
    </row>
    <row r="1697" spans="1:12">
      <c r="A1697" s="1">
        <v>685</v>
      </c>
      <c r="B1697" s="1">
        <v>5</v>
      </c>
      <c r="C1697" s="1" t="s">
        <v>45</v>
      </c>
      <c r="D1697" s="1" t="s">
        <v>1368</v>
      </c>
      <c r="E1697" s="1">
        <v>16</v>
      </c>
      <c r="F1697" s="1">
        <v>27</v>
      </c>
      <c r="G1697" s="1">
        <v>2</v>
      </c>
      <c r="H1697" s="1">
        <v>17</v>
      </c>
      <c r="I1697" s="1" t="s">
        <v>1366</v>
      </c>
      <c r="J1697" s="1">
        <f t="shared" si="78"/>
        <v>22</v>
      </c>
      <c r="K1697">
        <f t="shared" si="79"/>
        <v>54</v>
      </c>
      <c r="L1697" s="5">
        <f t="shared" si="80"/>
        <v>40.74074074074074</v>
      </c>
    </row>
    <row r="1698" spans="1:12">
      <c r="A1698" s="1">
        <v>686</v>
      </c>
      <c r="B1698" s="1">
        <v>10</v>
      </c>
      <c r="C1698" s="1" t="s">
        <v>44</v>
      </c>
      <c r="D1698" s="1" t="s">
        <v>1367</v>
      </c>
      <c r="E1698" s="1">
        <v>19</v>
      </c>
      <c r="F1698" s="1">
        <v>31</v>
      </c>
      <c r="G1698" s="1">
        <v>2</v>
      </c>
      <c r="H1698" s="1">
        <v>37</v>
      </c>
      <c r="I1698" s="1" t="s">
        <v>1364</v>
      </c>
      <c r="J1698" s="1">
        <f t="shared" si="78"/>
        <v>24</v>
      </c>
      <c r="K1698">
        <f t="shared" si="79"/>
        <v>62</v>
      </c>
      <c r="L1698" s="5">
        <f t="shared" si="80"/>
        <v>38.70967741935484</v>
      </c>
    </row>
    <row r="1699" spans="1:12">
      <c r="A1699" s="1">
        <v>686</v>
      </c>
      <c r="B1699" s="1">
        <v>10</v>
      </c>
      <c r="C1699" s="1" t="s">
        <v>93</v>
      </c>
      <c r="D1699" s="1" t="s">
        <v>1379</v>
      </c>
      <c r="E1699" s="1">
        <v>12</v>
      </c>
      <c r="F1699" s="1">
        <v>20</v>
      </c>
      <c r="G1699" s="1">
        <v>2</v>
      </c>
      <c r="H1699" s="1">
        <v>21</v>
      </c>
      <c r="I1699" s="1" t="s">
        <v>1366</v>
      </c>
      <c r="J1699" s="1">
        <f t="shared" si="78"/>
        <v>16</v>
      </c>
      <c r="K1699">
        <f t="shared" si="79"/>
        <v>40</v>
      </c>
      <c r="L1699" s="5">
        <f t="shared" si="80"/>
        <v>40</v>
      </c>
    </row>
    <row r="1700" spans="1:12">
      <c r="A1700" s="1">
        <v>687</v>
      </c>
      <c r="B1700" s="1">
        <v>2</v>
      </c>
      <c r="C1700" s="1" t="s">
        <v>53</v>
      </c>
      <c r="D1700" s="1" t="s">
        <v>1370</v>
      </c>
      <c r="E1700" s="1">
        <v>22</v>
      </c>
      <c r="F1700" s="1">
        <v>36</v>
      </c>
      <c r="G1700" s="1">
        <v>2</v>
      </c>
      <c r="H1700" s="1">
        <v>29</v>
      </c>
      <c r="I1700" s="1" t="s">
        <v>1364</v>
      </c>
      <c r="J1700" s="1">
        <f t="shared" si="78"/>
        <v>28</v>
      </c>
      <c r="K1700">
        <f t="shared" si="79"/>
        <v>72</v>
      </c>
      <c r="L1700" s="5">
        <f t="shared" si="80"/>
        <v>38.888888888888893</v>
      </c>
    </row>
    <row r="1701" spans="1:12">
      <c r="A1701" s="1">
        <v>688</v>
      </c>
      <c r="B1701" s="1">
        <v>3</v>
      </c>
      <c r="C1701" s="1" t="s">
        <v>54</v>
      </c>
      <c r="D1701" s="1" t="s">
        <v>1371</v>
      </c>
      <c r="E1701" s="1">
        <v>17</v>
      </c>
      <c r="F1701" s="1">
        <v>29</v>
      </c>
      <c r="G1701" s="1">
        <v>1</v>
      </c>
      <c r="H1701" s="1">
        <v>14</v>
      </c>
      <c r="I1701" s="1" t="s">
        <v>1366</v>
      </c>
      <c r="J1701" s="1">
        <f t="shared" si="78"/>
        <v>12</v>
      </c>
      <c r="K1701">
        <f t="shared" si="79"/>
        <v>29</v>
      </c>
      <c r="L1701" s="5">
        <f t="shared" si="80"/>
        <v>41.379310344827587</v>
      </c>
    </row>
    <row r="1702" spans="1:12">
      <c r="A1702" s="1">
        <v>689</v>
      </c>
      <c r="B1702" s="1">
        <v>14</v>
      </c>
      <c r="C1702" s="1" t="s">
        <v>94</v>
      </c>
      <c r="D1702" s="1" t="s">
        <v>1380</v>
      </c>
      <c r="E1702" s="1">
        <v>14</v>
      </c>
      <c r="F1702" s="1">
        <v>23</v>
      </c>
      <c r="G1702" s="1">
        <v>3</v>
      </c>
      <c r="H1702" s="1">
        <v>16</v>
      </c>
      <c r="I1702" s="1" t="s">
        <v>1364</v>
      </c>
      <c r="J1702" s="1">
        <f t="shared" si="78"/>
        <v>27</v>
      </c>
      <c r="K1702">
        <f t="shared" si="79"/>
        <v>69</v>
      </c>
      <c r="L1702" s="5">
        <f t="shared" si="80"/>
        <v>39.130434782608695</v>
      </c>
    </row>
    <row r="1703" spans="1:12">
      <c r="A1703" s="1">
        <v>689</v>
      </c>
      <c r="B1703" s="1">
        <v>14</v>
      </c>
      <c r="C1703" s="1" t="s">
        <v>112</v>
      </c>
      <c r="D1703" s="1" t="s">
        <v>1384</v>
      </c>
      <c r="E1703" s="1">
        <v>15</v>
      </c>
      <c r="F1703" s="1">
        <v>25</v>
      </c>
      <c r="G1703" s="1">
        <v>3</v>
      </c>
      <c r="H1703" s="1">
        <v>7</v>
      </c>
      <c r="I1703" s="1" t="s">
        <v>1364</v>
      </c>
      <c r="J1703" s="1">
        <f t="shared" si="78"/>
        <v>30</v>
      </c>
      <c r="K1703">
        <f t="shared" si="79"/>
        <v>75</v>
      </c>
      <c r="L1703" s="5">
        <f t="shared" si="80"/>
        <v>40</v>
      </c>
    </row>
    <row r="1704" spans="1:12">
      <c r="A1704" s="1">
        <v>689</v>
      </c>
      <c r="B1704" s="1">
        <v>14</v>
      </c>
      <c r="C1704" s="1" t="s">
        <v>97</v>
      </c>
      <c r="D1704" s="1" t="s">
        <v>1381</v>
      </c>
      <c r="E1704" s="1">
        <v>13</v>
      </c>
      <c r="F1704" s="1">
        <v>21</v>
      </c>
      <c r="G1704" s="1">
        <v>1</v>
      </c>
      <c r="H1704" s="1">
        <v>6</v>
      </c>
      <c r="I1704" s="1" t="s">
        <v>1366</v>
      </c>
      <c r="J1704" s="1">
        <f t="shared" si="78"/>
        <v>8</v>
      </c>
      <c r="K1704">
        <f t="shared" si="79"/>
        <v>21</v>
      </c>
      <c r="L1704" s="5">
        <f t="shared" si="80"/>
        <v>38.095238095238095</v>
      </c>
    </row>
    <row r="1705" spans="1:12">
      <c r="A1705" s="1">
        <v>690</v>
      </c>
      <c r="B1705" s="1">
        <v>15</v>
      </c>
      <c r="C1705" s="1" t="s">
        <v>52</v>
      </c>
      <c r="D1705" s="1" t="s">
        <v>1369</v>
      </c>
      <c r="E1705" s="1">
        <v>25</v>
      </c>
      <c r="F1705" s="1">
        <v>40</v>
      </c>
      <c r="G1705" s="1">
        <v>1</v>
      </c>
      <c r="H1705" s="1">
        <v>49</v>
      </c>
      <c r="I1705" s="1" t="s">
        <v>1364</v>
      </c>
      <c r="J1705" s="1">
        <f t="shared" si="78"/>
        <v>15</v>
      </c>
      <c r="K1705">
        <f t="shared" si="79"/>
        <v>40</v>
      </c>
      <c r="L1705" s="5">
        <f t="shared" si="80"/>
        <v>37.5</v>
      </c>
    </row>
    <row r="1706" spans="1:12">
      <c r="A1706" s="1">
        <v>690</v>
      </c>
      <c r="B1706" s="1">
        <v>15</v>
      </c>
      <c r="C1706" s="1" t="s">
        <v>44</v>
      </c>
      <c r="D1706" s="1" t="s">
        <v>1367</v>
      </c>
      <c r="E1706" s="1">
        <v>19</v>
      </c>
      <c r="F1706" s="1">
        <v>31</v>
      </c>
      <c r="G1706" s="1">
        <v>2</v>
      </c>
      <c r="H1706" s="1">
        <v>16</v>
      </c>
      <c r="I1706" s="1" t="s">
        <v>1364</v>
      </c>
      <c r="J1706" s="1">
        <f t="shared" si="78"/>
        <v>24</v>
      </c>
      <c r="K1706">
        <f t="shared" si="79"/>
        <v>62</v>
      </c>
      <c r="L1706" s="5">
        <f t="shared" si="80"/>
        <v>38.70967741935484</v>
      </c>
    </row>
    <row r="1707" spans="1:12">
      <c r="A1707" s="1">
        <v>690</v>
      </c>
      <c r="B1707" s="1">
        <v>15</v>
      </c>
      <c r="C1707" s="1" t="s">
        <v>60</v>
      </c>
      <c r="D1707" s="1" t="s">
        <v>1373</v>
      </c>
      <c r="E1707" s="1">
        <v>16</v>
      </c>
      <c r="F1707" s="1">
        <v>28</v>
      </c>
      <c r="G1707" s="1">
        <v>2</v>
      </c>
      <c r="H1707" s="1">
        <v>54</v>
      </c>
      <c r="I1707" s="1" t="s">
        <v>1364</v>
      </c>
      <c r="J1707" s="1">
        <f t="shared" si="78"/>
        <v>24</v>
      </c>
      <c r="K1707">
        <f t="shared" si="79"/>
        <v>56</v>
      </c>
      <c r="L1707" s="5">
        <f t="shared" si="80"/>
        <v>42.857142857142854</v>
      </c>
    </row>
    <row r="1708" spans="1:12">
      <c r="A1708" s="1">
        <v>690</v>
      </c>
      <c r="B1708" s="1">
        <v>15</v>
      </c>
      <c r="C1708" s="1" t="s">
        <v>59</v>
      </c>
      <c r="D1708" s="1" t="s">
        <v>1372</v>
      </c>
      <c r="E1708" s="1">
        <v>20</v>
      </c>
      <c r="F1708" s="1">
        <v>33</v>
      </c>
      <c r="G1708" s="1">
        <v>1</v>
      </c>
      <c r="H1708" s="1">
        <v>24</v>
      </c>
      <c r="I1708" s="1" t="s">
        <v>1364</v>
      </c>
      <c r="J1708" s="1">
        <f t="shared" si="78"/>
        <v>13</v>
      </c>
      <c r="K1708">
        <f t="shared" si="79"/>
        <v>33</v>
      </c>
      <c r="L1708" s="5">
        <f t="shared" si="80"/>
        <v>39.393939393939391</v>
      </c>
    </row>
    <row r="1709" spans="1:12">
      <c r="A1709" s="1">
        <v>691</v>
      </c>
      <c r="B1709" s="1">
        <v>19</v>
      </c>
      <c r="C1709" s="1" t="s">
        <v>77</v>
      </c>
      <c r="D1709" s="1" t="s">
        <v>1377</v>
      </c>
      <c r="E1709" s="1">
        <v>13</v>
      </c>
      <c r="F1709" s="1">
        <v>22</v>
      </c>
      <c r="G1709" s="1">
        <v>3</v>
      </c>
      <c r="H1709" s="1">
        <v>34</v>
      </c>
      <c r="I1709" s="1" t="s">
        <v>1364</v>
      </c>
      <c r="J1709" s="1">
        <f t="shared" si="78"/>
        <v>27</v>
      </c>
      <c r="K1709">
        <f t="shared" si="79"/>
        <v>66</v>
      </c>
      <c r="L1709" s="5">
        <f t="shared" si="80"/>
        <v>40.909090909090914</v>
      </c>
    </row>
    <row r="1710" spans="1:12">
      <c r="A1710" s="1">
        <v>692</v>
      </c>
      <c r="B1710" s="1">
        <v>9</v>
      </c>
      <c r="C1710" s="1" t="s">
        <v>69</v>
      </c>
      <c r="D1710" s="1" t="s">
        <v>1375</v>
      </c>
      <c r="E1710" s="1">
        <v>21</v>
      </c>
      <c r="F1710" s="1">
        <v>35</v>
      </c>
      <c r="G1710" s="1">
        <v>3</v>
      </c>
      <c r="H1710" s="1">
        <v>33</v>
      </c>
      <c r="I1710" s="1" t="s">
        <v>1366</v>
      </c>
      <c r="J1710" s="1">
        <f t="shared" si="78"/>
        <v>42</v>
      </c>
      <c r="K1710">
        <f t="shared" si="79"/>
        <v>105</v>
      </c>
      <c r="L1710" s="5">
        <f t="shared" si="80"/>
        <v>40</v>
      </c>
    </row>
    <row r="1711" spans="1:12">
      <c r="A1711" s="1">
        <v>692</v>
      </c>
      <c r="B1711" s="1">
        <v>9</v>
      </c>
      <c r="C1711" s="1" t="s">
        <v>36</v>
      </c>
      <c r="D1711" s="1" t="s">
        <v>1365</v>
      </c>
      <c r="E1711" s="1">
        <v>18</v>
      </c>
      <c r="F1711" s="1">
        <v>30</v>
      </c>
      <c r="G1711" s="1">
        <v>1</v>
      </c>
      <c r="H1711" s="1">
        <v>49</v>
      </c>
      <c r="I1711" s="1" t="s">
        <v>1364</v>
      </c>
      <c r="J1711" s="1">
        <f t="shared" si="78"/>
        <v>12</v>
      </c>
      <c r="K1711">
        <f t="shared" si="79"/>
        <v>30</v>
      </c>
      <c r="L1711" s="5">
        <f t="shared" si="80"/>
        <v>40</v>
      </c>
    </row>
    <row r="1712" spans="1:12">
      <c r="A1712" s="1">
        <v>692</v>
      </c>
      <c r="B1712" s="1">
        <v>9</v>
      </c>
      <c r="C1712" s="1" t="s">
        <v>103</v>
      </c>
      <c r="D1712" s="1" t="s">
        <v>1382</v>
      </c>
      <c r="E1712" s="1">
        <v>10</v>
      </c>
      <c r="F1712" s="1">
        <v>18</v>
      </c>
      <c r="G1712" s="1">
        <v>1</v>
      </c>
      <c r="H1712" s="1">
        <v>11</v>
      </c>
      <c r="I1712" s="1" t="s">
        <v>1364</v>
      </c>
      <c r="J1712" s="1">
        <f t="shared" si="78"/>
        <v>8</v>
      </c>
      <c r="K1712">
        <f t="shared" si="79"/>
        <v>18</v>
      </c>
      <c r="L1712" s="5">
        <f t="shared" si="80"/>
        <v>44.444444444444443</v>
      </c>
    </row>
    <row r="1713" spans="1:12">
      <c r="A1713" s="1">
        <v>692</v>
      </c>
      <c r="B1713" s="1">
        <v>9</v>
      </c>
      <c r="C1713" s="1" t="s">
        <v>93</v>
      </c>
      <c r="D1713" s="1" t="s">
        <v>1379</v>
      </c>
      <c r="E1713" s="1">
        <v>12</v>
      </c>
      <c r="F1713" s="1">
        <v>20</v>
      </c>
      <c r="G1713" s="1">
        <v>1</v>
      </c>
      <c r="H1713" s="1">
        <v>7</v>
      </c>
      <c r="I1713" s="1" t="s">
        <v>1364</v>
      </c>
      <c r="J1713" s="1">
        <f t="shared" si="78"/>
        <v>8</v>
      </c>
      <c r="K1713">
        <f t="shared" si="79"/>
        <v>20</v>
      </c>
      <c r="L1713" s="5">
        <f t="shared" si="80"/>
        <v>40</v>
      </c>
    </row>
    <row r="1714" spans="1:12">
      <c r="A1714" s="1">
        <v>693</v>
      </c>
      <c r="B1714" s="1">
        <v>15</v>
      </c>
      <c r="C1714" s="1" t="s">
        <v>53</v>
      </c>
      <c r="D1714" s="1" t="s">
        <v>1370</v>
      </c>
      <c r="E1714" s="1">
        <v>22</v>
      </c>
      <c r="F1714" s="1">
        <v>36</v>
      </c>
      <c r="G1714" s="1">
        <v>1</v>
      </c>
      <c r="H1714" s="1">
        <v>20</v>
      </c>
      <c r="I1714" s="1" t="s">
        <v>1364</v>
      </c>
      <c r="J1714" s="1">
        <f t="shared" si="78"/>
        <v>14</v>
      </c>
      <c r="K1714">
        <f t="shared" si="79"/>
        <v>36</v>
      </c>
      <c r="L1714" s="5">
        <f t="shared" si="80"/>
        <v>38.888888888888893</v>
      </c>
    </row>
    <row r="1715" spans="1:12">
      <c r="A1715" s="1">
        <v>693</v>
      </c>
      <c r="B1715" s="1">
        <v>15</v>
      </c>
      <c r="C1715" s="1" t="s">
        <v>97</v>
      </c>
      <c r="D1715" s="1" t="s">
        <v>1381</v>
      </c>
      <c r="E1715" s="1">
        <v>13</v>
      </c>
      <c r="F1715" s="1">
        <v>21</v>
      </c>
      <c r="G1715" s="1">
        <v>2</v>
      </c>
      <c r="H1715" s="1">
        <v>24</v>
      </c>
      <c r="I1715" s="1" t="s">
        <v>1364</v>
      </c>
      <c r="J1715" s="1">
        <f t="shared" si="78"/>
        <v>16</v>
      </c>
      <c r="K1715">
        <f t="shared" si="79"/>
        <v>42</v>
      </c>
      <c r="L1715" s="5">
        <f t="shared" si="80"/>
        <v>38.095238095238095</v>
      </c>
    </row>
    <row r="1716" spans="1:12">
      <c r="A1716" s="1">
        <v>694</v>
      </c>
      <c r="B1716" s="1">
        <v>5</v>
      </c>
      <c r="C1716" s="1" t="s">
        <v>93</v>
      </c>
      <c r="D1716" s="1" t="s">
        <v>1379</v>
      </c>
      <c r="E1716" s="1">
        <v>12</v>
      </c>
      <c r="F1716" s="1">
        <v>20</v>
      </c>
      <c r="G1716" s="1">
        <v>3</v>
      </c>
      <c r="H1716" s="1">
        <v>20</v>
      </c>
      <c r="I1716" s="1" t="s">
        <v>1364</v>
      </c>
      <c r="J1716" s="1">
        <f t="shared" si="78"/>
        <v>24</v>
      </c>
      <c r="K1716">
        <f t="shared" si="79"/>
        <v>60</v>
      </c>
      <c r="L1716" s="5">
        <f t="shared" si="80"/>
        <v>40</v>
      </c>
    </row>
    <row r="1717" spans="1:12">
      <c r="A1717" s="1">
        <v>694</v>
      </c>
      <c r="B1717" s="1">
        <v>5</v>
      </c>
      <c r="C1717" s="1" t="s">
        <v>103</v>
      </c>
      <c r="D1717" s="1" t="s">
        <v>1382</v>
      </c>
      <c r="E1717" s="1">
        <v>10</v>
      </c>
      <c r="F1717" s="1">
        <v>18</v>
      </c>
      <c r="G1717" s="1">
        <v>2</v>
      </c>
      <c r="H1717" s="1">
        <v>26</v>
      </c>
      <c r="I1717" s="1" t="s">
        <v>1366</v>
      </c>
      <c r="J1717" s="1">
        <f t="shared" si="78"/>
        <v>16</v>
      </c>
      <c r="K1717">
        <f t="shared" si="79"/>
        <v>36</v>
      </c>
      <c r="L1717" s="5">
        <f t="shared" si="80"/>
        <v>44.444444444444443</v>
      </c>
    </row>
    <row r="1718" spans="1:12">
      <c r="A1718" s="1">
        <v>694</v>
      </c>
      <c r="B1718" s="1">
        <v>5</v>
      </c>
      <c r="C1718" s="1" t="s">
        <v>52</v>
      </c>
      <c r="D1718" s="1" t="s">
        <v>1369</v>
      </c>
      <c r="E1718" s="1">
        <v>25</v>
      </c>
      <c r="F1718" s="1">
        <v>40</v>
      </c>
      <c r="G1718" s="1">
        <v>1</v>
      </c>
      <c r="H1718" s="1">
        <v>40</v>
      </c>
      <c r="I1718" s="1" t="s">
        <v>1364</v>
      </c>
      <c r="J1718" s="1">
        <f t="shared" si="78"/>
        <v>15</v>
      </c>
      <c r="K1718">
        <f t="shared" si="79"/>
        <v>40</v>
      </c>
      <c r="L1718" s="5">
        <f t="shared" si="80"/>
        <v>37.5</v>
      </c>
    </row>
    <row r="1719" spans="1:12">
      <c r="A1719" s="1">
        <v>694</v>
      </c>
      <c r="B1719" s="1">
        <v>5</v>
      </c>
      <c r="C1719" s="1" t="s">
        <v>97</v>
      </c>
      <c r="D1719" s="1" t="s">
        <v>1381</v>
      </c>
      <c r="E1719" s="1">
        <v>13</v>
      </c>
      <c r="F1719" s="1">
        <v>21</v>
      </c>
      <c r="G1719" s="1">
        <v>1</v>
      </c>
      <c r="H1719" s="1">
        <v>42</v>
      </c>
      <c r="I1719" s="1" t="s">
        <v>1366</v>
      </c>
      <c r="J1719" s="1">
        <f t="shared" si="78"/>
        <v>8</v>
      </c>
      <c r="K1719">
        <f t="shared" si="79"/>
        <v>21</v>
      </c>
      <c r="L1719" s="5">
        <f t="shared" si="80"/>
        <v>38.095238095238095</v>
      </c>
    </row>
    <row r="1720" spans="1:12">
      <c r="A1720" s="1">
        <v>695</v>
      </c>
      <c r="B1720" s="1">
        <v>9</v>
      </c>
      <c r="C1720" s="1" t="s">
        <v>60</v>
      </c>
      <c r="D1720" s="1" t="s">
        <v>1373</v>
      </c>
      <c r="E1720" s="1">
        <v>16</v>
      </c>
      <c r="F1720" s="1">
        <v>28</v>
      </c>
      <c r="G1720" s="1">
        <v>2</v>
      </c>
      <c r="H1720" s="1">
        <v>30</v>
      </c>
      <c r="I1720" s="1" t="s">
        <v>1366</v>
      </c>
      <c r="J1720" s="1">
        <f t="shared" si="78"/>
        <v>24</v>
      </c>
      <c r="K1720">
        <f t="shared" si="79"/>
        <v>56</v>
      </c>
      <c r="L1720" s="5">
        <f t="shared" si="80"/>
        <v>42.857142857142854</v>
      </c>
    </row>
    <row r="1721" spans="1:12">
      <c r="A1721" s="1">
        <v>695</v>
      </c>
      <c r="B1721" s="1">
        <v>9</v>
      </c>
      <c r="C1721" s="1" t="s">
        <v>36</v>
      </c>
      <c r="D1721" s="1" t="s">
        <v>1365</v>
      </c>
      <c r="E1721" s="1">
        <v>18</v>
      </c>
      <c r="F1721" s="1">
        <v>30</v>
      </c>
      <c r="G1721" s="1">
        <v>2</v>
      </c>
      <c r="H1721" s="1">
        <v>7</v>
      </c>
      <c r="I1721" s="1" t="s">
        <v>1366</v>
      </c>
      <c r="J1721" s="1">
        <f t="shared" si="78"/>
        <v>24</v>
      </c>
      <c r="K1721">
        <f t="shared" si="79"/>
        <v>60</v>
      </c>
      <c r="L1721" s="5">
        <f t="shared" si="80"/>
        <v>40</v>
      </c>
    </row>
    <row r="1722" spans="1:12">
      <c r="A1722" s="1">
        <v>696</v>
      </c>
      <c r="B1722" s="1">
        <v>2</v>
      </c>
      <c r="C1722" s="1" t="s">
        <v>94</v>
      </c>
      <c r="D1722" s="1" t="s">
        <v>1380</v>
      </c>
      <c r="E1722" s="1">
        <v>14</v>
      </c>
      <c r="F1722" s="1">
        <v>23</v>
      </c>
      <c r="G1722" s="1">
        <v>2</v>
      </c>
      <c r="H1722" s="1">
        <v>23</v>
      </c>
      <c r="I1722" s="1" t="s">
        <v>1364</v>
      </c>
      <c r="J1722" s="1">
        <f t="shared" si="78"/>
        <v>18</v>
      </c>
      <c r="K1722">
        <f t="shared" si="79"/>
        <v>46</v>
      </c>
      <c r="L1722" s="5">
        <f t="shared" si="80"/>
        <v>39.130434782608695</v>
      </c>
    </row>
    <row r="1723" spans="1:12">
      <c r="A1723" s="1">
        <v>697</v>
      </c>
      <c r="B1723" s="1">
        <v>4</v>
      </c>
      <c r="C1723" s="1" t="s">
        <v>94</v>
      </c>
      <c r="D1723" s="1" t="s">
        <v>1380</v>
      </c>
      <c r="E1723" s="1">
        <v>14</v>
      </c>
      <c r="F1723" s="1">
        <v>23</v>
      </c>
      <c r="G1723" s="1">
        <v>2</v>
      </c>
      <c r="H1723" s="1">
        <v>24</v>
      </c>
      <c r="I1723" s="1" t="s">
        <v>1364</v>
      </c>
      <c r="J1723" s="1">
        <f t="shared" si="78"/>
        <v>18</v>
      </c>
      <c r="K1723">
        <f t="shared" si="79"/>
        <v>46</v>
      </c>
      <c r="L1723" s="5">
        <f t="shared" si="80"/>
        <v>39.130434782608695</v>
      </c>
    </row>
    <row r="1724" spans="1:12">
      <c r="A1724" s="1">
        <v>697</v>
      </c>
      <c r="B1724" s="1">
        <v>4</v>
      </c>
      <c r="C1724" s="1" t="s">
        <v>59</v>
      </c>
      <c r="D1724" s="1" t="s">
        <v>1372</v>
      </c>
      <c r="E1724" s="1">
        <v>20</v>
      </c>
      <c r="F1724" s="1">
        <v>33</v>
      </c>
      <c r="G1724" s="1">
        <v>2</v>
      </c>
      <c r="H1724" s="1">
        <v>41</v>
      </c>
      <c r="I1724" s="1" t="s">
        <v>1366</v>
      </c>
      <c r="J1724" s="1">
        <f t="shared" si="78"/>
        <v>26</v>
      </c>
      <c r="K1724">
        <f t="shared" si="79"/>
        <v>66</v>
      </c>
      <c r="L1724" s="5">
        <f t="shared" si="80"/>
        <v>39.393939393939391</v>
      </c>
    </row>
    <row r="1725" spans="1:12">
      <c r="A1725" s="1">
        <v>697</v>
      </c>
      <c r="B1725" s="1">
        <v>4</v>
      </c>
      <c r="C1725" s="1" t="s">
        <v>36</v>
      </c>
      <c r="D1725" s="1" t="s">
        <v>1365</v>
      </c>
      <c r="E1725" s="1">
        <v>18</v>
      </c>
      <c r="F1725" s="1">
        <v>30</v>
      </c>
      <c r="G1725" s="1">
        <v>2</v>
      </c>
      <c r="H1725" s="1">
        <v>35</v>
      </c>
      <c r="I1725" s="1" t="s">
        <v>1366</v>
      </c>
      <c r="J1725" s="1">
        <f t="shared" si="78"/>
        <v>24</v>
      </c>
      <c r="K1725">
        <f t="shared" si="79"/>
        <v>60</v>
      </c>
      <c r="L1725" s="5">
        <f t="shared" si="80"/>
        <v>40</v>
      </c>
    </row>
    <row r="1726" spans="1:12">
      <c r="A1726" s="1">
        <v>697</v>
      </c>
      <c r="B1726" s="1">
        <v>4</v>
      </c>
      <c r="C1726" s="1" t="s">
        <v>45</v>
      </c>
      <c r="D1726" s="1" t="s">
        <v>1368</v>
      </c>
      <c r="E1726" s="1">
        <v>16</v>
      </c>
      <c r="F1726" s="1">
        <v>27</v>
      </c>
      <c r="G1726" s="1">
        <v>1</v>
      </c>
      <c r="H1726" s="1">
        <v>7</v>
      </c>
      <c r="I1726" s="1" t="s">
        <v>1364</v>
      </c>
      <c r="J1726" s="1">
        <f t="shared" si="78"/>
        <v>11</v>
      </c>
      <c r="K1726">
        <f t="shared" si="79"/>
        <v>27</v>
      </c>
      <c r="L1726" s="5">
        <f t="shared" si="80"/>
        <v>40.74074074074074</v>
      </c>
    </row>
    <row r="1727" spans="1:12">
      <c r="A1727" s="1">
        <v>698</v>
      </c>
      <c r="B1727" s="1">
        <v>19</v>
      </c>
      <c r="C1727" s="1" t="s">
        <v>45</v>
      </c>
      <c r="D1727" s="1" t="s">
        <v>1368</v>
      </c>
      <c r="E1727" s="1">
        <v>16</v>
      </c>
      <c r="F1727" s="1">
        <v>27</v>
      </c>
      <c r="G1727" s="1">
        <v>1</v>
      </c>
      <c r="H1727" s="1">
        <v>55</v>
      </c>
      <c r="I1727" s="1" t="s">
        <v>1366</v>
      </c>
      <c r="J1727" s="1">
        <f t="shared" si="78"/>
        <v>11</v>
      </c>
      <c r="K1727">
        <f t="shared" si="79"/>
        <v>27</v>
      </c>
      <c r="L1727" s="5">
        <f t="shared" si="80"/>
        <v>40.74074074074074</v>
      </c>
    </row>
    <row r="1728" spans="1:12">
      <c r="A1728" s="1">
        <v>698</v>
      </c>
      <c r="B1728" s="1">
        <v>19</v>
      </c>
      <c r="C1728" s="1" t="s">
        <v>106</v>
      </c>
      <c r="D1728" s="1" t="s">
        <v>1383</v>
      </c>
      <c r="E1728" s="1">
        <v>15</v>
      </c>
      <c r="F1728" s="1">
        <v>26</v>
      </c>
      <c r="G1728" s="1">
        <v>1</v>
      </c>
      <c r="H1728" s="1">
        <v>12</v>
      </c>
      <c r="I1728" s="1" t="s">
        <v>1366</v>
      </c>
      <c r="J1728" s="1">
        <f t="shared" si="78"/>
        <v>11</v>
      </c>
      <c r="K1728">
        <f t="shared" si="79"/>
        <v>26</v>
      </c>
      <c r="L1728" s="5">
        <f t="shared" si="80"/>
        <v>42.307692307692307</v>
      </c>
    </row>
    <row r="1729" spans="1:12">
      <c r="A1729" s="1">
        <v>698</v>
      </c>
      <c r="B1729" s="1">
        <v>19</v>
      </c>
      <c r="C1729" s="1" t="s">
        <v>94</v>
      </c>
      <c r="D1729" s="1" t="s">
        <v>1380</v>
      </c>
      <c r="E1729" s="1">
        <v>14</v>
      </c>
      <c r="F1729" s="1">
        <v>23</v>
      </c>
      <c r="G1729" s="1">
        <v>3</v>
      </c>
      <c r="H1729" s="1">
        <v>19</v>
      </c>
      <c r="I1729" s="1" t="s">
        <v>1366</v>
      </c>
      <c r="J1729" s="1">
        <f t="shared" si="78"/>
        <v>27</v>
      </c>
      <c r="K1729">
        <f t="shared" si="79"/>
        <v>69</v>
      </c>
      <c r="L1729" s="5">
        <f t="shared" si="80"/>
        <v>39.130434782608695</v>
      </c>
    </row>
    <row r="1730" spans="1:12">
      <c r="A1730" s="1">
        <v>698</v>
      </c>
      <c r="B1730" s="1">
        <v>19</v>
      </c>
      <c r="C1730" s="1" t="s">
        <v>97</v>
      </c>
      <c r="D1730" s="1" t="s">
        <v>1381</v>
      </c>
      <c r="E1730" s="1">
        <v>13</v>
      </c>
      <c r="F1730" s="1">
        <v>21</v>
      </c>
      <c r="G1730" s="1">
        <v>3</v>
      </c>
      <c r="H1730" s="1">
        <v>15</v>
      </c>
      <c r="I1730" s="1" t="s">
        <v>1366</v>
      </c>
      <c r="J1730" s="1">
        <f t="shared" si="78"/>
        <v>24</v>
      </c>
      <c r="K1730">
        <f t="shared" si="79"/>
        <v>63</v>
      </c>
      <c r="L1730" s="5">
        <f t="shared" si="80"/>
        <v>38.095238095238095</v>
      </c>
    </row>
    <row r="1731" spans="1:12">
      <c r="A1731" s="1">
        <v>699</v>
      </c>
      <c r="B1731" s="1">
        <v>8</v>
      </c>
      <c r="C1731" s="1" t="s">
        <v>54</v>
      </c>
      <c r="D1731" s="1" t="s">
        <v>1371</v>
      </c>
      <c r="E1731" s="1">
        <v>17</v>
      </c>
      <c r="F1731" s="1">
        <v>29</v>
      </c>
      <c r="G1731" s="1">
        <v>2</v>
      </c>
      <c r="H1731" s="1">
        <v>11</v>
      </c>
      <c r="I1731" s="1" t="s">
        <v>1366</v>
      </c>
      <c r="J1731" s="1">
        <f t="shared" ref="J1731:J1794" si="81">(F1731-E1731)*G1731</f>
        <v>24</v>
      </c>
      <c r="K1731">
        <f t="shared" ref="K1731:K1794" si="82">F1731*G1731</f>
        <v>58</v>
      </c>
      <c r="L1731" s="5">
        <f t="shared" ref="L1731:L1794" si="83">(J1731/K1731)*100</f>
        <v>41.379310344827587</v>
      </c>
    </row>
    <row r="1732" spans="1:12">
      <c r="A1732" s="1">
        <v>700</v>
      </c>
      <c r="B1732" s="1">
        <v>8</v>
      </c>
      <c r="C1732" s="1" t="s">
        <v>84</v>
      </c>
      <c r="D1732" s="1" t="s">
        <v>1378</v>
      </c>
      <c r="E1732" s="1">
        <v>20</v>
      </c>
      <c r="F1732" s="1">
        <v>34</v>
      </c>
      <c r="G1732" s="1">
        <v>3</v>
      </c>
      <c r="H1732" s="1">
        <v>37</v>
      </c>
      <c r="I1732" s="1" t="s">
        <v>1366</v>
      </c>
      <c r="J1732" s="1">
        <f t="shared" si="81"/>
        <v>42</v>
      </c>
      <c r="K1732">
        <f t="shared" si="82"/>
        <v>102</v>
      </c>
      <c r="L1732" s="5">
        <f t="shared" si="83"/>
        <v>41.17647058823529</v>
      </c>
    </row>
    <row r="1733" spans="1:12">
      <c r="A1733" s="1">
        <v>700</v>
      </c>
      <c r="B1733" s="1">
        <v>8</v>
      </c>
      <c r="C1733" s="1" t="s">
        <v>106</v>
      </c>
      <c r="D1733" s="1" t="s">
        <v>1383</v>
      </c>
      <c r="E1733" s="1">
        <v>15</v>
      </c>
      <c r="F1733" s="1">
        <v>26</v>
      </c>
      <c r="G1733" s="1">
        <v>3</v>
      </c>
      <c r="H1733" s="1">
        <v>35</v>
      </c>
      <c r="I1733" s="1" t="s">
        <v>1366</v>
      </c>
      <c r="J1733" s="1">
        <f t="shared" si="81"/>
        <v>33</v>
      </c>
      <c r="K1733">
        <f t="shared" si="82"/>
        <v>78</v>
      </c>
      <c r="L1733" s="5">
        <f t="shared" si="83"/>
        <v>42.307692307692307</v>
      </c>
    </row>
    <row r="1734" spans="1:12">
      <c r="A1734" s="1">
        <v>700</v>
      </c>
      <c r="B1734" s="1">
        <v>8</v>
      </c>
      <c r="C1734" s="1" t="s">
        <v>45</v>
      </c>
      <c r="D1734" s="1" t="s">
        <v>1368</v>
      </c>
      <c r="E1734" s="1">
        <v>16</v>
      </c>
      <c r="F1734" s="1">
        <v>27</v>
      </c>
      <c r="G1734" s="1">
        <v>2</v>
      </c>
      <c r="H1734" s="1">
        <v>14</v>
      </c>
      <c r="I1734" s="1" t="s">
        <v>1366</v>
      </c>
      <c r="J1734" s="1">
        <f t="shared" si="81"/>
        <v>22</v>
      </c>
      <c r="K1734">
        <f t="shared" si="82"/>
        <v>54</v>
      </c>
      <c r="L1734" s="5">
        <f t="shared" si="83"/>
        <v>40.74074074074074</v>
      </c>
    </row>
    <row r="1735" spans="1:12">
      <c r="A1735" s="1">
        <v>701</v>
      </c>
      <c r="B1735" s="1">
        <v>19</v>
      </c>
      <c r="C1735" s="1" t="s">
        <v>59</v>
      </c>
      <c r="D1735" s="1" t="s">
        <v>1372</v>
      </c>
      <c r="E1735" s="1">
        <v>20</v>
      </c>
      <c r="F1735" s="1">
        <v>33</v>
      </c>
      <c r="G1735" s="1">
        <v>2</v>
      </c>
      <c r="H1735" s="1">
        <v>42</v>
      </c>
      <c r="I1735" s="1" t="s">
        <v>1366</v>
      </c>
      <c r="J1735" s="1">
        <f t="shared" si="81"/>
        <v>26</v>
      </c>
      <c r="K1735">
        <f t="shared" si="82"/>
        <v>66</v>
      </c>
      <c r="L1735" s="5">
        <f t="shared" si="83"/>
        <v>39.393939393939391</v>
      </c>
    </row>
    <row r="1736" spans="1:12">
      <c r="A1736" s="1">
        <v>701</v>
      </c>
      <c r="B1736" s="1">
        <v>19</v>
      </c>
      <c r="C1736" s="1" t="s">
        <v>103</v>
      </c>
      <c r="D1736" s="1" t="s">
        <v>1382</v>
      </c>
      <c r="E1736" s="1">
        <v>10</v>
      </c>
      <c r="F1736" s="1">
        <v>18</v>
      </c>
      <c r="G1736" s="1">
        <v>2</v>
      </c>
      <c r="H1736" s="1">
        <v>55</v>
      </c>
      <c r="I1736" s="1" t="s">
        <v>1366</v>
      </c>
      <c r="J1736" s="1">
        <f t="shared" si="81"/>
        <v>16</v>
      </c>
      <c r="K1736">
        <f t="shared" si="82"/>
        <v>36</v>
      </c>
      <c r="L1736" s="5">
        <f t="shared" si="83"/>
        <v>44.444444444444443</v>
      </c>
    </row>
    <row r="1737" spans="1:12">
      <c r="A1737" s="1">
        <v>702</v>
      </c>
      <c r="B1737" s="1">
        <v>13</v>
      </c>
      <c r="C1737" s="1" t="s">
        <v>103</v>
      </c>
      <c r="D1737" s="1" t="s">
        <v>1382</v>
      </c>
      <c r="E1737" s="1">
        <v>10</v>
      </c>
      <c r="F1737" s="1">
        <v>18</v>
      </c>
      <c r="G1737" s="1">
        <v>2</v>
      </c>
      <c r="H1737" s="1">
        <v>59</v>
      </c>
      <c r="I1737" s="1" t="s">
        <v>1364</v>
      </c>
      <c r="J1737" s="1">
        <f t="shared" si="81"/>
        <v>16</v>
      </c>
      <c r="K1737">
        <f t="shared" si="82"/>
        <v>36</v>
      </c>
      <c r="L1737" s="5">
        <f t="shared" si="83"/>
        <v>44.444444444444443</v>
      </c>
    </row>
    <row r="1738" spans="1:12">
      <c r="A1738" s="1">
        <v>702</v>
      </c>
      <c r="B1738" s="1">
        <v>13</v>
      </c>
      <c r="C1738" s="1" t="s">
        <v>97</v>
      </c>
      <c r="D1738" s="1" t="s">
        <v>1381</v>
      </c>
      <c r="E1738" s="1">
        <v>13</v>
      </c>
      <c r="F1738" s="1">
        <v>21</v>
      </c>
      <c r="G1738" s="1">
        <v>1</v>
      </c>
      <c r="H1738" s="1">
        <v>36</v>
      </c>
      <c r="I1738" s="1" t="s">
        <v>1364</v>
      </c>
      <c r="J1738" s="1">
        <f t="shared" si="81"/>
        <v>8</v>
      </c>
      <c r="K1738">
        <f t="shared" si="82"/>
        <v>21</v>
      </c>
      <c r="L1738" s="5">
        <f t="shared" si="83"/>
        <v>38.095238095238095</v>
      </c>
    </row>
    <row r="1739" spans="1:12">
      <c r="A1739" s="1">
        <v>702</v>
      </c>
      <c r="B1739" s="1">
        <v>13</v>
      </c>
      <c r="C1739" s="1" t="s">
        <v>45</v>
      </c>
      <c r="D1739" s="1" t="s">
        <v>1368</v>
      </c>
      <c r="E1739" s="1">
        <v>16</v>
      </c>
      <c r="F1739" s="1">
        <v>27</v>
      </c>
      <c r="G1739" s="1">
        <v>2</v>
      </c>
      <c r="H1739" s="1">
        <v>29</v>
      </c>
      <c r="I1739" s="1" t="s">
        <v>1366</v>
      </c>
      <c r="J1739" s="1">
        <f t="shared" si="81"/>
        <v>22</v>
      </c>
      <c r="K1739">
        <f t="shared" si="82"/>
        <v>54</v>
      </c>
      <c r="L1739" s="5">
        <f t="shared" si="83"/>
        <v>40.74074074074074</v>
      </c>
    </row>
    <row r="1740" spans="1:12">
      <c r="A1740" s="1">
        <v>702</v>
      </c>
      <c r="B1740" s="1">
        <v>13</v>
      </c>
      <c r="C1740" s="1" t="s">
        <v>60</v>
      </c>
      <c r="D1740" s="1" t="s">
        <v>1373</v>
      </c>
      <c r="E1740" s="1">
        <v>16</v>
      </c>
      <c r="F1740" s="1">
        <v>28</v>
      </c>
      <c r="G1740" s="1">
        <v>3</v>
      </c>
      <c r="H1740" s="1">
        <v>31</v>
      </c>
      <c r="I1740" s="1" t="s">
        <v>1364</v>
      </c>
      <c r="J1740" s="1">
        <f t="shared" si="81"/>
        <v>36</v>
      </c>
      <c r="K1740">
        <f t="shared" si="82"/>
        <v>84</v>
      </c>
      <c r="L1740" s="5">
        <f t="shared" si="83"/>
        <v>42.857142857142854</v>
      </c>
    </row>
    <row r="1741" spans="1:12">
      <c r="A1741" s="1">
        <v>703</v>
      </c>
      <c r="B1741" s="1">
        <v>9</v>
      </c>
      <c r="C1741" s="1" t="s">
        <v>97</v>
      </c>
      <c r="D1741" s="1" t="s">
        <v>1381</v>
      </c>
      <c r="E1741" s="1">
        <v>13</v>
      </c>
      <c r="F1741" s="1">
        <v>21</v>
      </c>
      <c r="G1741" s="1">
        <v>3</v>
      </c>
      <c r="H1741" s="1">
        <v>29</v>
      </c>
      <c r="I1741" s="1" t="s">
        <v>1366</v>
      </c>
      <c r="J1741" s="1">
        <f t="shared" si="81"/>
        <v>24</v>
      </c>
      <c r="K1741">
        <f t="shared" si="82"/>
        <v>63</v>
      </c>
      <c r="L1741" s="5">
        <f t="shared" si="83"/>
        <v>38.095238095238095</v>
      </c>
    </row>
    <row r="1742" spans="1:12">
      <c r="A1742" s="1">
        <v>704</v>
      </c>
      <c r="B1742" s="1">
        <v>13</v>
      </c>
      <c r="C1742" s="1" t="s">
        <v>103</v>
      </c>
      <c r="D1742" s="1" t="s">
        <v>1382</v>
      </c>
      <c r="E1742" s="1">
        <v>10</v>
      </c>
      <c r="F1742" s="1">
        <v>18</v>
      </c>
      <c r="G1742" s="1">
        <v>1</v>
      </c>
      <c r="H1742" s="1">
        <v>38</v>
      </c>
      <c r="I1742" s="1" t="s">
        <v>1364</v>
      </c>
      <c r="J1742" s="1">
        <f t="shared" si="81"/>
        <v>8</v>
      </c>
      <c r="K1742">
        <f t="shared" si="82"/>
        <v>18</v>
      </c>
      <c r="L1742" s="5">
        <f t="shared" si="83"/>
        <v>44.444444444444443</v>
      </c>
    </row>
    <row r="1743" spans="1:12">
      <c r="A1743" s="1">
        <v>705</v>
      </c>
      <c r="B1743" s="1">
        <v>12</v>
      </c>
      <c r="C1743" s="1" t="s">
        <v>93</v>
      </c>
      <c r="D1743" s="1" t="s">
        <v>1379</v>
      </c>
      <c r="E1743" s="1">
        <v>12</v>
      </c>
      <c r="F1743" s="1">
        <v>20</v>
      </c>
      <c r="G1743" s="1">
        <v>3</v>
      </c>
      <c r="H1743" s="1">
        <v>25</v>
      </c>
      <c r="I1743" s="1" t="s">
        <v>1366</v>
      </c>
      <c r="J1743" s="1">
        <f t="shared" si="81"/>
        <v>24</v>
      </c>
      <c r="K1743">
        <f t="shared" si="82"/>
        <v>60</v>
      </c>
      <c r="L1743" s="5">
        <f t="shared" si="83"/>
        <v>40</v>
      </c>
    </row>
    <row r="1744" spans="1:12">
      <c r="A1744" s="1">
        <v>705</v>
      </c>
      <c r="B1744" s="1">
        <v>12</v>
      </c>
      <c r="C1744" s="1" t="s">
        <v>106</v>
      </c>
      <c r="D1744" s="1" t="s">
        <v>1383</v>
      </c>
      <c r="E1744" s="1">
        <v>15</v>
      </c>
      <c r="F1744" s="1">
        <v>26</v>
      </c>
      <c r="G1744" s="1">
        <v>2</v>
      </c>
      <c r="H1744" s="1">
        <v>8</v>
      </c>
      <c r="I1744" s="1" t="s">
        <v>1364</v>
      </c>
      <c r="J1744" s="1">
        <f t="shared" si="81"/>
        <v>22</v>
      </c>
      <c r="K1744">
        <f t="shared" si="82"/>
        <v>52</v>
      </c>
      <c r="L1744" s="5">
        <f t="shared" si="83"/>
        <v>42.307692307692307</v>
      </c>
    </row>
    <row r="1745" spans="1:12">
      <c r="A1745" s="1">
        <v>706</v>
      </c>
      <c r="B1745" s="1">
        <v>20</v>
      </c>
      <c r="C1745" s="1" t="s">
        <v>103</v>
      </c>
      <c r="D1745" s="1" t="s">
        <v>1382</v>
      </c>
      <c r="E1745" s="1">
        <v>10</v>
      </c>
      <c r="F1745" s="1">
        <v>18</v>
      </c>
      <c r="G1745" s="1">
        <v>3</v>
      </c>
      <c r="H1745" s="1">
        <v>33</v>
      </c>
      <c r="I1745" s="1" t="s">
        <v>1366</v>
      </c>
      <c r="J1745" s="1">
        <f t="shared" si="81"/>
        <v>24</v>
      </c>
      <c r="K1745">
        <f t="shared" si="82"/>
        <v>54</v>
      </c>
      <c r="L1745" s="5">
        <f t="shared" si="83"/>
        <v>44.444444444444443</v>
      </c>
    </row>
    <row r="1746" spans="1:12">
      <c r="A1746" s="1">
        <v>707</v>
      </c>
      <c r="B1746" s="1">
        <v>15</v>
      </c>
      <c r="C1746" s="1" t="s">
        <v>74</v>
      </c>
      <c r="D1746" s="1" t="s">
        <v>1376</v>
      </c>
      <c r="E1746" s="1">
        <v>19</v>
      </c>
      <c r="F1746" s="1">
        <v>32</v>
      </c>
      <c r="G1746" s="1">
        <v>1</v>
      </c>
      <c r="H1746" s="1">
        <v>31</v>
      </c>
      <c r="I1746" s="1" t="s">
        <v>1364</v>
      </c>
      <c r="J1746" s="1">
        <f t="shared" si="81"/>
        <v>13</v>
      </c>
      <c r="K1746">
        <f t="shared" si="82"/>
        <v>32</v>
      </c>
      <c r="L1746" s="5">
        <f t="shared" si="83"/>
        <v>40.625</v>
      </c>
    </row>
    <row r="1747" spans="1:12">
      <c r="A1747" s="1">
        <v>707</v>
      </c>
      <c r="B1747" s="1">
        <v>15</v>
      </c>
      <c r="C1747" s="1" t="s">
        <v>97</v>
      </c>
      <c r="D1747" s="1" t="s">
        <v>1381</v>
      </c>
      <c r="E1747" s="1">
        <v>13</v>
      </c>
      <c r="F1747" s="1">
        <v>21</v>
      </c>
      <c r="G1747" s="1">
        <v>1</v>
      </c>
      <c r="H1747" s="1">
        <v>42</v>
      </c>
      <c r="I1747" s="1" t="s">
        <v>1366</v>
      </c>
      <c r="J1747" s="1">
        <f t="shared" si="81"/>
        <v>8</v>
      </c>
      <c r="K1747">
        <f t="shared" si="82"/>
        <v>21</v>
      </c>
      <c r="L1747" s="5">
        <f t="shared" si="83"/>
        <v>38.095238095238095</v>
      </c>
    </row>
    <row r="1748" spans="1:12">
      <c r="A1748" s="1">
        <v>707</v>
      </c>
      <c r="B1748" s="1">
        <v>15</v>
      </c>
      <c r="C1748" s="1" t="s">
        <v>36</v>
      </c>
      <c r="D1748" s="1" t="s">
        <v>1365</v>
      </c>
      <c r="E1748" s="1">
        <v>18</v>
      </c>
      <c r="F1748" s="1">
        <v>30</v>
      </c>
      <c r="G1748" s="1">
        <v>2</v>
      </c>
      <c r="H1748" s="1">
        <v>53</v>
      </c>
      <c r="I1748" s="1" t="s">
        <v>1364</v>
      </c>
      <c r="J1748" s="1">
        <f t="shared" si="81"/>
        <v>24</v>
      </c>
      <c r="K1748">
        <f t="shared" si="82"/>
        <v>60</v>
      </c>
      <c r="L1748" s="5">
        <f t="shared" si="83"/>
        <v>40</v>
      </c>
    </row>
    <row r="1749" spans="1:12">
      <c r="A1749" s="1">
        <v>707</v>
      </c>
      <c r="B1749" s="1">
        <v>15</v>
      </c>
      <c r="C1749" s="1" t="s">
        <v>53</v>
      </c>
      <c r="D1749" s="1" t="s">
        <v>1370</v>
      </c>
      <c r="E1749" s="1">
        <v>22</v>
      </c>
      <c r="F1749" s="1">
        <v>36</v>
      </c>
      <c r="G1749" s="1">
        <v>2</v>
      </c>
      <c r="H1749" s="1">
        <v>11</v>
      </c>
      <c r="I1749" s="1" t="s">
        <v>1364</v>
      </c>
      <c r="J1749" s="1">
        <f t="shared" si="81"/>
        <v>28</v>
      </c>
      <c r="K1749">
        <f t="shared" si="82"/>
        <v>72</v>
      </c>
      <c r="L1749" s="5">
        <f t="shared" si="83"/>
        <v>38.888888888888893</v>
      </c>
    </row>
    <row r="1750" spans="1:12">
      <c r="A1750" s="1">
        <v>708</v>
      </c>
      <c r="B1750" s="1">
        <v>5</v>
      </c>
      <c r="C1750" s="1" t="s">
        <v>45</v>
      </c>
      <c r="D1750" s="1" t="s">
        <v>1368</v>
      </c>
      <c r="E1750" s="1">
        <v>16</v>
      </c>
      <c r="F1750" s="1">
        <v>27</v>
      </c>
      <c r="G1750" s="1">
        <v>2</v>
      </c>
      <c r="H1750" s="1">
        <v>24</v>
      </c>
      <c r="I1750" s="1" t="s">
        <v>1366</v>
      </c>
      <c r="J1750" s="1">
        <f t="shared" si="81"/>
        <v>22</v>
      </c>
      <c r="K1750">
        <f t="shared" si="82"/>
        <v>54</v>
      </c>
      <c r="L1750" s="5">
        <f t="shared" si="83"/>
        <v>40.74074074074074</v>
      </c>
    </row>
    <row r="1751" spans="1:12">
      <c r="A1751" s="1">
        <v>709</v>
      </c>
      <c r="B1751" s="1">
        <v>8</v>
      </c>
      <c r="C1751" s="1" t="s">
        <v>97</v>
      </c>
      <c r="D1751" s="1" t="s">
        <v>1381</v>
      </c>
      <c r="E1751" s="1">
        <v>13</v>
      </c>
      <c r="F1751" s="1">
        <v>21</v>
      </c>
      <c r="G1751" s="1">
        <v>2</v>
      </c>
      <c r="H1751" s="1">
        <v>7</v>
      </c>
      <c r="I1751" s="1" t="s">
        <v>1364</v>
      </c>
      <c r="J1751" s="1">
        <f t="shared" si="81"/>
        <v>16</v>
      </c>
      <c r="K1751">
        <f t="shared" si="82"/>
        <v>42</v>
      </c>
      <c r="L1751" s="5">
        <f t="shared" si="83"/>
        <v>38.095238095238095</v>
      </c>
    </row>
    <row r="1752" spans="1:12">
      <c r="A1752" s="1">
        <v>709</v>
      </c>
      <c r="B1752" s="1">
        <v>8</v>
      </c>
      <c r="C1752" s="1" t="s">
        <v>69</v>
      </c>
      <c r="D1752" s="1" t="s">
        <v>1375</v>
      </c>
      <c r="E1752" s="1">
        <v>21</v>
      </c>
      <c r="F1752" s="1">
        <v>35</v>
      </c>
      <c r="G1752" s="1">
        <v>1</v>
      </c>
      <c r="H1752" s="1">
        <v>33</v>
      </c>
      <c r="I1752" s="1" t="s">
        <v>1366</v>
      </c>
      <c r="J1752" s="1">
        <f t="shared" si="81"/>
        <v>14</v>
      </c>
      <c r="K1752">
        <f t="shared" si="82"/>
        <v>35</v>
      </c>
      <c r="L1752" s="5">
        <f t="shared" si="83"/>
        <v>40</v>
      </c>
    </row>
    <row r="1753" spans="1:12">
      <c r="A1753" s="1">
        <v>709</v>
      </c>
      <c r="B1753" s="1">
        <v>8</v>
      </c>
      <c r="C1753" s="1" t="s">
        <v>59</v>
      </c>
      <c r="D1753" s="1" t="s">
        <v>1372</v>
      </c>
      <c r="E1753" s="1">
        <v>20</v>
      </c>
      <c r="F1753" s="1">
        <v>33</v>
      </c>
      <c r="G1753" s="1">
        <v>2</v>
      </c>
      <c r="H1753" s="1">
        <v>27</v>
      </c>
      <c r="I1753" s="1" t="s">
        <v>1366</v>
      </c>
      <c r="J1753" s="1">
        <f t="shared" si="81"/>
        <v>26</v>
      </c>
      <c r="K1753">
        <f t="shared" si="82"/>
        <v>66</v>
      </c>
      <c r="L1753" s="5">
        <f t="shared" si="83"/>
        <v>39.393939393939391</v>
      </c>
    </row>
    <row r="1754" spans="1:12">
      <c r="A1754" s="1">
        <v>709</v>
      </c>
      <c r="B1754" s="1">
        <v>8</v>
      </c>
      <c r="C1754" s="1" t="s">
        <v>112</v>
      </c>
      <c r="D1754" s="1" t="s">
        <v>1384</v>
      </c>
      <c r="E1754" s="1">
        <v>15</v>
      </c>
      <c r="F1754" s="1">
        <v>25</v>
      </c>
      <c r="G1754" s="1">
        <v>2</v>
      </c>
      <c r="H1754" s="1">
        <v>31</v>
      </c>
      <c r="I1754" s="1" t="s">
        <v>1364</v>
      </c>
      <c r="J1754" s="1">
        <f t="shared" si="81"/>
        <v>20</v>
      </c>
      <c r="K1754">
        <f t="shared" si="82"/>
        <v>50</v>
      </c>
      <c r="L1754" s="5">
        <f t="shared" si="83"/>
        <v>40</v>
      </c>
    </row>
    <row r="1755" spans="1:12">
      <c r="A1755" s="1">
        <v>710</v>
      </c>
      <c r="B1755" s="1">
        <v>18</v>
      </c>
      <c r="C1755" s="1" t="s">
        <v>93</v>
      </c>
      <c r="D1755" s="1" t="s">
        <v>1379</v>
      </c>
      <c r="E1755" s="1">
        <v>12</v>
      </c>
      <c r="F1755" s="1">
        <v>20</v>
      </c>
      <c r="G1755" s="1">
        <v>2</v>
      </c>
      <c r="H1755" s="1">
        <v>32</v>
      </c>
      <c r="I1755" s="1" t="s">
        <v>1364</v>
      </c>
      <c r="J1755" s="1">
        <f t="shared" si="81"/>
        <v>16</v>
      </c>
      <c r="K1755">
        <f t="shared" si="82"/>
        <v>40</v>
      </c>
      <c r="L1755" s="5">
        <f t="shared" si="83"/>
        <v>40</v>
      </c>
    </row>
    <row r="1756" spans="1:12">
      <c r="A1756" s="1">
        <v>710</v>
      </c>
      <c r="B1756" s="1">
        <v>18</v>
      </c>
      <c r="C1756" s="1" t="s">
        <v>65</v>
      </c>
      <c r="D1756" s="1" t="s">
        <v>1374</v>
      </c>
      <c r="E1756" s="1">
        <v>11</v>
      </c>
      <c r="F1756" s="1">
        <v>19</v>
      </c>
      <c r="G1756" s="1">
        <v>3</v>
      </c>
      <c r="H1756" s="1">
        <v>45</v>
      </c>
      <c r="I1756" s="1" t="s">
        <v>1366</v>
      </c>
      <c r="J1756" s="1">
        <f t="shared" si="81"/>
        <v>24</v>
      </c>
      <c r="K1756">
        <f t="shared" si="82"/>
        <v>57</v>
      </c>
      <c r="L1756" s="5">
        <f t="shared" si="83"/>
        <v>42.105263157894733</v>
      </c>
    </row>
    <row r="1757" spans="1:12">
      <c r="A1757" s="1">
        <v>710</v>
      </c>
      <c r="B1757" s="1">
        <v>18</v>
      </c>
      <c r="C1757" s="1" t="s">
        <v>103</v>
      </c>
      <c r="D1757" s="1" t="s">
        <v>1382</v>
      </c>
      <c r="E1757" s="1">
        <v>10</v>
      </c>
      <c r="F1757" s="1">
        <v>18</v>
      </c>
      <c r="G1757" s="1">
        <v>1</v>
      </c>
      <c r="H1757" s="1">
        <v>20</v>
      </c>
      <c r="I1757" s="1" t="s">
        <v>1366</v>
      </c>
      <c r="J1757" s="1">
        <f t="shared" si="81"/>
        <v>8</v>
      </c>
      <c r="K1757">
        <f t="shared" si="82"/>
        <v>18</v>
      </c>
      <c r="L1757" s="5">
        <f t="shared" si="83"/>
        <v>44.444444444444443</v>
      </c>
    </row>
    <row r="1758" spans="1:12">
      <c r="A1758" s="1">
        <v>710</v>
      </c>
      <c r="B1758" s="1">
        <v>18</v>
      </c>
      <c r="C1758" s="1" t="s">
        <v>94</v>
      </c>
      <c r="D1758" s="1" t="s">
        <v>1380</v>
      </c>
      <c r="E1758" s="1">
        <v>14</v>
      </c>
      <c r="F1758" s="1">
        <v>23</v>
      </c>
      <c r="G1758" s="1">
        <v>1</v>
      </c>
      <c r="H1758" s="1">
        <v>43</v>
      </c>
      <c r="I1758" s="1" t="s">
        <v>1366</v>
      </c>
      <c r="J1758" s="1">
        <f t="shared" si="81"/>
        <v>9</v>
      </c>
      <c r="K1758">
        <f t="shared" si="82"/>
        <v>23</v>
      </c>
      <c r="L1758" s="5">
        <f t="shared" si="83"/>
        <v>39.130434782608695</v>
      </c>
    </row>
    <row r="1759" spans="1:12">
      <c r="A1759" s="1">
        <v>711</v>
      </c>
      <c r="B1759" s="1">
        <v>20</v>
      </c>
      <c r="C1759" s="1" t="s">
        <v>84</v>
      </c>
      <c r="D1759" s="1" t="s">
        <v>1378</v>
      </c>
      <c r="E1759" s="1">
        <v>20</v>
      </c>
      <c r="F1759" s="1">
        <v>34</v>
      </c>
      <c r="G1759" s="1">
        <v>3</v>
      </c>
      <c r="H1759" s="1">
        <v>43</v>
      </c>
      <c r="I1759" s="1" t="s">
        <v>1364</v>
      </c>
      <c r="J1759" s="1">
        <f t="shared" si="81"/>
        <v>42</v>
      </c>
      <c r="K1759">
        <f t="shared" si="82"/>
        <v>102</v>
      </c>
      <c r="L1759" s="5">
        <f t="shared" si="83"/>
        <v>41.17647058823529</v>
      </c>
    </row>
    <row r="1760" spans="1:12">
      <c r="A1760" s="1">
        <v>711</v>
      </c>
      <c r="B1760" s="1">
        <v>20</v>
      </c>
      <c r="C1760" s="1" t="s">
        <v>74</v>
      </c>
      <c r="D1760" s="1" t="s">
        <v>1376</v>
      </c>
      <c r="E1760" s="1">
        <v>19</v>
      </c>
      <c r="F1760" s="1">
        <v>32</v>
      </c>
      <c r="G1760" s="1">
        <v>2</v>
      </c>
      <c r="H1760" s="1">
        <v>16</v>
      </c>
      <c r="I1760" s="1" t="s">
        <v>1366</v>
      </c>
      <c r="J1760" s="1">
        <f t="shared" si="81"/>
        <v>26</v>
      </c>
      <c r="K1760">
        <f t="shared" si="82"/>
        <v>64</v>
      </c>
      <c r="L1760" s="5">
        <f t="shared" si="83"/>
        <v>40.625</v>
      </c>
    </row>
    <row r="1761" spans="1:12">
      <c r="A1761" s="1">
        <v>712</v>
      </c>
      <c r="B1761" s="1">
        <v>10</v>
      </c>
      <c r="C1761" s="1" t="s">
        <v>35</v>
      </c>
      <c r="D1761" s="1" t="s">
        <v>1363</v>
      </c>
      <c r="E1761" s="1">
        <v>14</v>
      </c>
      <c r="F1761" s="1">
        <v>24</v>
      </c>
      <c r="G1761" s="1">
        <v>2</v>
      </c>
      <c r="H1761" s="1">
        <v>49</v>
      </c>
      <c r="I1761" s="1" t="s">
        <v>1364</v>
      </c>
      <c r="J1761" s="1">
        <f t="shared" si="81"/>
        <v>20</v>
      </c>
      <c r="K1761">
        <f t="shared" si="82"/>
        <v>48</v>
      </c>
      <c r="L1761" s="5">
        <f t="shared" si="83"/>
        <v>41.666666666666671</v>
      </c>
    </row>
    <row r="1762" spans="1:12">
      <c r="A1762" s="1">
        <v>713</v>
      </c>
      <c r="B1762" s="1">
        <v>6</v>
      </c>
      <c r="C1762" s="1" t="s">
        <v>59</v>
      </c>
      <c r="D1762" s="1" t="s">
        <v>1372</v>
      </c>
      <c r="E1762" s="1">
        <v>20</v>
      </c>
      <c r="F1762" s="1">
        <v>33</v>
      </c>
      <c r="G1762" s="1">
        <v>3</v>
      </c>
      <c r="H1762" s="1">
        <v>41</v>
      </c>
      <c r="I1762" s="1" t="s">
        <v>1366</v>
      </c>
      <c r="J1762" s="1">
        <f t="shared" si="81"/>
        <v>39</v>
      </c>
      <c r="K1762">
        <f t="shared" si="82"/>
        <v>99</v>
      </c>
      <c r="L1762" s="5">
        <f t="shared" si="83"/>
        <v>39.393939393939391</v>
      </c>
    </row>
    <row r="1763" spans="1:12">
      <c r="A1763" s="1">
        <v>713</v>
      </c>
      <c r="B1763" s="1">
        <v>6</v>
      </c>
      <c r="C1763" s="1" t="s">
        <v>54</v>
      </c>
      <c r="D1763" s="1" t="s">
        <v>1371</v>
      </c>
      <c r="E1763" s="1">
        <v>17</v>
      </c>
      <c r="F1763" s="1">
        <v>29</v>
      </c>
      <c r="G1763" s="1">
        <v>3</v>
      </c>
      <c r="H1763" s="1">
        <v>14</v>
      </c>
      <c r="I1763" s="1" t="s">
        <v>1366</v>
      </c>
      <c r="J1763" s="1">
        <f t="shared" si="81"/>
        <v>36</v>
      </c>
      <c r="K1763">
        <f t="shared" si="82"/>
        <v>87</v>
      </c>
      <c r="L1763" s="5">
        <f t="shared" si="83"/>
        <v>41.379310344827587</v>
      </c>
    </row>
    <row r="1764" spans="1:12">
      <c r="A1764" s="1">
        <v>713</v>
      </c>
      <c r="B1764" s="1">
        <v>6</v>
      </c>
      <c r="C1764" s="1" t="s">
        <v>74</v>
      </c>
      <c r="D1764" s="1" t="s">
        <v>1376</v>
      </c>
      <c r="E1764" s="1">
        <v>19</v>
      </c>
      <c r="F1764" s="1">
        <v>32</v>
      </c>
      <c r="G1764" s="1">
        <v>3</v>
      </c>
      <c r="H1764" s="1">
        <v>45</v>
      </c>
      <c r="I1764" s="1" t="s">
        <v>1364</v>
      </c>
      <c r="J1764" s="1">
        <f t="shared" si="81"/>
        <v>39</v>
      </c>
      <c r="K1764">
        <f t="shared" si="82"/>
        <v>96</v>
      </c>
      <c r="L1764" s="5">
        <f t="shared" si="83"/>
        <v>40.625</v>
      </c>
    </row>
    <row r="1765" spans="1:12">
      <c r="A1765" s="1">
        <v>713</v>
      </c>
      <c r="B1765" s="1">
        <v>6</v>
      </c>
      <c r="C1765" s="1" t="s">
        <v>106</v>
      </c>
      <c r="D1765" s="1" t="s">
        <v>1383</v>
      </c>
      <c r="E1765" s="1">
        <v>15</v>
      </c>
      <c r="F1765" s="1">
        <v>26</v>
      </c>
      <c r="G1765" s="1">
        <v>3</v>
      </c>
      <c r="H1765" s="1">
        <v>25</v>
      </c>
      <c r="I1765" s="1" t="s">
        <v>1364</v>
      </c>
      <c r="J1765" s="1">
        <f t="shared" si="81"/>
        <v>33</v>
      </c>
      <c r="K1765">
        <f t="shared" si="82"/>
        <v>78</v>
      </c>
      <c r="L1765" s="5">
        <f t="shared" si="83"/>
        <v>42.307692307692307</v>
      </c>
    </row>
    <row r="1766" spans="1:12">
      <c r="A1766" s="1">
        <v>714</v>
      </c>
      <c r="B1766" s="1">
        <v>19</v>
      </c>
      <c r="C1766" s="1" t="s">
        <v>84</v>
      </c>
      <c r="D1766" s="1" t="s">
        <v>1378</v>
      </c>
      <c r="E1766" s="1">
        <v>20</v>
      </c>
      <c r="F1766" s="1">
        <v>34</v>
      </c>
      <c r="G1766" s="1">
        <v>3</v>
      </c>
      <c r="H1766" s="1">
        <v>17</v>
      </c>
      <c r="I1766" s="1" t="s">
        <v>1366</v>
      </c>
      <c r="J1766" s="1">
        <f t="shared" si="81"/>
        <v>42</v>
      </c>
      <c r="K1766">
        <f t="shared" si="82"/>
        <v>102</v>
      </c>
      <c r="L1766" s="5">
        <f t="shared" si="83"/>
        <v>41.17647058823529</v>
      </c>
    </row>
    <row r="1767" spans="1:12">
      <c r="A1767" s="1">
        <v>714</v>
      </c>
      <c r="B1767" s="1">
        <v>19</v>
      </c>
      <c r="C1767" s="1" t="s">
        <v>36</v>
      </c>
      <c r="D1767" s="1" t="s">
        <v>1365</v>
      </c>
      <c r="E1767" s="1">
        <v>18</v>
      </c>
      <c r="F1767" s="1">
        <v>30</v>
      </c>
      <c r="G1767" s="1">
        <v>3</v>
      </c>
      <c r="H1767" s="1">
        <v>17</v>
      </c>
      <c r="I1767" s="1" t="s">
        <v>1366</v>
      </c>
      <c r="J1767" s="1">
        <f t="shared" si="81"/>
        <v>36</v>
      </c>
      <c r="K1767">
        <f t="shared" si="82"/>
        <v>90</v>
      </c>
      <c r="L1767" s="5">
        <f t="shared" si="83"/>
        <v>40</v>
      </c>
    </row>
    <row r="1768" spans="1:12">
      <c r="A1768" s="1">
        <v>714</v>
      </c>
      <c r="B1768" s="1">
        <v>19</v>
      </c>
      <c r="C1768" s="1" t="s">
        <v>59</v>
      </c>
      <c r="D1768" s="1" t="s">
        <v>1372</v>
      </c>
      <c r="E1768" s="1">
        <v>20</v>
      </c>
      <c r="F1768" s="1">
        <v>33</v>
      </c>
      <c r="G1768" s="1">
        <v>1</v>
      </c>
      <c r="H1768" s="1">
        <v>29</v>
      </c>
      <c r="I1768" s="1" t="s">
        <v>1366</v>
      </c>
      <c r="J1768" s="1">
        <f t="shared" si="81"/>
        <v>13</v>
      </c>
      <c r="K1768">
        <f t="shared" si="82"/>
        <v>33</v>
      </c>
      <c r="L1768" s="5">
        <f t="shared" si="83"/>
        <v>39.393939393939391</v>
      </c>
    </row>
    <row r="1769" spans="1:12">
      <c r="A1769" s="1">
        <v>715</v>
      </c>
      <c r="B1769" s="1">
        <v>12</v>
      </c>
      <c r="C1769" s="1" t="s">
        <v>36</v>
      </c>
      <c r="D1769" s="1" t="s">
        <v>1365</v>
      </c>
      <c r="E1769" s="1">
        <v>18</v>
      </c>
      <c r="F1769" s="1">
        <v>30</v>
      </c>
      <c r="G1769" s="1">
        <v>3</v>
      </c>
      <c r="H1769" s="1">
        <v>35</v>
      </c>
      <c r="I1769" s="1" t="s">
        <v>1364</v>
      </c>
      <c r="J1769" s="1">
        <f t="shared" si="81"/>
        <v>36</v>
      </c>
      <c r="K1769">
        <f t="shared" si="82"/>
        <v>90</v>
      </c>
      <c r="L1769" s="5">
        <f t="shared" si="83"/>
        <v>40</v>
      </c>
    </row>
    <row r="1770" spans="1:12">
      <c r="A1770" s="1">
        <v>715</v>
      </c>
      <c r="B1770" s="1">
        <v>12</v>
      </c>
      <c r="C1770" s="1" t="s">
        <v>45</v>
      </c>
      <c r="D1770" s="1" t="s">
        <v>1368</v>
      </c>
      <c r="E1770" s="1">
        <v>16</v>
      </c>
      <c r="F1770" s="1">
        <v>27</v>
      </c>
      <c r="G1770" s="1">
        <v>1</v>
      </c>
      <c r="H1770" s="1">
        <v>14</v>
      </c>
      <c r="I1770" s="1" t="s">
        <v>1364</v>
      </c>
      <c r="J1770" s="1">
        <f t="shared" si="81"/>
        <v>11</v>
      </c>
      <c r="K1770">
        <f t="shared" si="82"/>
        <v>27</v>
      </c>
      <c r="L1770" s="5">
        <f t="shared" si="83"/>
        <v>40.74074074074074</v>
      </c>
    </row>
    <row r="1771" spans="1:12">
      <c r="A1771" s="1">
        <v>715</v>
      </c>
      <c r="B1771" s="1">
        <v>12</v>
      </c>
      <c r="C1771" s="1" t="s">
        <v>112</v>
      </c>
      <c r="D1771" s="1" t="s">
        <v>1384</v>
      </c>
      <c r="E1771" s="1">
        <v>15</v>
      </c>
      <c r="F1771" s="1">
        <v>25</v>
      </c>
      <c r="G1771" s="1">
        <v>3</v>
      </c>
      <c r="H1771" s="1">
        <v>38</v>
      </c>
      <c r="I1771" s="1" t="s">
        <v>1364</v>
      </c>
      <c r="J1771" s="1">
        <f t="shared" si="81"/>
        <v>30</v>
      </c>
      <c r="K1771">
        <f t="shared" si="82"/>
        <v>75</v>
      </c>
      <c r="L1771" s="5">
        <f t="shared" si="83"/>
        <v>40</v>
      </c>
    </row>
    <row r="1772" spans="1:12">
      <c r="A1772" s="1">
        <v>715</v>
      </c>
      <c r="B1772" s="1">
        <v>12</v>
      </c>
      <c r="C1772" s="1" t="s">
        <v>103</v>
      </c>
      <c r="D1772" s="1" t="s">
        <v>1382</v>
      </c>
      <c r="E1772" s="1">
        <v>10</v>
      </c>
      <c r="F1772" s="1">
        <v>18</v>
      </c>
      <c r="G1772" s="1">
        <v>3</v>
      </c>
      <c r="H1772" s="1">
        <v>49</v>
      </c>
      <c r="I1772" s="1" t="s">
        <v>1366</v>
      </c>
      <c r="J1772" s="1">
        <f t="shared" si="81"/>
        <v>24</v>
      </c>
      <c r="K1772">
        <f t="shared" si="82"/>
        <v>54</v>
      </c>
      <c r="L1772" s="5">
        <f t="shared" si="83"/>
        <v>44.444444444444443</v>
      </c>
    </row>
    <row r="1773" spans="1:12">
      <c r="A1773" s="1">
        <v>716</v>
      </c>
      <c r="B1773" s="1">
        <v>12</v>
      </c>
      <c r="C1773" s="1" t="s">
        <v>97</v>
      </c>
      <c r="D1773" s="1" t="s">
        <v>1381</v>
      </c>
      <c r="E1773" s="1">
        <v>13</v>
      </c>
      <c r="F1773" s="1">
        <v>21</v>
      </c>
      <c r="G1773" s="1">
        <v>3</v>
      </c>
      <c r="H1773" s="1">
        <v>12</v>
      </c>
      <c r="I1773" s="1" t="s">
        <v>1364</v>
      </c>
      <c r="J1773" s="1">
        <f t="shared" si="81"/>
        <v>24</v>
      </c>
      <c r="K1773">
        <f t="shared" si="82"/>
        <v>63</v>
      </c>
      <c r="L1773" s="5">
        <f t="shared" si="83"/>
        <v>38.095238095238095</v>
      </c>
    </row>
    <row r="1774" spans="1:12">
      <c r="A1774" s="1">
        <v>716</v>
      </c>
      <c r="B1774" s="1">
        <v>12</v>
      </c>
      <c r="C1774" s="1" t="s">
        <v>112</v>
      </c>
      <c r="D1774" s="1" t="s">
        <v>1384</v>
      </c>
      <c r="E1774" s="1">
        <v>15</v>
      </c>
      <c r="F1774" s="1">
        <v>25</v>
      </c>
      <c r="G1774" s="1">
        <v>3</v>
      </c>
      <c r="H1774" s="1">
        <v>48</v>
      </c>
      <c r="I1774" s="1" t="s">
        <v>1364</v>
      </c>
      <c r="J1774" s="1">
        <f t="shared" si="81"/>
        <v>30</v>
      </c>
      <c r="K1774">
        <f t="shared" si="82"/>
        <v>75</v>
      </c>
      <c r="L1774" s="5">
        <f t="shared" si="83"/>
        <v>40</v>
      </c>
    </row>
    <row r="1775" spans="1:12">
      <c r="A1775" s="1">
        <v>716</v>
      </c>
      <c r="B1775" s="1">
        <v>12</v>
      </c>
      <c r="C1775" s="1" t="s">
        <v>44</v>
      </c>
      <c r="D1775" s="1" t="s">
        <v>1367</v>
      </c>
      <c r="E1775" s="1">
        <v>19</v>
      </c>
      <c r="F1775" s="1">
        <v>31</v>
      </c>
      <c r="G1775" s="1">
        <v>3</v>
      </c>
      <c r="H1775" s="1">
        <v>30</v>
      </c>
      <c r="I1775" s="1" t="s">
        <v>1366</v>
      </c>
      <c r="J1775" s="1">
        <f t="shared" si="81"/>
        <v>36</v>
      </c>
      <c r="K1775">
        <f t="shared" si="82"/>
        <v>93</v>
      </c>
      <c r="L1775" s="5">
        <f t="shared" si="83"/>
        <v>38.70967741935484</v>
      </c>
    </row>
    <row r="1776" spans="1:12">
      <c r="A1776" s="1">
        <v>717</v>
      </c>
      <c r="B1776" s="1">
        <v>8</v>
      </c>
      <c r="C1776" s="1" t="s">
        <v>77</v>
      </c>
      <c r="D1776" s="1" t="s">
        <v>1377</v>
      </c>
      <c r="E1776" s="1">
        <v>13</v>
      </c>
      <c r="F1776" s="1">
        <v>22</v>
      </c>
      <c r="G1776" s="1">
        <v>2</v>
      </c>
      <c r="H1776" s="1">
        <v>23</v>
      </c>
      <c r="I1776" s="1" t="s">
        <v>1366</v>
      </c>
      <c r="J1776" s="1">
        <f t="shared" si="81"/>
        <v>18</v>
      </c>
      <c r="K1776">
        <f t="shared" si="82"/>
        <v>44</v>
      </c>
      <c r="L1776" s="5">
        <f t="shared" si="83"/>
        <v>40.909090909090914</v>
      </c>
    </row>
    <row r="1777" spans="1:12">
      <c r="A1777" s="1">
        <v>717</v>
      </c>
      <c r="B1777" s="1">
        <v>8</v>
      </c>
      <c r="C1777" s="1" t="s">
        <v>36</v>
      </c>
      <c r="D1777" s="1" t="s">
        <v>1365</v>
      </c>
      <c r="E1777" s="1">
        <v>18</v>
      </c>
      <c r="F1777" s="1">
        <v>30</v>
      </c>
      <c r="G1777" s="1">
        <v>1</v>
      </c>
      <c r="H1777" s="1">
        <v>36</v>
      </c>
      <c r="I1777" s="1" t="s">
        <v>1366</v>
      </c>
      <c r="J1777" s="1">
        <f t="shared" si="81"/>
        <v>12</v>
      </c>
      <c r="K1777">
        <f t="shared" si="82"/>
        <v>30</v>
      </c>
      <c r="L1777" s="5">
        <f t="shared" si="83"/>
        <v>40</v>
      </c>
    </row>
    <row r="1778" spans="1:12">
      <c r="A1778" s="1">
        <v>717</v>
      </c>
      <c r="B1778" s="1">
        <v>8</v>
      </c>
      <c r="C1778" s="1" t="s">
        <v>45</v>
      </c>
      <c r="D1778" s="1" t="s">
        <v>1368</v>
      </c>
      <c r="E1778" s="1">
        <v>16</v>
      </c>
      <c r="F1778" s="1">
        <v>27</v>
      </c>
      <c r="G1778" s="1">
        <v>3</v>
      </c>
      <c r="H1778" s="1">
        <v>13</v>
      </c>
      <c r="I1778" s="1" t="s">
        <v>1366</v>
      </c>
      <c r="J1778" s="1">
        <f t="shared" si="81"/>
        <v>33</v>
      </c>
      <c r="K1778">
        <f t="shared" si="82"/>
        <v>81</v>
      </c>
      <c r="L1778" s="5">
        <f t="shared" si="83"/>
        <v>40.74074074074074</v>
      </c>
    </row>
    <row r="1779" spans="1:12">
      <c r="A1779" s="1">
        <v>718</v>
      </c>
      <c r="B1779" s="1">
        <v>7</v>
      </c>
      <c r="C1779" s="1" t="s">
        <v>93</v>
      </c>
      <c r="D1779" s="1" t="s">
        <v>1379</v>
      </c>
      <c r="E1779" s="1">
        <v>12</v>
      </c>
      <c r="F1779" s="1">
        <v>20</v>
      </c>
      <c r="G1779" s="1">
        <v>1</v>
      </c>
      <c r="H1779" s="1">
        <v>58</v>
      </c>
      <c r="I1779" s="1" t="s">
        <v>1366</v>
      </c>
      <c r="J1779" s="1">
        <f t="shared" si="81"/>
        <v>8</v>
      </c>
      <c r="K1779">
        <f t="shared" si="82"/>
        <v>20</v>
      </c>
      <c r="L1779" s="5">
        <f t="shared" si="83"/>
        <v>40</v>
      </c>
    </row>
    <row r="1780" spans="1:12">
      <c r="A1780" s="1">
        <v>719</v>
      </c>
      <c r="B1780" s="1">
        <v>16</v>
      </c>
      <c r="C1780" s="1" t="s">
        <v>52</v>
      </c>
      <c r="D1780" s="1" t="s">
        <v>1369</v>
      </c>
      <c r="E1780" s="1">
        <v>25</v>
      </c>
      <c r="F1780" s="1">
        <v>40</v>
      </c>
      <c r="G1780" s="1">
        <v>1</v>
      </c>
      <c r="H1780" s="1">
        <v>15</v>
      </c>
      <c r="I1780" s="1" t="s">
        <v>1364</v>
      </c>
      <c r="J1780" s="1">
        <f t="shared" si="81"/>
        <v>15</v>
      </c>
      <c r="K1780">
        <f t="shared" si="82"/>
        <v>40</v>
      </c>
      <c r="L1780" s="5">
        <f t="shared" si="83"/>
        <v>37.5</v>
      </c>
    </row>
    <row r="1781" spans="1:12">
      <c r="A1781" s="1">
        <v>719</v>
      </c>
      <c r="B1781" s="1">
        <v>16</v>
      </c>
      <c r="C1781" s="1" t="s">
        <v>65</v>
      </c>
      <c r="D1781" s="1" t="s">
        <v>1374</v>
      </c>
      <c r="E1781" s="1">
        <v>11</v>
      </c>
      <c r="F1781" s="1">
        <v>19</v>
      </c>
      <c r="G1781" s="1">
        <v>2</v>
      </c>
      <c r="H1781" s="1">
        <v>34</v>
      </c>
      <c r="I1781" s="1" t="s">
        <v>1364</v>
      </c>
      <c r="J1781" s="1">
        <f t="shared" si="81"/>
        <v>16</v>
      </c>
      <c r="K1781">
        <f t="shared" si="82"/>
        <v>38</v>
      </c>
      <c r="L1781" s="5">
        <f t="shared" si="83"/>
        <v>42.105263157894733</v>
      </c>
    </row>
    <row r="1782" spans="1:12">
      <c r="A1782" s="1">
        <v>719</v>
      </c>
      <c r="B1782" s="1">
        <v>16</v>
      </c>
      <c r="C1782" s="1" t="s">
        <v>54</v>
      </c>
      <c r="D1782" s="1" t="s">
        <v>1371</v>
      </c>
      <c r="E1782" s="1">
        <v>17</v>
      </c>
      <c r="F1782" s="1">
        <v>29</v>
      </c>
      <c r="G1782" s="1">
        <v>1</v>
      </c>
      <c r="H1782" s="1">
        <v>21</v>
      </c>
      <c r="I1782" s="1" t="s">
        <v>1364</v>
      </c>
      <c r="J1782" s="1">
        <f t="shared" si="81"/>
        <v>12</v>
      </c>
      <c r="K1782">
        <f t="shared" si="82"/>
        <v>29</v>
      </c>
      <c r="L1782" s="5">
        <f t="shared" si="83"/>
        <v>41.379310344827587</v>
      </c>
    </row>
    <row r="1783" spans="1:12">
      <c r="A1783" s="1">
        <v>720</v>
      </c>
      <c r="B1783" s="1">
        <v>4</v>
      </c>
      <c r="C1783" s="1" t="s">
        <v>59</v>
      </c>
      <c r="D1783" s="1" t="s">
        <v>1372</v>
      </c>
      <c r="E1783" s="1">
        <v>20</v>
      </c>
      <c r="F1783" s="1">
        <v>33</v>
      </c>
      <c r="G1783" s="1">
        <v>1</v>
      </c>
      <c r="H1783" s="1">
        <v>36</v>
      </c>
      <c r="I1783" s="1" t="s">
        <v>1364</v>
      </c>
      <c r="J1783" s="1">
        <f t="shared" si="81"/>
        <v>13</v>
      </c>
      <c r="K1783">
        <f t="shared" si="82"/>
        <v>33</v>
      </c>
      <c r="L1783" s="5">
        <f t="shared" si="83"/>
        <v>39.393939393939391</v>
      </c>
    </row>
    <row r="1784" spans="1:12">
      <c r="A1784" s="1">
        <v>720</v>
      </c>
      <c r="B1784" s="1">
        <v>4</v>
      </c>
      <c r="C1784" s="1" t="s">
        <v>54</v>
      </c>
      <c r="D1784" s="1" t="s">
        <v>1371</v>
      </c>
      <c r="E1784" s="1">
        <v>17</v>
      </c>
      <c r="F1784" s="1">
        <v>29</v>
      </c>
      <c r="G1784" s="1">
        <v>3</v>
      </c>
      <c r="H1784" s="1">
        <v>44</v>
      </c>
      <c r="I1784" s="1" t="s">
        <v>1366</v>
      </c>
      <c r="J1784" s="1">
        <f t="shared" si="81"/>
        <v>36</v>
      </c>
      <c r="K1784">
        <f t="shared" si="82"/>
        <v>87</v>
      </c>
      <c r="L1784" s="5">
        <f t="shared" si="83"/>
        <v>41.379310344827587</v>
      </c>
    </row>
    <row r="1785" spans="1:12">
      <c r="A1785" s="1">
        <v>720</v>
      </c>
      <c r="B1785" s="1">
        <v>4</v>
      </c>
      <c r="C1785" s="1" t="s">
        <v>35</v>
      </c>
      <c r="D1785" s="1" t="s">
        <v>1363</v>
      </c>
      <c r="E1785" s="1">
        <v>14</v>
      </c>
      <c r="F1785" s="1">
        <v>24</v>
      </c>
      <c r="G1785" s="1">
        <v>2</v>
      </c>
      <c r="H1785" s="1">
        <v>53</v>
      </c>
      <c r="I1785" s="1" t="s">
        <v>1366</v>
      </c>
      <c r="J1785" s="1">
        <f t="shared" si="81"/>
        <v>20</v>
      </c>
      <c r="K1785">
        <f t="shared" si="82"/>
        <v>48</v>
      </c>
      <c r="L1785" s="5">
        <f t="shared" si="83"/>
        <v>41.666666666666671</v>
      </c>
    </row>
    <row r="1786" spans="1:12">
      <c r="A1786" s="1">
        <v>721</v>
      </c>
      <c r="B1786" s="1">
        <v>6</v>
      </c>
      <c r="C1786" s="1" t="s">
        <v>54</v>
      </c>
      <c r="D1786" s="1" t="s">
        <v>1371</v>
      </c>
      <c r="E1786" s="1">
        <v>17</v>
      </c>
      <c r="F1786" s="1">
        <v>29</v>
      </c>
      <c r="G1786" s="1">
        <v>1</v>
      </c>
      <c r="H1786" s="1">
        <v>20</v>
      </c>
      <c r="I1786" s="1" t="s">
        <v>1366</v>
      </c>
      <c r="J1786" s="1">
        <f t="shared" si="81"/>
        <v>12</v>
      </c>
      <c r="K1786">
        <f t="shared" si="82"/>
        <v>29</v>
      </c>
      <c r="L1786" s="5">
        <f t="shared" si="83"/>
        <v>41.379310344827587</v>
      </c>
    </row>
    <row r="1787" spans="1:12">
      <c r="A1787" s="1">
        <v>721</v>
      </c>
      <c r="B1787" s="1">
        <v>6</v>
      </c>
      <c r="C1787" s="1" t="s">
        <v>53</v>
      </c>
      <c r="D1787" s="1" t="s">
        <v>1370</v>
      </c>
      <c r="E1787" s="1">
        <v>22</v>
      </c>
      <c r="F1787" s="1">
        <v>36</v>
      </c>
      <c r="G1787" s="1">
        <v>1</v>
      </c>
      <c r="H1787" s="1">
        <v>15</v>
      </c>
      <c r="I1787" s="1" t="s">
        <v>1366</v>
      </c>
      <c r="J1787" s="1">
        <f t="shared" si="81"/>
        <v>14</v>
      </c>
      <c r="K1787">
        <f t="shared" si="82"/>
        <v>36</v>
      </c>
      <c r="L1787" s="5">
        <f t="shared" si="83"/>
        <v>38.888888888888893</v>
      </c>
    </row>
    <row r="1788" spans="1:12">
      <c r="A1788" s="1">
        <v>721</v>
      </c>
      <c r="B1788" s="1">
        <v>6</v>
      </c>
      <c r="C1788" s="1" t="s">
        <v>35</v>
      </c>
      <c r="D1788" s="1" t="s">
        <v>1363</v>
      </c>
      <c r="E1788" s="1">
        <v>14</v>
      </c>
      <c r="F1788" s="1">
        <v>24</v>
      </c>
      <c r="G1788" s="1">
        <v>3</v>
      </c>
      <c r="H1788" s="1">
        <v>44</v>
      </c>
      <c r="I1788" s="1" t="s">
        <v>1364</v>
      </c>
      <c r="J1788" s="1">
        <f t="shared" si="81"/>
        <v>30</v>
      </c>
      <c r="K1788">
        <f t="shared" si="82"/>
        <v>72</v>
      </c>
      <c r="L1788" s="5">
        <f t="shared" si="83"/>
        <v>41.666666666666671</v>
      </c>
    </row>
    <row r="1789" spans="1:12">
      <c r="A1789" s="1">
        <v>721</v>
      </c>
      <c r="B1789" s="1">
        <v>6</v>
      </c>
      <c r="C1789" s="1" t="s">
        <v>45</v>
      </c>
      <c r="D1789" s="1" t="s">
        <v>1368</v>
      </c>
      <c r="E1789" s="1">
        <v>16</v>
      </c>
      <c r="F1789" s="1">
        <v>27</v>
      </c>
      <c r="G1789" s="1">
        <v>3</v>
      </c>
      <c r="H1789" s="1">
        <v>54</v>
      </c>
      <c r="I1789" s="1" t="s">
        <v>1366</v>
      </c>
      <c r="J1789" s="1">
        <f t="shared" si="81"/>
        <v>33</v>
      </c>
      <c r="K1789">
        <f t="shared" si="82"/>
        <v>81</v>
      </c>
      <c r="L1789" s="5">
        <f t="shared" si="83"/>
        <v>40.74074074074074</v>
      </c>
    </row>
    <row r="1790" spans="1:12">
      <c r="A1790" s="1">
        <v>722</v>
      </c>
      <c r="B1790" s="1">
        <v>13</v>
      </c>
      <c r="C1790" s="1" t="s">
        <v>97</v>
      </c>
      <c r="D1790" s="1" t="s">
        <v>1381</v>
      </c>
      <c r="E1790" s="1">
        <v>13</v>
      </c>
      <c r="F1790" s="1">
        <v>21</v>
      </c>
      <c r="G1790" s="1">
        <v>3</v>
      </c>
      <c r="H1790" s="1">
        <v>43</v>
      </c>
      <c r="I1790" s="1" t="s">
        <v>1364</v>
      </c>
      <c r="J1790" s="1">
        <f t="shared" si="81"/>
        <v>24</v>
      </c>
      <c r="K1790">
        <f t="shared" si="82"/>
        <v>63</v>
      </c>
      <c r="L1790" s="5">
        <f t="shared" si="83"/>
        <v>38.095238095238095</v>
      </c>
    </row>
    <row r="1791" spans="1:12">
      <c r="A1791" s="1">
        <v>722</v>
      </c>
      <c r="B1791" s="1">
        <v>13</v>
      </c>
      <c r="C1791" s="1" t="s">
        <v>77</v>
      </c>
      <c r="D1791" s="1" t="s">
        <v>1377</v>
      </c>
      <c r="E1791" s="1">
        <v>13</v>
      </c>
      <c r="F1791" s="1">
        <v>22</v>
      </c>
      <c r="G1791" s="1">
        <v>1</v>
      </c>
      <c r="H1791" s="1">
        <v>16</v>
      </c>
      <c r="I1791" s="1" t="s">
        <v>1364</v>
      </c>
      <c r="J1791" s="1">
        <f t="shared" si="81"/>
        <v>9</v>
      </c>
      <c r="K1791">
        <f t="shared" si="82"/>
        <v>22</v>
      </c>
      <c r="L1791" s="5">
        <f t="shared" si="83"/>
        <v>40.909090909090914</v>
      </c>
    </row>
    <row r="1792" spans="1:12">
      <c r="A1792" s="1">
        <v>723</v>
      </c>
      <c r="B1792" s="1">
        <v>12</v>
      </c>
      <c r="C1792" s="1" t="s">
        <v>60</v>
      </c>
      <c r="D1792" s="1" t="s">
        <v>1373</v>
      </c>
      <c r="E1792" s="1">
        <v>16</v>
      </c>
      <c r="F1792" s="1">
        <v>28</v>
      </c>
      <c r="G1792" s="1">
        <v>2</v>
      </c>
      <c r="H1792" s="1">
        <v>22</v>
      </c>
      <c r="I1792" s="1" t="s">
        <v>1364</v>
      </c>
      <c r="J1792" s="1">
        <f t="shared" si="81"/>
        <v>24</v>
      </c>
      <c r="K1792">
        <f t="shared" si="82"/>
        <v>56</v>
      </c>
      <c r="L1792" s="5">
        <f t="shared" si="83"/>
        <v>42.857142857142854</v>
      </c>
    </row>
    <row r="1793" spans="1:12">
      <c r="A1793" s="1">
        <v>723</v>
      </c>
      <c r="B1793" s="1">
        <v>12</v>
      </c>
      <c r="C1793" s="1" t="s">
        <v>69</v>
      </c>
      <c r="D1793" s="1" t="s">
        <v>1375</v>
      </c>
      <c r="E1793" s="1">
        <v>21</v>
      </c>
      <c r="F1793" s="1">
        <v>35</v>
      </c>
      <c r="G1793" s="1">
        <v>2</v>
      </c>
      <c r="H1793" s="1">
        <v>9</v>
      </c>
      <c r="I1793" s="1" t="s">
        <v>1364</v>
      </c>
      <c r="J1793" s="1">
        <f t="shared" si="81"/>
        <v>28</v>
      </c>
      <c r="K1793">
        <f t="shared" si="82"/>
        <v>70</v>
      </c>
      <c r="L1793" s="5">
        <f t="shared" si="83"/>
        <v>40</v>
      </c>
    </row>
    <row r="1794" spans="1:12">
      <c r="A1794" s="1">
        <v>724</v>
      </c>
      <c r="B1794" s="1">
        <v>8</v>
      </c>
      <c r="C1794" s="1" t="s">
        <v>77</v>
      </c>
      <c r="D1794" s="1" t="s">
        <v>1377</v>
      </c>
      <c r="E1794" s="1">
        <v>13</v>
      </c>
      <c r="F1794" s="1">
        <v>22</v>
      </c>
      <c r="G1794" s="1">
        <v>3</v>
      </c>
      <c r="H1794" s="1">
        <v>56</v>
      </c>
      <c r="I1794" s="1" t="s">
        <v>1364</v>
      </c>
      <c r="J1794" s="1">
        <f t="shared" si="81"/>
        <v>27</v>
      </c>
      <c r="K1794">
        <f t="shared" si="82"/>
        <v>66</v>
      </c>
      <c r="L1794" s="5">
        <f t="shared" si="83"/>
        <v>40.909090909090914</v>
      </c>
    </row>
    <row r="1795" spans="1:12">
      <c r="A1795" s="1">
        <v>725</v>
      </c>
      <c r="B1795" s="1">
        <v>10</v>
      </c>
      <c r="C1795" s="1" t="s">
        <v>84</v>
      </c>
      <c r="D1795" s="1" t="s">
        <v>1378</v>
      </c>
      <c r="E1795" s="1">
        <v>20</v>
      </c>
      <c r="F1795" s="1">
        <v>34</v>
      </c>
      <c r="G1795" s="1">
        <v>3</v>
      </c>
      <c r="H1795" s="1">
        <v>30</v>
      </c>
      <c r="I1795" s="1" t="s">
        <v>1364</v>
      </c>
      <c r="J1795" s="1">
        <f t="shared" ref="J1795:J1858" si="84">(F1795-E1795)*G1795</f>
        <v>42</v>
      </c>
      <c r="K1795">
        <f t="shared" ref="K1795:K1858" si="85">F1795*G1795</f>
        <v>102</v>
      </c>
      <c r="L1795" s="5">
        <f t="shared" ref="L1795:L1858" si="86">(J1795/K1795)*100</f>
        <v>41.17647058823529</v>
      </c>
    </row>
    <row r="1796" spans="1:12">
      <c r="A1796" s="1">
        <v>725</v>
      </c>
      <c r="B1796" s="1">
        <v>10</v>
      </c>
      <c r="C1796" s="1" t="s">
        <v>77</v>
      </c>
      <c r="D1796" s="1" t="s">
        <v>1377</v>
      </c>
      <c r="E1796" s="1">
        <v>13</v>
      </c>
      <c r="F1796" s="1">
        <v>22</v>
      </c>
      <c r="G1796" s="1">
        <v>3</v>
      </c>
      <c r="H1796" s="1">
        <v>55</v>
      </c>
      <c r="I1796" s="1" t="s">
        <v>1364</v>
      </c>
      <c r="J1796" s="1">
        <f t="shared" si="84"/>
        <v>27</v>
      </c>
      <c r="K1796">
        <f t="shared" si="85"/>
        <v>66</v>
      </c>
      <c r="L1796" s="5">
        <f t="shared" si="86"/>
        <v>40.909090909090914</v>
      </c>
    </row>
    <row r="1797" spans="1:12">
      <c r="A1797" s="1">
        <v>726</v>
      </c>
      <c r="B1797" s="1">
        <v>11</v>
      </c>
      <c r="C1797" s="1" t="s">
        <v>77</v>
      </c>
      <c r="D1797" s="1" t="s">
        <v>1377</v>
      </c>
      <c r="E1797" s="1">
        <v>13</v>
      </c>
      <c r="F1797" s="1">
        <v>22</v>
      </c>
      <c r="G1797" s="1">
        <v>2</v>
      </c>
      <c r="H1797" s="1">
        <v>6</v>
      </c>
      <c r="I1797" s="1" t="s">
        <v>1364</v>
      </c>
      <c r="J1797" s="1">
        <f t="shared" si="84"/>
        <v>18</v>
      </c>
      <c r="K1797">
        <f t="shared" si="85"/>
        <v>44</v>
      </c>
      <c r="L1797" s="5">
        <f t="shared" si="86"/>
        <v>40.909090909090914</v>
      </c>
    </row>
    <row r="1798" spans="1:12">
      <c r="A1798" s="1">
        <v>726</v>
      </c>
      <c r="B1798" s="1">
        <v>11</v>
      </c>
      <c r="C1798" s="1" t="s">
        <v>53</v>
      </c>
      <c r="D1798" s="1" t="s">
        <v>1370</v>
      </c>
      <c r="E1798" s="1">
        <v>22</v>
      </c>
      <c r="F1798" s="1">
        <v>36</v>
      </c>
      <c r="G1798" s="1">
        <v>1</v>
      </c>
      <c r="H1798" s="1">
        <v>13</v>
      </c>
      <c r="I1798" s="1" t="s">
        <v>1364</v>
      </c>
      <c r="J1798" s="1">
        <f t="shared" si="84"/>
        <v>14</v>
      </c>
      <c r="K1798">
        <f t="shared" si="85"/>
        <v>36</v>
      </c>
      <c r="L1798" s="5">
        <f t="shared" si="86"/>
        <v>38.888888888888893</v>
      </c>
    </row>
    <row r="1799" spans="1:12">
      <c r="A1799" s="1">
        <v>726</v>
      </c>
      <c r="B1799" s="1">
        <v>11</v>
      </c>
      <c r="C1799" s="1" t="s">
        <v>94</v>
      </c>
      <c r="D1799" s="1" t="s">
        <v>1380</v>
      </c>
      <c r="E1799" s="1">
        <v>14</v>
      </c>
      <c r="F1799" s="1">
        <v>23</v>
      </c>
      <c r="G1799" s="1">
        <v>2</v>
      </c>
      <c r="H1799" s="1">
        <v>55</v>
      </c>
      <c r="I1799" s="1" t="s">
        <v>1364</v>
      </c>
      <c r="J1799" s="1">
        <f t="shared" si="84"/>
        <v>18</v>
      </c>
      <c r="K1799">
        <f t="shared" si="85"/>
        <v>46</v>
      </c>
      <c r="L1799" s="5">
        <f t="shared" si="86"/>
        <v>39.130434782608695</v>
      </c>
    </row>
    <row r="1800" spans="1:12">
      <c r="A1800" s="1">
        <v>727</v>
      </c>
      <c r="B1800" s="1">
        <v>17</v>
      </c>
      <c r="C1800" s="1" t="s">
        <v>93</v>
      </c>
      <c r="D1800" s="1" t="s">
        <v>1379</v>
      </c>
      <c r="E1800" s="1">
        <v>12</v>
      </c>
      <c r="F1800" s="1">
        <v>20</v>
      </c>
      <c r="G1800" s="1">
        <v>2</v>
      </c>
      <c r="H1800" s="1">
        <v>21</v>
      </c>
      <c r="I1800" s="1" t="s">
        <v>1366</v>
      </c>
      <c r="J1800" s="1">
        <f t="shared" si="84"/>
        <v>16</v>
      </c>
      <c r="K1800">
        <f t="shared" si="85"/>
        <v>40</v>
      </c>
      <c r="L1800" s="5">
        <f t="shared" si="86"/>
        <v>40</v>
      </c>
    </row>
    <row r="1801" spans="1:12">
      <c r="A1801" s="1">
        <v>728</v>
      </c>
      <c r="B1801" s="1">
        <v>9</v>
      </c>
      <c r="C1801" s="1" t="s">
        <v>103</v>
      </c>
      <c r="D1801" s="1" t="s">
        <v>1382</v>
      </c>
      <c r="E1801" s="1">
        <v>10</v>
      </c>
      <c r="F1801" s="1">
        <v>18</v>
      </c>
      <c r="G1801" s="1">
        <v>1</v>
      </c>
      <c r="H1801" s="1">
        <v>42</v>
      </c>
      <c r="I1801" s="1" t="s">
        <v>1364</v>
      </c>
      <c r="J1801" s="1">
        <f t="shared" si="84"/>
        <v>8</v>
      </c>
      <c r="K1801">
        <f t="shared" si="85"/>
        <v>18</v>
      </c>
      <c r="L1801" s="5">
        <f t="shared" si="86"/>
        <v>44.444444444444443</v>
      </c>
    </row>
    <row r="1802" spans="1:12">
      <c r="A1802" s="1">
        <v>728</v>
      </c>
      <c r="B1802" s="1">
        <v>9</v>
      </c>
      <c r="C1802" s="1" t="s">
        <v>45</v>
      </c>
      <c r="D1802" s="1" t="s">
        <v>1368</v>
      </c>
      <c r="E1802" s="1">
        <v>16</v>
      </c>
      <c r="F1802" s="1">
        <v>27</v>
      </c>
      <c r="G1802" s="1">
        <v>3</v>
      </c>
      <c r="H1802" s="1">
        <v>8</v>
      </c>
      <c r="I1802" s="1" t="s">
        <v>1364</v>
      </c>
      <c r="J1802" s="1">
        <f t="shared" si="84"/>
        <v>33</v>
      </c>
      <c r="K1802">
        <f t="shared" si="85"/>
        <v>81</v>
      </c>
      <c r="L1802" s="5">
        <f t="shared" si="86"/>
        <v>40.74074074074074</v>
      </c>
    </row>
    <row r="1803" spans="1:12">
      <c r="A1803" s="1">
        <v>728</v>
      </c>
      <c r="B1803" s="1">
        <v>9</v>
      </c>
      <c r="C1803" s="1" t="s">
        <v>74</v>
      </c>
      <c r="D1803" s="1" t="s">
        <v>1376</v>
      </c>
      <c r="E1803" s="1">
        <v>19</v>
      </c>
      <c r="F1803" s="1">
        <v>32</v>
      </c>
      <c r="G1803" s="1">
        <v>3</v>
      </c>
      <c r="H1803" s="1">
        <v>22</v>
      </c>
      <c r="I1803" s="1" t="s">
        <v>1364</v>
      </c>
      <c r="J1803" s="1">
        <f t="shared" si="84"/>
        <v>39</v>
      </c>
      <c r="K1803">
        <f t="shared" si="85"/>
        <v>96</v>
      </c>
      <c r="L1803" s="5">
        <f t="shared" si="86"/>
        <v>40.625</v>
      </c>
    </row>
    <row r="1804" spans="1:12">
      <c r="A1804" s="1">
        <v>729</v>
      </c>
      <c r="B1804" s="1">
        <v>20</v>
      </c>
      <c r="C1804" s="1" t="s">
        <v>84</v>
      </c>
      <c r="D1804" s="1" t="s">
        <v>1378</v>
      </c>
      <c r="E1804" s="1">
        <v>20</v>
      </c>
      <c r="F1804" s="1">
        <v>34</v>
      </c>
      <c r="G1804" s="1">
        <v>2</v>
      </c>
      <c r="H1804" s="1">
        <v>57</v>
      </c>
      <c r="I1804" s="1" t="s">
        <v>1364</v>
      </c>
      <c r="J1804" s="1">
        <f t="shared" si="84"/>
        <v>28</v>
      </c>
      <c r="K1804">
        <f t="shared" si="85"/>
        <v>68</v>
      </c>
      <c r="L1804" s="5">
        <f t="shared" si="86"/>
        <v>41.17647058823529</v>
      </c>
    </row>
    <row r="1805" spans="1:12">
      <c r="A1805" s="1">
        <v>729</v>
      </c>
      <c r="B1805" s="1">
        <v>20</v>
      </c>
      <c r="C1805" s="1" t="s">
        <v>93</v>
      </c>
      <c r="D1805" s="1" t="s">
        <v>1379</v>
      </c>
      <c r="E1805" s="1">
        <v>12</v>
      </c>
      <c r="F1805" s="1">
        <v>20</v>
      </c>
      <c r="G1805" s="1">
        <v>3</v>
      </c>
      <c r="H1805" s="1">
        <v>8</v>
      </c>
      <c r="I1805" s="1" t="s">
        <v>1366</v>
      </c>
      <c r="J1805" s="1">
        <f t="shared" si="84"/>
        <v>24</v>
      </c>
      <c r="K1805">
        <f t="shared" si="85"/>
        <v>60</v>
      </c>
      <c r="L1805" s="5">
        <f t="shared" si="86"/>
        <v>40</v>
      </c>
    </row>
    <row r="1806" spans="1:12">
      <c r="A1806" s="1">
        <v>730</v>
      </c>
      <c r="B1806" s="1">
        <v>8</v>
      </c>
      <c r="C1806" s="1" t="s">
        <v>36</v>
      </c>
      <c r="D1806" s="1" t="s">
        <v>1365</v>
      </c>
      <c r="E1806" s="1">
        <v>18</v>
      </c>
      <c r="F1806" s="1">
        <v>30</v>
      </c>
      <c r="G1806" s="1">
        <v>3</v>
      </c>
      <c r="H1806" s="1">
        <v>32</v>
      </c>
      <c r="I1806" s="1" t="s">
        <v>1366</v>
      </c>
      <c r="J1806" s="1">
        <f t="shared" si="84"/>
        <v>36</v>
      </c>
      <c r="K1806">
        <f t="shared" si="85"/>
        <v>90</v>
      </c>
      <c r="L1806" s="5">
        <f t="shared" si="86"/>
        <v>40</v>
      </c>
    </row>
    <row r="1807" spans="1:12">
      <c r="A1807" s="1">
        <v>730</v>
      </c>
      <c r="B1807" s="1">
        <v>8</v>
      </c>
      <c r="C1807" s="1" t="s">
        <v>35</v>
      </c>
      <c r="D1807" s="1" t="s">
        <v>1363</v>
      </c>
      <c r="E1807" s="1">
        <v>14</v>
      </c>
      <c r="F1807" s="1">
        <v>24</v>
      </c>
      <c r="G1807" s="1">
        <v>1</v>
      </c>
      <c r="H1807" s="1">
        <v>47</v>
      </c>
      <c r="I1807" s="1" t="s">
        <v>1366</v>
      </c>
      <c r="J1807" s="1">
        <f t="shared" si="84"/>
        <v>10</v>
      </c>
      <c r="K1807">
        <f t="shared" si="85"/>
        <v>24</v>
      </c>
      <c r="L1807" s="5">
        <f t="shared" si="86"/>
        <v>41.666666666666671</v>
      </c>
    </row>
    <row r="1808" spans="1:12">
      <c r="A1808" s="1">
        <v>731</v>
      </c>
      <c r="B1808" s="1">
        <v>17</v>
      </c>
      <c r="C1808" s="1" t="s">
        <v>74</v>
      </c>
      <c r="D1808" s="1" t="s">
        <v>1376</v>
      </c>
      <c r="E1808" s="1">
        <v>19</v>
      </c>
      <c r="F1808" s="1">
        <v>32</v>
      </c>
      <c r="G1808" s="1">
        <v>2</v>
      </c>
      <c r="H1808" s="1">
        <v>47</v>
      </c>
      <c r="I1808" s="1" t="s">
        <v>1366</v>
      </c>
      <c r="J1808" s="1">
        <f t="shared" si="84"/>
        <v>26</v>
      </c>
      <c r="K1808">
        <f t="shared" si="85"/>
        <v>64</v>
      </c>
      <c r="L1808" s="5">
        <f t="shared" si="86"/>
        <v>40.625</v>
      </c>
    </row>
    <row r="1809" spans="1:12">
      <c r="A1809" s="1">
        <v>732</v>
      </c>
      <c r="B1809" s="1">
        <v>12</v>
      </c>
      <c r="C1809" s="1" t="s">
        <v>52</v>
      </c>
      <c r="D1809" s="1" t="s">
        <v>1369</v>
      </c>
      <c r="E1809" s="1">
        <v>25</v>
      </c>
      <c r="F1809" s="1">
        <v>40</v>
      </c>
      <c r="G1809" s="1">
        <v>3</v>
      </c>
      <c r="H1809" s="1">
        <v>29</v>
      </c>
      <c r="I1809" s="1" t="s">
        <v>1364</v>
      </c>
      <c r="J1809" s="1">
        <f t="shared" si="84"/>
        <v>45</v>
      </c>
      <c r="K1809">
        <f t="shared" si="85"/>
        <v>120</v>
      </c>
      <c r="L1809" s="5">
        <f t="shared" si="86"/>
        <v>37.5</v>
      </c>
    </row>
    <row r="1810" spans="1:12">
      <c r="A1810" s="1">
        <v>732</v>
      </c>
      <c r="B1810" s="1">
        <v>12</v>
      </c>
      <c r="C1810" s="1" t="s">
        <v>106</v>
      </c>
      <c r="D1810" s="1" t="s">
        <v>1383</v>
      </c>
      <c r="E1810" s="1">
        <v>15</v>
      </c>
      <c r="F1810" s="1">
        <v>26</v>
      </c>
      <c r="G1810" s="1">
        <v>3</v>
      </c>
      <c r="H1810" s="1">
        <v>36</v>
      </c>
      <c r="I1810" s="1" t="s">
        <v>1366</v>
      </c>
      <c r="J1810" s="1">
        <f t="shared" si="84"/>
        <v>33</v>
      </c>
      <c r="K1810">
        <f t="shared" si="85"/>
        <v>78</v>
      </c>
      <c r="L1810" s="5">
        <f t="shared" si="86"/>
        <v>42.307692307692307</v>
      </c>
    </row>
    <row r="1811" spans="1:12">
      <c r="A1811" s="1">
        <v>732</v>
      </c>
      <c r="B1811" s="1">
        <v>12</v>
      </c>
      <c r="C1811" s="1" t="s">
        <v>53</v>
      </c>
      <c r="D1811" s="1" t="s">
        <v>1370</v>
      </c>
      <c r="E1811" s="1">
        <v>22</v>
      </c>
      <c r="F1811" s="1">
        <v>36</v>
      </c>
      <c r="G1811" s="1">
        <v>3</v>
      </c>
      <c r="H1811" s="1">
        <v>56</v>
      </c>
      <c r="I1811" s="1" t="s">
        <v>1366</v>
      </c>
      <c r="J1811" s="1">
        <f t="shared" si="84"/>
        <v>42</v>
      </c>
      <c r="K1811">
        <f t="shared" si="85"/>
        <v>108</v>
      </c>
      <c r="L1811" s="5">
        <f t="shared" si="86"/>
        <v>38.888888888888893</v>
      </c>
    </row>
    <row r="1812" spans="1:12">
      <c r="A1812" s="1">
        <v>733</v>
      </c>
      <c r="B1812" s="1">
        <v>14</v>
      </c>
      <c r="C1812" s="1" t="s">
        <v>53</v>
      </c>
      <c r="D1812" s="1" t="s">
        <v>1370</v>
      </c>
      <c r="E1812" s="1">
        <v>22</v>
      </c>
      <c r="F1812" s="1">
        <v>36</v>
      </c>
      <c r="G1812" s="1">
        <v>3</v>
      </c>
      <c r="H1812" s="1">
        <v>31</v>
      </c>
      <c r="I1812" s="1" t="s">
        <v>1366</v>
      </c>
      <c r="J1812" s="1">
        <f t="shared" si="84"/>
        <v>42</v>
      </c>
      <c r="K1812">
        <f t="shared" si="85"/>
        <v>108</v>
      </c>
      <c r="L1812" s="5">
        <f t="shared" si="86"/>
        <v>38.888888888888893</v>
      </c>
    </row>
    <row r="1813" spans="1:12">
      <c r="A1813" s="1">
        <v>733</v>
      </c>
      <c r="B1813" s="1">
        <v>14</v>
      </c>
      <c r="C1813" s="1" t="s">
        <v>35</v>
      </c>
      <c r="D1813" s="1" t="s">
        <v>1363</v>
      </c>
      <c r="E1813" s="1">
        <v>14</v>
      </c>
      <c r="F1813" s="1">
        <v>24</v>
      </c>
      <c r="G1813" s="1">
        <v>1</v>
      </c>
      <c r="H1813" s="1">
        <v>34</v>
      </c>
      <c r="I1813" s="1" t="s">
        <v>1364</v>
      </c>
      <c r="J1813" s="1">
        <f t="shared" si="84"/>
        <v>10</v>
      </c>
      <c r="K1813">
        <f t="shared" si="85"/>
        <v>24</v>
      </c>
      <c r="L1813" s="5">
        <f t="shared" si="86"/>
        <v>41.666666666666671</v>
      </c>
    </row>
    <row r="1814" spans="1:12">
      <c r="A1814" s="1">
        <v>733</v>
      </c>
      <c r="B1814" s="1">
        <v>14</v>
      </c>
      <c r="C1814" s="1" t="s">
        <v>45</v>
      </c>
      <c r="D1814" s="1" t="s">
        <v>1368</v>
      </c>
      <c r="E1814" s="1">
        <v>16</v>
      </c>
      <c r="F1814" s="1">
        <v>27</v>
      </c>
      <c r="G1814" s="1">
        <v>2</v>
      </c>
      <c r="H1814" s="1">
        <v>9</v>
      </c>
      <c r="I1814" s="1" t="s">
        <v>1366</v>
      </c>
      <c r="J1814" s="1">
        <f t="shared" si="84"/>
        <v>22</v>
      </c>
      <c r="K1814">
        <f t="shared" si="85"/>
        <v>54</v>
      </c>
      <c r="L1814" s="5">
        <f t="shared" si="86"/>
        <v>40.74074074074074</v>
      </c>
    </row>
    <row r="1815" spans="1:12">
      <c r="A1815" s="1">
        <v>734</v>
      </c>
      <c r="B1815" s="1">
        <v>14</v>
      </c>
      <c r="C1815" s="1" t="s">
        <v>74</v>
      </c>
      <c r="D1815" s="1" t="s">
        <v>1376</v>
      </c>
      <c r="E1815" s="1">
        <v>19</v>
      </c>
      <c r="F1815" s="1">
        <v>32</v>
      </c>
      <c r="G1815" s="1">
        <v>3</v>
      </c>
      <c r="H1815" s="1">
        <v>11</v>
      </c>
      <c r="I1815" s="1" t="s">
        <v>1366</v>
      </c>
      <c r="J1815" s="1">
        <f t="shared" si="84"/>
        <v>39</v>
      </c>
      <c r="K1815">
        <f t="shared" si="85"/>
        <v>96</v>
      </c>
      <c r="L1815" s="5">
        <f t="shared" si="86"/>
        <v>40.625</v>
      </c>
    </row>
    <row r="1816" spans="1:12">
      <c r="A1816" s="1">
        <v>734</v>
      </c>
      <c r="B1816" s="1">
        <v>14</v>
      </c>
      <c r="C1816" s="1" t="s">
        <v>35</v>
      </c>
      <c r="D1816" s="1" t="s">
        <v>1363</v>
      </c>
      <c r="E1816" s="1">
        <v>14</v>
      </c>
      <c r="F1816" s="1">
        <v>24</v>
      </c>
      <c r="G1816" s="1">
        <v>1</v>
      </c>
      <c r="H1816" s="1">
        <v>16</v>
      </c>
      <c r="I1816" s="1" t="s">
        <v>1364</v>
      </c>
      <c r="J1816" s="1">
        <f t="shared" si="84"/>
        <v>10</v>
      </c>
      <c r="K1816">
        <f t="shared" si="85"/>
        <v>24</v>
      </c>
      <c r="L1816" s="5">
        <f t="shared" si="86"/>
        <v>41.666666666666671</v>
      </c>
    </row>
    <row r="1817" spans="1:12">
      <c r="A1817" s="1">
        <v>734</v>
      </c>
      <c r="B1817" s="1">
        <v>14</v>
      </c>
      <c r="C1817" s="1" t="s">
        <v>65</v>
      </c>
      <c r="D1817" s="1" t="s">
        <v>1374</v>
      </c>
      <c r="E1817" s="1">
        <v>11</v>
      </c>
      <c r="F1817" s="1">
        <v>19</v>
      </c>
      <c r="G1817" s="1">
        <v>1</v>
      </c>
      <c r="H1817" s="1">
        <v>25</v>
      </c>
      <c r="I1817" s="1" t="s">
        <v>1364</v>
      </c>
      <c r="J1817" s="1">
        <f t="shared" si="84"/>
        <v>8</v>
      </c>
      <c r="K1817">
        <f t="shared" si="85"/>
        <v>19</v>
      </c>
      <c r="L1817" s="5">
        <f t="shared" si="86"/>
        <v>42.105263157894733</v>
      </c>
    </row>
    <row r="1818" spans="1:12">
      <c r="A1818" s="1">
        <v>735</v>
      </c>
      <c r="B1818" s="1">
        <v>20</v>
      </c>
      <c r="C1818" s="1" t="s">
        <v>94</v>
      </c>
      <c r="D1818" s="1" t="s">
        <v>1380</v>
      </c>
      <c r="E1818" s="1">
        <v>14</v>
      </c>
      <c r="F1818" s="1">
        <v>23</v>
      </c>
      <c r="G1818" s="1">
        <v>2</v>
      </c>
      <c r="H1818" s="1">
        <v>30</v>
      </c>
      <c r="I1818" s="1" t="s">
        <v>1366</v>
      </c>
      <c r="J1818" s="1">
        <f t="shared" si="84"/>
        <v>18</v>
      </c>
      <c r="K1818">
        <f t="shared" si="85"/>
        <v>46</v>
      </c>
      <c r="L1818" s="5">
        <f t="shared" si="86"/>
        <v>39.130434782608695</v>
      </c>
    </row>
    <row r="1819" spans="1:12">
      <c r="A1819" s="1">
        <v>735</v>
      </c>
      <c r="B1819" s="1">
        <v>20</v>
      </c>
      <c r="C1819" s="1" t="s">
        <v>74</v>
      </c>
      <c r="D1819" s="1" t="s">
        <v>1376</v>
      </c>
      <c r="E1819" s="1">
        <v>19</v>
      </c>
      <c r="F1819" s="1">
        <v>32</v>
      </c>
      <c r="G1819" s="1">
        <v>3</v>
      </c>
      <c r="H1819" s="1">
        <v>57</v>
      </c>
      <c r="I1819" s="1" t="s">
        <v>1364</v>
      </c>
      <c r="J1819" s="1">
        <f t="shared" si="84"/>
        <v>39</v>
      </c>
      <c r="K1819">
        <f t="shared" si="85"/>
        <v>96</v>
      </c>
      <c r="L1819" s="5">
        <f t="shared" si="86"/>
        <v>40.625</v>
      </c>
    </row>
    <row r="1820" spans="1:12">
      <c r="A1820" s="1">
        <v>736</v>
      </c>
      <c r="B1820" s="1">
        <v>17</v>
      </c>
      <c r="C1820" s="1" t="s">
        <v>77</v>
      </c>
      <c r="D1820" s="1" t="s">
        <v>1377</v>
      </c>
      <c r="E1820" s="1">
        <v>13</v>
      </c>
      <c r="F1820" s="1">
        <v>22</v>
      </c>
      <c r="G1820" s="1">
        <v>3</v>
      </c>
      <c r="H1820" s="1">
        <v>22</v>
      </c>
      <c r="I1820" s="1" t="s">
        <v>1366</v>
      </c>
      <c r="J1820" s="1">
        <f t="shared" si="84"/>
        <v>27</v>
      </c>
      <c r="K1820">
        <f t="shared" si="85"/>
        <v>66</v>
      </c>
      <c r="L1820" s="5">
        <f t="shared" si="86"/>
        <v>40.909090909090914</v>
      </c>
    </row>
    <row r="1821" spans="1:12">
      <c r="A1821" s="1">
        <v>736</v>
      </c>
      <c r="B1821" s="1">
        <v>17</v>
      </c>
      <c r="C1821" s="1" t="s">
        <v>60</v>
      </c>
      <c r="D1821" s="1" t="s">
        <v>1373</v>
      </c>
      <c r="E1821" s="1">
        <v>16</v>
      </c>
      <c r="F1821" s="1">
        <v>28</v>
      </c>
      <c r="G1821" s="1">
        <v>2</v>
      </c>
      <c r="H1821" s="1">
        <v>43</v>
      </c>
      <c r="I1821" s="1" t="s">
        <v>1364</v>
      </c>
      <c r="J1821" s="1">
        <f t="shared" si="84"/>
        <v>24</v>
      </c>
      <c r="K1821">
        <f t="shared" si="85"/>
        <v>56</v>
      </c>
      <c r="L1821" s="5">
        <f t="shared" si="86"/>
        <v>42.857142857142854</v>
      </c>
    </row>
    <row r="1822" spans="1:12">
      <c r="A1822" s="1">
        <v>736</v>
      </c>
      <c r="B1822" s="1">
        <v>17</v>
      </c>
      <c r="C1822" s="1" t="s">
        <v>44</v>
      </c>
      <c r="D1822" s="1" t="s">
        <v>1367</v>
      </c>
      <c r="E1822" s="1">
        <v>19</v>
      </c>
      <c r="F1822" s="1">
        <v>31</v>
      </c>
      <c r="G1822" s="1">
        <v>3</v>
      </c>
      <c r="H1822" s="1">
        <v>27</v>
      </c>
      <c r="I1822" s="1" t="s">
        <v>1366</v>
      </c>
      <c r="J1822" s="1">
        <f t="shared" si="84"/>
        <v>36</v>
      </c>
      <c r="K1822">
        <f t="shared" si="85"/>
        <v>93</v>
      </c>
      <c r="L1822" s="5">
        <f t="shared" si="86"/>
        <v>38.70967741935484</v>
      </c>
    </row>
    <row r="1823" spans="1:12">
      <c r="A1823" s="1">
        <v>737</v>
      </c>
      <c r="B1823" s="1">
        <v>6</v>
      </c>
      <c r="C1823" s="1" t="s">
        <v>54</v>
      </c>
      <c r="D1823" s="1" t="s">
        <v>1371</v>
      </c>
      <c r="E1823" s="1">
        <v>17</v>
      </c>
      <c r="F1823" s="1">
        <v>29</v>
      </c>
      <c r="G1823" s="1">
        <v>2</v>
      </c>
      <c r="H1823" s="1">
        <v>17</v>
      </c>
      <c r="I1823" s="1" t="s">
        <v>1366</v>
      </c>
      <c r="J1823" s="1">
        <f t="shared" si="84"/>
        <v>24</v>
      </c>
      <c r="K1823">
        <f t="shared" si="85"/>
        <v>58</v>
      </c>
      <c r="L1823" s="5">
        <f t="shared" si="86"/>
        <v>41.379310344827587</v>
      </c>
    </row>
    <row r="1824" spans="1:12">
      <c r="A1824" s="1">
        <v>737</v>
      </c>
      <c r="B1824" s="1">
        <v>6</v>
      </c>
      <c r="C1824" s="1" t="s">
        <v>36</v>
      </c>
      <c r="D1824" s="1" t="s">
        <v>1365</v>
      </c>
      <c r="E1824" s="1">
        <v>18</v>
      </c>
      <c r="F1824" s="1">
        <v>30</v>
      </c>
      <c r="G1824" s="1">
        <v>2</v>
      </c>
      <c r="H1824" s="1">
        <v>5</v>
      </c>
      <c r="I1824" s="1" t="s">
        <v>1364</v>
      </c>
      <c r="J1824" s="1">
        <f t="shared" si="84"/>
        <v>24</v>
      </c>
      <c r="K1824">
        <f t="shared" si="85"/>
        <v>60</v>
      </c>
      <c r="L1824" s="5">
        <f t="shared" si="86"/>
        <v>40</v>
      </c>
    </row>
    <row r="1825" spans="1:12">
      <c r="A1825" s="1">
        <v>738</v>
      </c>
      <c r="B1825" s="1">
        <v>15</v>
      </c>
      <c r="C1825" s="1" t="s">
        <v>106</v>
      </c>
      <c r="D1825" s="1" t="s">
        <v>1383</v>
      </c>
      <c r="E1825" s="1">
        <v>15</v>
      </c>
      <c r="F1825" s="1">
        <v>26</v>
      </c>
      <c r="G1825" s="1">
        <v>2</v>
      </c>
      <c r="H1825" s="1">
        <v>59</v>
      </c>
      <c r="I1825" s="1" t="s">
        <v>1364</v>
      </c>
      <c r="J1825" s="1">
        <f t="shared" si="84"/>
        <v>22</v>
      </c>
      <c r="K1825">
        <f t="shared" si="85"/>
        <v>52</v>
      </c>
      <c r="L1825" s="5">
        <f t="shared" si="86"/>
        <v>42.307692307692307</v>
      </c>
    </row>
    <row r="1826" spans="1:12">
      <c r="A1826" s="1">
        <v>738</v>
      </c>
      <c r="B1826" s="1">
        <v>15</v>
      </c>
      <c r="C1826" s="1" t="s">
        <v>60</v>
      </c>
      <c r="D1826" s="1" t="s">
        <v>1373</v>
      </c>
      <c r="E1826" s="1">
        <v>16</v>
      </c>
      <c r="F1826" s="1">
        <v>28</v>
      </c>
      <c r="G1826" s="1">
        <v>1</v>
      </c>
      <c r="H1826" s="1">
        <v>15</v>
      </c>
      <c r="I1826" s="1" t="s">
        <v>1364</v>
      </c>
      <c r="J1826" s="1">
        <f t="shared" si="84"/>
        <v>12</v>
      </c>
      <c r="K1826">
        <f t="shared" si="85"/>
        <v>28</v>
      </c>
      <c r="L1826" s="5">
        <f t="shared" si="86"/>
        <v>42.857142857142854</v>
      </c>
    </row>
    <row r="1827" spans="1:12">
      <c r="A1827" s="1">
        <v>738</v>
      </c>
      <c r="B1827" s="1">
        <v>15</v>
      </c>
      <c r="C1827" s="1" t="s">
        <v>103</v>
      </c>
      <c r="D1827" s="1" t="s">
        <v>1382</v>
      </c>
      <c r="E1827" s="1">
        <v>10</v>
      </c>
      <c r="F1827" s="1">
        <v>18</v>
      </c>
      <c r="G1827" s="1">
        <v>3</v>
      </c>
      <c r="H1827" s="1">
        <v>20</v>
      </c>
      <c r="I1827" s="1" t="s">
        <v>1366</v>
      </c>
      <c r="J1827" s="1">
        <f t="shared" si="84"/>
        <v>24</v>
      </c>
      <c r="K1827">
        <f t="shared" si="85"/>
        <v>54</v>
      </c>
      <c r="L1827" s="5">
        <f t="shared" si="86"/>
        <v>44.444444444444443</v>
      </c>
    </row>
    <row r="1828" spans="1:12">
      <c r="A1828" s="1">
        <v>739</v>
      </c>
      <c r="B1828" s="1">
        <v>10</v>
      </c>
      <c r="C1828" s="1" t="s">
        <v>94</v>
      </c>
      <c r="D1828" s="1" t="s">
        <v>1380</v>
      </c>
      <c r="E1828" s="1">
        <v>14</v>
      </c>
      <c r="F1828" s="1">
        <v>23</v>
      </c>
      <c r="G1828" s="1">
        <v>2</v>
      </c>
      <c r="H1828" s="1">
        <v>54</v>
      </c>
      <c r="I1828" s="1" t="s">
        <v>1364</v>
      </c>
      <c r="J1828" s="1">
        <f t="shared" si="84"/>
        <v>18</v>
      </c>
      <c r="K1828">
        <f t="shared" si="85"/>
        <v>46</v>
      </c>
      <c r="L1828" s="5">
        <f t="shared" si="86"/>
        <v>39.130434782608695</v>
      </c>
    </row>
    <row r="1829" spans="1:12">
      <c r="A1829" s="1">
        <v>740</v>
      </c>
      <c r="B1829" s="1">
        <v>16</v>
      </c>
      <c r="C1829" s="1" t="s">
        <v>60</v>
      </c>
      <c r="D1829" s="1" t="s">
        <v>1373</v>
      </c>
      <c r="E1829" s="1">
        <v>16</v>
      </c>
      <c r="F1829" s="1">
        <v>28</v>
      </c>
      <c r="G1829" s="1">
        <v>3</v>
      </c>
      <c r="H1829" s="1">
        <v>31</v>
      </c>
      <c r="I1829" s="1" t="s">
        <v>1364</v>
      </c>
      <c r="J1829" s="1">
        <f t="shared" si="84"/>
        <v>36</v>
      </c>
      <c r="K1829">
        <f t="shared" si="85"/>
        <v>84</v>
      </c>
      <c r="L1829" s="5">
        <f t="shared" si="86"/>
        <v>42.857142857142854</v>
      </c>
    </row>
    <row r="1830" spans="1:12">
      <c r="A1830" s="1">
        <v>740</v>
      </c>
      <c r="B1830" s="1">
        <v>16</v>
      </c>
      <c r="C1830" s="1" t="s">
        <v>74</v>
      </c>
      <c r="D1830" s="1" t="s">
        <v>1376</v>
      </c>
      <c r="E1830" s="1">
        <v>19</v>
      </c>
      <c r="F1830" s="1">
        <v>32</v>
      </c>
      <c r="G1830" s="1">
        <v>1</v>
      </c>
      <c r="H1830" s="1">
        <v>16</v>
      </c>
      <c r="I1830" s="1" t="s">
        <v>1366</v>
      </c>
      <c r="J1830" s="1">
        <f t="shared" si="84"/>
        <v>13</v>
      </c>
      <c r="K1830">
        <f t="shared" si="85"/>
        <v>32</v>
      </c>
      <c r="L1830" s="5">
        <f t="shared" si="86"/>
        <v>40.625</v>
      </c>
    </row>
    <row r="1831" spans="1:12">
      <c r="A1831" s="1">
        <v>740</v>
      </c>
      <c r="B1831" s="1">
        <v>16</v>
      </c>
      <c r="C1831" s="1" t="s">
        <v>53</v>
      </c>
      <c r="D1831" s="1" t="s">
        <v>1370</v>
      </c>
      <c r="E1831" s="1">
        <v>22</v>
      </c>
      <c r="F1831" s="1">
        <v>36</v>
      </c>
      <c r="G1831" s="1">
        <v>3</v>
      </c>
      <c r="H1831" s="1">
        <v>45</v>
      </c>
      <c r="I1831" s="1" t="s">
        <v>1366</v>
      </c>
      <c r="J1831" s="1">
        <f t="shared" si="84"/>
        <v>42</v>
      </c>
      <c r="K1831">
        <f t="shared" si="85"/>
        <v>108</v>
      </c>
      <c r="L1831" s="5">
        <f t="shared" si="86"/>
        <v>38.888888888888893</v>
      </c>
    </row>
    <row r="1832" spans="1:12">
      <c r="A1832" s="1">
        <v>740</v>
      </c>
      <c r="B1832" s="1">
        <v>16</v>
      </c>
      <c r="C1832" s="1" t="s">
        <v>94</v>
      </c>
      <c r="D1832" s="1" t="s">
        <v>1380</v>
      </c>
      <c r="E1832" s="1">
        <v>14</v>
      </c>
      <c r="F1832" s="1">
        <v>23</v>
      </c>
      <c r="G1832" s="1">
        <v>3</v>
      </c>
      <c r="H1832" s="1">
        <v>21</v>
      </c>
      <c r="I1832" s="1" t="s">
        <v>1366</v>
      </c>
      <c r="J1832" s="1">
        <f t="shared" si="84"/>
        <v>27</v>
      </c>
      <c r="K1832">
        <f t="shared" si="85"/>
        <v>69</v>
      </c>
      <c r="L1832" s="5">
        <f t="shared" si="86"/>
        <v>39.130434782608695</v>
      </c>
    </row>
    <row r="1833" spans="1:12">
      <c r="A1833" s="1">
        <v>741</v>
      </c>
      <c r="B1833" s="1">
        <v>14</v>
      </c>
      <c r="C1833" s="1" t="s">
        <v>35</v>
      </c>
      <c r="D1833" s="1" t="s">
        <v>1363</v>
      </c>
      <c r="E1833" s="1">
        <v>14</v>
      </c>
      <c r="F1833" s="1">
        <v>24</v>
      </c>
      <c r="G1833" s="1">
        <v>3</v>
      </c>
      <c r="H1833" s="1">
        <v>52</v>
      </c>
      <c r="I1833" s="1" t="s">
        <v>1366</v>
      </c>
      <c r="J1833" s="1">
        <f t="shared" si="84"/>
        <v>30</v>
      </c>
      <c r="K1833">
        <f t="shared" si="85"/>
        <v>72</v>
      </c>
      <c r="L1833" s="5">
        <f t="shared" si="86"/>
        <v>41.666666666666671</v>
      </c>
    </row>
    <row r="1834" spans="1:12">
      <c r="A1834" s="1">
        <v>741</v>
      </c>
      <c r="B1834" s="1">
        <v>14</v>
      </c>
      <c r="C1834" s="1" t="s">
        <v>54</v>
      </c>
      <c r="D1834" s="1" t="s">
        <v>1371</v>
      </c>
      <c r="E1834" s="1">
        <v>17</v>
      </c>
      <c r="F1834" s="1">
        <v>29</v>
      </c>
      <c r="G1834" s="1">
        <v>2</v>
      </c>
      <c r="H1834" s="1">
        <v>40</v>
      </c>
      <c r="I1834" s="1" t="s">
        <v>1364</v>
      </c>
      <c r="J1834" s="1">
        <f t="shared" si="84"/>
        <v>24</v>
      </c>
      <c r="K1834">
        <f t="shared" si="85"/>
        <v>58</v>
      </c>
      <c r="L1834" s="5">
        <f t="shared" si="86"/>
        <v>41.379310344827587</v>
      </c>
    </row>
    <row r="1835" spans="1:12">
      <c r="A1835" s="1">
        <v>741</v>
      </c>
      <c r="B1835" s="1">
        <v>14</v>
      </c>
      <c r="C1835" s="1" t="s">
        <v>59</v>
      </c>
      <c r="D1835" s="1" t="s">
        <v>1372</v>
      </c>
      <c r="E1835" s="1">
        <v>20</v>
      </c>
      <c r="F1835" s="1">
        <v>33</v>
      </c>
      <c r="G1835" s="1">
        <v>3</v>
      </c>
      <c r="H1835" s="1">
        <v>39</v>
      </c>
      <c r="I1835" s="1" t="s">
        <v>1366</v>
      </c>
      <c r="J1835" s="1">
        <f t="shared" si="84"/>
        <v>39</v>
      </c>
      <c r="K1835">
        <f t="shared" si="85"/>
        <v>99</v>
      </c>
      <c r="L1835" s="5">
        <f t="shared" si="86"/>
        <v>39.393939393939391</v>
      </c>
    </row>
    <row r="1836" spans="1:12">
      <c r="A1836" s="1">
        <v>741</v>
      </c>
      <c r="B1836" s="1">
        <v>14</v>
      </c>
      <c r="C1836" s="1" t="s">
        <v>60</v>
      </c>
      <c r="D1836" s="1" t="s">
        <v>1373</v>
      </c>
      <c r="E1836" s="1">
        <v>16</v>
      </c>
      <c r="F1836" s="1">
        <v>28</v>
      </c>
      <c r="G1836" s="1">
        <v>2</v>
      </c>
      <c r="H1836" s="1">
        <v>34</v>
      </c>
      <c r="I1836" s="1" t="s">
        <v>1366</v>
      </c>
      <c r="J1836" s="1">
        <f t="shared" si="84"/>
        <v>24</v>
      </c>
      <c r="K1836">
        <f t="shared" si="85"/>
        <v>56</v>
      </c>
      <c r="L1836" s="5">
        <f t="shared" si="86"/>
        <v>42.857142857142854</v>
      </c>
    </row>
    <row r="1837" spans="1:12">
      <c r="A1837" s="1">
        <v>742</v>
      </c>
      <c r="B1837" s="1">
        <v>20</v>
      </c>
      <c r="C1837" s="1" t="s">
        <v>44</v>
      </c>
      <c r="D1837" s="1" t="s">
        <v>1367</v>
      </c>
      <c r="E1837" s="1">
        <v>19</v>
      </c>
      <c r="F1837" s="1">
        <v>31</v>
      </c>
      <c r="G1837" s="1">
        <v>1</v>
      </c>
      <c r="H1837" s="1">
        <v>41</v>
      </c>
      <c r="I1837" s="1" t="s">
        <v>1366</v>
      </c>
      <c r="J1837" s="1">
        <f t="shared" si="84"/>
        <v>12</v>
      </c>
      <c r="K1837">
        <f t="shared" si="85"/>
        <v>31</v>
      </c>
      <c r="L1837" s="5">
        <f t="shared" si="86"/>
        <v>38.70967741935484</v>
      </c>
    </row>
    <row r="1838" spans="1:12">
      <c r="A1838" s="1">
        <v>742</v>
      </c>
      <c r="B1838" s="1">
        <v>20</v>
      </c>
      <c r="C1838" s="1" t="s">
        <v>36</v>
      </c>
      <c r="D1838" s="1" t="s">
        <v>1365</v>
      </c>
      <c r="E1838" s="1">
        <v>18</v>
      </c>
      <c r="F1838" s="1">
        <v>30</v>
      </c>
      <c r="G1838" s="1">
        <v>3</v>
      </c>
      <c r="H1838" s="1">
        <v>43</v>
      </c>
      <c r="I1838" s="1" t="s">
        <v>1364</v>
      </c>
      <c r="J1838" s="1">
        <f t="shared" si="84"/>
        <v>36</v>
      </c>
      <c r="K1838">
        <f t="shared" si="85"/>
        <v>90</v>
      </c>
      <c r="L1838" s="5">
        <f t="shared" si="86"/>
        <v>40</v>
      </c>
    </row>
    <row r="1839" spans="1:12">
      <c r="A1839" s="1">
        <v>742</v>
      </c>
      <c r="B1839" s="1">
        <v>20</v>
      </c>
      <c r="C1839" s="1" t="s">
        <v>106</v>
      </c>
      <c r="D1839" s="1" t="s">
        <v>1383</v>
      </c>
      <c r="E1839" s="1">
        <v>15</v>
      </c>
      <c r="F1839" s="1">
        <v>26</v>
      </c>
      <c r="G1839" s="1">
        <v>1</v>
      </c>
      <c r="H1839" s="1">
        <v>26</v>
      </c>
      <c r="I1839" s="1" t="s">
        <v>1366</v>
      </c>
      <c r="J1839" s="1">
        <f t="shared" si="84"/>
        <v>11</v>
      </c>
      <c r="K1839">
        <f t="shared" si="85"/>
        <v>26</v>
      </c>
      <c r="L1839" s="5">
        <f t="shared" si="86"/>
        <v>42.307692307692307</v>
      </c>
    </row>
    <row r="1840" spans="1:12">
      <c r="A1840" s="1">
        <v>742</v>
      </c>
      <c r="B1840" s="1">
        <v>20</v>
      </c>
      <c r="C1840" s="1" t="s">
        <v>65</v>
      </c>
      <c r="D1840" s="1" t="s">
        <v>1374</v>
      </c>
      <c r="E1840" s="1">
        <v>11</v>
      </c>
      <c r="F1840" s="1">
        <v>19</v>
      </c>
      <c r="G1840" s="1">
        <v>1</v>
      </c>
      <c r="H1840" s="1">
        <v>35</v>
      </c>
      <c r="I1840" s="1" t="s">
        <v>1364</v>
      </c>
      <c r="J1840" s="1">
        <f t="shared" si="84"/>
        <v>8</v>
      </c>
      <c r="K1840">
        <f t="shared" si="85"/>
        <v>19</v>
      </c>
      <c r="L1840" s="5">
        <f t="shared" si="86"/>
        <v>42.105263157894733</v>
      </c>
    </row>
    <row r="1841" spans="1:12">
      <c r="A1841" s="1">
        <v>743</v>
      </c>
      <c r="B1841" s="1">
        <v>19</v>
      </c>
      <c r="C1841" s="1" t="s">
        <v>106</v>
      </c>
      <c r="D1841" s="1" t="s">
        <v>1383</v>
      </c>
      <c r="E1841" s="1">
        <v>15</v>
      </c>
      <c r="F1841" s="1">
        <v>26</v>
      </c>
      <c r="G1841" s="1">
        <v>2</v>
      </c>
      <c r="H1841" s="1">
        <v>59</v>
      </c>
      <c r="I1841" s="1" t="s">
        <v>1366</v>
      </c>
      <c r="J1841" s="1">
        <f t="shared" si="84"/>
        <v>22</v>
      </c>
      <c r="K1841">
        <f t="shared" si="85"/>
        <v>52</v>
      </c>
      <c r="L1841" s="5">
        <f t="shared" si="86"/>
        <v>42.307692307692307</v>
      </c>
    </row>
    <row r="1842" spans="1:12">
      <c r="A1842" s="1">
        <v>743</v>
      </c>
      <c r="B1842" s="1">
        <v>19</v>
      </c>
      <c r="C1842" s="1" t="s">
        <v>103</v>
      </c>
      <c r="D1842" s="1" t="s">
        <v>1382</v>
      </c>
      <c r="E1842" s="1">
        <v>10</v>
      </c>
      <c r="F1842" s="1">
        <v>18</v>
      </c>
      <c r="G1842" s="1">
        <v>2</v>
      </c>
      <c r="H1842" s="1">
        <v>41</v>
      </c>
      <c r="I1842" s="1" t="s">
        <v>1364</v>
      </c>
      <c r="J1842" s="1">
        <f t="shared" si="84"/>
        <v>16</v>
      </c>
      <c r="K1842">
        <f t="shared" si="85"/>
        <v>36</v>
      </c>
      <c r="L1842" s="5">
        <f t="shared" si="86"/>
        <v>44.444444444444443</v>
      </c>
    </row>
    <row r="1843" spans="1:12">
      <c r="A1843" s="1">
        <v>743</v>
      </c>
      <c r="B1843" s="1">
        <v>19</v>
      </c>
      <c r="C1843" s="1" t="s">
        <v>94</v>
      </c>
      <c r="D1843" s="1" t="s">
        <v>1380</v>
      </c>
      <c r="E1843" s="1">
        <v>14</v>
      </c>
      <c r="F1843" s="1">
        <v>23</v>
      </c>
      <c r="G1843" s="1">
        <v>2</v>
      </c>
      <c r="H1843" s="1">
        <v>43</v>
      </c>
      <c r="I1843" s="1" t="s">
        <v>1366</v>
      </c>
      <c r="J1843" s="1">
        <f t="shared" si="84"/>
        <v>18</v>
      </c>
      <c r="K1843">
        <f t="shared" si="85"/>
        <v>46</v>
      </c>
      <c r="L1843" s="5">
        <f t="shared" si="86"/>
        <v>39.130434782608695</v>
      </c>
    </row>
    <row r="1844" spans="1:12">
      <c r="A1844" s="1">
        <v>744</v>
      </c>
      <c r="B1844" s="1">
        <v>11</v>
      </c>
      <c r="C1844" s="1" t="s">
        <v>103</v>
      </c>
      <c r="D1844" s="1" t="s">
        <v>1382</v>
      </c>
      <c r="E1844" s="1">
        <v>10</v>
      </c>
      <c r="F1844" s="1">
        <v>18</v>
      </c>
      <c r="G1844" s="1">
        <v>1</v>
      </c>
      <c r="H1844" s="1">
        <v>57</v>
      </c>
      <c r="I1844" s="1" t="s">
        <v>1364</v>
      </c>
      <c r="J1844" s="1">
        <f t="shared" si="84"/>
        <v>8</v>
      </c>
      <c r="K1844">
        <f t="shared" si="85"/>
        <v>18</v>
      </c>
      <c r="L1844" s="5">
        <f t="shared" si="86"/>
        <v>44.444444444444443</v>
      </c>
    </row>
    <row r="1845" spans="1:12">
      <c r="A1845" s="1">
        <v>744</v>
      </c>
      <c r="B1845" s="1">
        <v>11</v>
      </c>
      <c r="C1845" s="1" t="s">
        <v>54</v>
      </c>
      <c r="D1845" s="1" t="s">
        <v>1371</v>
      </c>
      <c r="E1845" s="1">
        <v>17</v>
      </c>
      <c r="F1845" s="1">
        <v>29</v>
      </c>
      <c r="G1845" s="1">
        <v>2</v>
      </c>
      <c r="H1845" s="1">
        <v>10</v>
      </c>
      <c r="I1845" s="1" t="s">
        <v>1364</v>
      </c>
      <c r="J1845" s="1">
        <f t="shared" si="84"/>
        <v>24</v>
      </c>
      <c r="K1845">
        <f t="shared" si="85"/>
        <v>58</v>
      </c>
      <c r="L1845" s="5">
        <f t="shared" si="86"/>
        <v>41.379310344827587</v>
      </c>
    </row>
    <row r="1846" spans="1:12">
      <c r="A1846" s="1">
        <v>745</v>
      </c>
      <c r="B1846" s="1">
        <v>3</v>
      </c>
      <c r="C1846" s="1" t="s">
        <v>69</v>
      </c>
      <c r="D1846" s="1" t="s">
        <v>1375</v>
      </c>
      <c r="E1846" s="1">
        <v>21</v>
      </c>
      <c r="F1846" s="1">
        <v>35</v>
      </c>
      <c r="G1846" s="1">
        <v>3</v>
      </c>
      <c r="H1846" s="1">
        <v>34</v>
      </c>
      <c r="I1846" s="1" t="s">
        <v>1364</v>
      </c>
      <c r="J1846" s="1">
        <f t="shared" si="84"/>
        <v>42</v>
      </c>
      <c r="K1846">
        <f t="shared" si="85"/>
        <v>105</v>
      </c>
      <c r="L1846" s="5">
        <f t="shared" si="86"/>
        <v>40</v>
      </c>
    </row>
    <row r="1847" spans="1:12">
      <c r="A1847" s="1">
        <v>745</v>
      </c>
      <c r="B1847" s="1">
        <v>3</v>
      </c>
      <c r="C1847" s="1" t="s">
        <v>35</v>
      </c>
      <c r="D1847" s="1" t="s">
        <v>1363</v>
      </c>
      <c r="E1847" s="1">
        <v>14</v>
      </c>
      <c r="F1847" s="1">
        <v>24</v>
      </c>
      <c r="G1847" s="1">
        <v>2</v>
      </c>
      <c r="H1847" s="1">
        <v>9</v>
      </c>
      <c r="I1847" s="1" t="s">
        <v>1364</v>
      </c>
      <c r="J1847" s="1">
        <f t="shared" si="84"/>
        <v>20</v>
      </c>
      <c r="K1847">
        <f t="shared" si="85"/>
        <v>48</v>
      </c>
      <c r="L1847" s="5">
        <f t="shared" si="86"/>
        <v>41.666666666666671</v>
      </c>
    </row>
    <row r="1848" spans="1:12">
      <c r="A1848" s="1">
        <v>745</v>
      </c>
      <c r="B1848" s="1">
        <v>3</v>
      </c>
      <c r="C1848" s="1" t="s">
        <v>112</v>
      </c>
      <c r="D1848" s="1" t="s">
        <v>1384</v>
      </c>
      <c r="E1848" s="1">
        <v>15</v>
      </c>
      <c r="F1848" s="1">
        <v>25</v>
      </c>
      <c r="G1848" s="1">
        <v>2</v>
      </c>
      <c r="H1848" s="1">
        <v>23</v>
      </c>
      <c r="I1848" s="1" t="s">
        <v>1364</v>
      </c>
      <c r="J1848" s="1">
        <f t="shared" si="84"/>
        <v>20</v>
      </c>
      <c r="K1848">
        <f t="shared" si="85"/>
        <v>50</v>
      </c>
      <c r="L1848" s="5">
        <f t="shared" si="86"/>
        <v>40</v>
      </c>
    </row>
    <row r="1849" spans="1:12">
      <c r="A1849" s="1">
        <v>745</v>
      </c>
      <c r="B1849" s="1">
        <v>3</v>
      </c>
      <c r="C1849" s="1" t="s">
        <v>45</v>
      </c>
      <c r="D1849" s="1" t="s">
        <v>1368</v>
      </c>
      <c r="E1849" s="1">
        <v>16</v>
      </c>
      <c r="F1849" s="1">
        <v>27</v>
      </c>
      <c r="G1849" s="1">
        <v>3</v>
      </c>
      <c r="H1849" s="1">
        <v>7</v>
      </c>
      <c r="I1849" s="1" t="s">
        <v>1366</v>
      </c>
      <c r="J1849" s="1">
        <f t="shared" si="84"/>
        <v>33</v>
      </c>
      <c r="K1849">
        <f t="shared" si="85"/>
        <v>81</v>
      </c>
      <c r="L1849" s="5">
        <f t="shared" si="86"/>
        <v>40.74074074074074</v>
      </c>
    </row>
    <row r="1850" spans="1:12">
      <c r="A1850" s="1">
        <v>746</v>
      </c>
      <c r="B1850" s="1">
        <v>13</v>
      </c>
      <c r="C1850" s="1" t="s">
        <v>69</v>
      </c>
      <c r="D1850" s="1" t="s">
        <v>1375</v>
      </c>
      <c r="E1850" s="1">
        <v>21</v>
      </c>
      <c r="F1850" s="1">
        <v>35</v>
      </c>
      <c r="G1850" s="1">
        <v>3</v>
      </c>
      <c r="H1850" s="1">
        <v>34</v>
      </c>
      <c r="I1850" s="1" t="s">
        <v>1364</v>
      </c>
      <c r="J1850" s="1">
        <f t="shared" si="84"/>
        <v>42</v>
      </c>
      <c r="K1850">
        <f t="shared" si="85"/>
        <v>105</v>
      </c>
      <c r="L1850" s="5">
        <f t="shared" si="86"/>
        <v>40</v>
      </c>
    </row>
    <row r="1851" spans="1:12">
      <c r="A1851" s="1">
        <v>746</v>
      </c>
      <c r="B1851" s="1">
        <v>13</v>
      </c>
      <c r="C1851" s="1" t="s">
        <v>74</v>
      </c>
      <c r="D1851" s="1" t="s">
        <v>1376</v>
      </c>
      <c r="E1851" s="1">
        <v>19</v>
      </c>
      <c r="F1851" s="1">
        <v>32</v>
      </c>
      <c r="G1851" s="1">
        <v>3</v>
      </c>
      <c r="H1851" s="1">
        <v>43</v>
      </c>
      <c r="I1851" s="1" t="s">
        <v>1364</v>
      </c>
      <c r="J1851" s="1">
        <f t="shared" si="84"/>
        <v>39</v>
      </c>
      <c r="K1851">
        <f t="shared" si="85"/>
        <v>96</v>
      </c>
      <c r="L1851" s="5">
        <f t="shared" si="86"/>
        <v>40.625</v>
      </c>
    </row>
    <row r="1852" spans="1:12">
      <c r="A1852" s="1">
        <v>747</v>
      </c>
      <c r="B1852" s="1">
        <v>16</v>
      </c>
      <c r="C1852" s="1" t="s">
        <v>112</v>
      </c>
      <c r="D1852" s="1" t="s">
        <v>1384</v>
      </c>
      <c r="E1852" s="1">
        <v>15</v>
      </c>
      <c r="F1852" s="1">
        <v>25</v>
      </c>
      <c r="G1852" s="1">
        <v>1</v>
      </c>
      <c r="H1852" s="1">
        <v>28</v>
      </c>
      <c r="I1852" s="1" t="s">
        <v>1364</v>
      </c>
      <c r="J1852" s="1">
        <f t="shared" si="84"/>
        <v>10</v>
      </c>
      <c r="K1852">
        <f t="shared" si="85"/>
        <v>25</v>
      </c>
      <c r="L1852" s="5">
        <f t="shared" si="86"/>
        <v>40</v>
      </c>
    </row>
    <row r="1853" spans="1:12">
      <c r="A1853" s="1">
        <v>748</v>
      </c>
      <c r="B1853" s="1">
        <v>2</v>
      </c>
      <c r="C1853" s="1" t="s">
        <v>74</v>
      </c>
      <c r="D1853" s="1" t="s">
        <v>1376</v>
      </c>
      <c r="E1853" s="1">
        <v>19</v>
      </c>
      <c r="F1853" s="1">
        <v>32</v>
      </c>
      <c r="G1853" s="1">
        <v>1</v>
      </c>
      <c r="H1853" s="1">
        <v>5</v>
      </c>
      <c r="I1853" s="1" t="s">
        <v>1366</v>
      </c>
      <c r="J1853" s="1">
        <f t="shared" si="84"/>
        <v>13</v>
      </c>
      <c r="K1853">
        <f t="shared" si="85"/>
        <v>32</v>
      </c>
      <c r="L1853" s="5">
        <f t="shared" si="86"/>
        <v>40.625</v>
      </c>
    </row>
    <row r="1854" spans="1:12">
      <c r="A1854" s="1">
        <v>748</v>
      </c>
      <c r="B1854" s="1">
        <v>2</v>
      </c>
      <c r="C1854" s="1" t="s">
        <v>106</v>
      </c>
      <c r="D1854" s="1" t="s">
        <v>1383</v>
      </c>
      <c r="E1854" s="1">
        <v>15</v>
      </c>
      <c r="F1854" s="1">
        <v>26</v>
      </c>
      <c r="G1854" s="1">
        <v>3</v>
      </c>
      <c r="H1854" s="1">
        <v>32</v>
      </c>
      <c r="I1854" s="1" t="s">
        <v>1364</v>
      </c>
      <c r="J1854" s="1">
        <f t="shared" si="84"/>
        <v>33</v>
      </c>
      <c r="K1854">
        <f t="shared" si="85"/>
        <v>78</v>
      </c>
      <c r="L1854" s="5">
        <f t="shared" si="86"/>
        <v>42.307692307692307</v>
      </c>
    </row>
    <row r="1855" spans="1:12">
      <c r="A1855" s="1">
        <v>749</v>
      </c>
      <c r="B1855" s="1">
        <v>1</v>
      </c>
      <c r="C1855" s="1" t="s">
        <v>69</v>
      </c>
      <c r="D1855" s="1" t="s">
        <v>1375</v>
      </c>
      <c r="E1855" s="1">
        <v>21</v>
      </c>
      <c r="F1855" s="1">
        <v>35</v>
      </c>
      <c r="G1855" s="1">
        <v>2</v>
      </c>
      <c r="H1855" s="1">
        <v>8</v>
      </c>
      <c r="I1855" s="1" t="s">
        <v>1364</v>
      </c>
      <c r="J1855" s="1">
        <f t="shared" si="84"/>
        <v>28</v>
      </c>
      <c r="K1855">
        <f t="shared" si="85"/>
        <v>70</v>
      </c>
      <c r="L1855" s="5">
        <f t="shared" si="86"/>
        <v>40</v>
      </c>
    </row>
    <row r="1856" spans="1:12">
      <c r="A1856" s="1">
        <v>750</v>
      </c>
      <c r="B1856" s="1">
        <v>6</v>
      </c>
      <c r="C1856" s="1" t="s">
        <v>44</v>
      </c>
      <c r="D1856" s="1" t="s">
        <v>1367</v>
      </c>
      <c r="E1856" s="1">
        <v>19</v>
      </c>
      <c r="F1856" s="1">
        <v>31</v>
      </c>
      <c r="G1856" s="1">
        <v>3</v>
      </c>
      <c r="H1856" s="1">
        <v>47</v>
      </c>
      <c r="I1856" s="1" t="s">
        <v>1364</v>
      </c>
      <c r="J1856" s="1">
        <f t="shared" si="84"/>
        <v>36</v>
      </c>
      <c r="K1856">
        <f t="shared" si="85"/>
        <v>93</v>
      </c>
      <c r="L1856" s="5">
        <f t="shared" si="86"/>
        <v>38.70967741935484</v>
      </c>
    </row>
    <row r="1857" spans="1:12">
      <c r="A1857" s="1">
        <v>750</v>
      </c>
      <c r="B1857" s="1">
        <v>6</v>
      </c>
      <c r="C1857" s="1" t="s">
        <v>106</v>
      </c>
      <c r="D1857" s="1" t="s">
        <v>1383</v>
      </c>
      <c r="E1857" s="1">
        <v>15</v>
      </c>
      <c r="F1857" s="1">
        <v>26</v>
      </c>
      <c r="G1857" s="1">
        <v>1</v>
      </c>
      <c r="H1857" s="1">
        <v>39</v>
      </c>
      <c r="I1857" s="1" t="s">
        <v>1364</v>
      </c>
      <c r="J1857" s="1">
        <f t="shared" si="84"/>
        <v>11</v>
      </c>
      <c r="K1857">
        <f t="shared" si="85"/>
        <v>26</v>
      </c>
      <c r="L1857" s="5">
        <f t="shared" si="86"/>
        <v>42.307692307692307</v>
      </c>
    </row>
    <row r="1858" spans="1:12">
      <c r="A1858" s="1">
        <v>751</v>
      </c>
      <c r="B1858" s="1">
        <v>17</v>
      </c>
      <c r="C1858" s="1" t="s">
        <v>54</v>
      </c>
      <c r="D1858" s="1" t="s">
        <v>1371</v>
      </c>
      <c r="E1858" s="1">
        <v>17</v>
      </c>
      <c r="F1858" s="1">
        <v>29</v>
      </c>
      <c r="G1858" s="1">
        <v>1</v>
      </c>
      <c r="H1858" s="1">
        <v>37</v>
      </c>
      <c r="I1858" s="1" t="s">
        <v>1364</v>
      </c>
      <c r="J1858" s="1">
        <f t="shared" si="84"/>
        <v>12</v>
      </c>
      <c r="K1858">
        <f t="shared" si="85"/>
        <v>29</v>
      </c>
      <c r="L1858" s="5">
        <f t="shared" si="86"/>
        <v>41.379310344827587</v>
      </c>
    </row>
    <row r="1859" spans="1:12">
      <c r="A1859" s="1">
        <v>751</v>
      </c>
      <c r="B1859" s="1">
        <v>17</v>
      </c>
      <c r="C1859" s="1" t="s">
        <v>112</v>
      </c>
      <c r="D1859" s="1" t="s">
        <v>1384</v>
      </c>
      <c r="E1859" s="1">
        <v>15</v>
      </c>
      <c r="F1859" s="1">
        <v>25</v>
      </c>
      <c r="G1859" s="1">
        <v>3</v>
      </c>
      <c r="H1859" s="1">
        <v>31</v>
      </c>
      <c r="I1859" s="1" t="s">
        <v>1366</v>
      </c>
      <c r="J1859" s="1">
        <f t="shared" ref="J1859:J1903" si="87">(F1859-E1859)*G1859</f>
        <v>30</v>
      </c>
      <c r="K1859">
        <f t="shared" ref="K1859:K1903" si="88">F1859*G1859</f>
        <v>75</v>
      </c>
      <c r="L1859" s="5">
        <f t="shared" ref="L1859:L1903" si="89">(J1859/K1859)*100</f>
        <v>40</v>
      </c>
    </row>
    <row r="1860" spans="1:12">
      <c r="A1860" s="1">
        <v>751</v>
      </c>
      <c r="B1860" s="1">
        <v>17</v>
      </c>
      <c r="C1860" s="1" t="s">
        <v>77</v>
      </c>
      <c r="D1860" s="1" t="s">
        <v>1377</v>
      </c>
      <c r="E1860" s="1">
        <v>13</v>
      </c>
      <c r="F1860" s="1">
        <v>22</v>
      </c>
      <c r="G1860" s="1">
        <v>3</v>
      </c>
      <c r="H1860" s="1">
        <v>19</v>
      </c>
      <c r="I1860" s="1" t="s">
        <v>1364</v>
      </c>
      <c r="J1860" s="1">
        <f t="shared" si="87"/>
        <v>27</v>
      </c>
      <c r="K1860">
        <f t="shared" si="88"/>
        <v>66</v>
      </c>
      <c r="L1860" s="5">
        <f t="shared" si="89"/>
        <v>40.909090909090914</v>
      </c>
    </row>
    <row r="1861" spans="1:12">
      <c r="A1861" s="1">
        <v>752</v>
      </c>
      <c r="B1861" s="1">
        <v>3</v>
      </c>
      <c r="C1861" s="1" t="s">
        <v>36</v>
      </c>
      <c r="D1861" s="1" t="s">
        <v>1365</v>
      </c>
      <c r="E1861" s="1">
        <v>18</v>
      </c>
      <c r="F1861" s="1">
        <v>30</v>
      </c>
      <c r="G1861" s="1">
        <v>2</v>
      </c>
      <c r="H1861" s="1">
        <v>30</v>
      </c>
      <c r="I1861" s="1" t="s">
        <v>1366</v>
      </c>
      <c r="J1861" s="1">
        <f t="shared" si="87"/>
        <v>24</v>
      </c>
      <c r="K1861">
        <f t="shared" si="88"/>
        <v>60</v>
      </c>
      <c r="L1861" s="5">
        <f t="shared" si="89"/>
        <v>40</v>
      </c>
    </row>
    <row r="1862" spans="1:12">
      <c r="A1862" s="1">
        <v>753</v>
      </c>
      <c r="B1862" s="1">
        <v>11</v>
      </c>
      <c r="C1862" s="1" t="s">
        <v>74</v>
      </c>
      <c r="D1862" s="1" t="s">
        <v>1376</v>
      </c>
      <c r="E1862" s="1">
        <v>19</v>
      </c>
      <c r="F1862" s="1">
        <v>32</v>
      </c>
      <c r="G1862" s="1">
        <v>1</v>
      </c>
      <c r="H1862" s="1">
        <v>35</v>
      </c>
      <c r="I1862" s="1" t="s">
        <v>1366</v>
      </c>
      <c r="J1862" s="1">
        <f t="shared" si="87"/>
        <v>13</v>
      </c>
      <c r="K1862">
        <f t="shared" si="88"/>
        <v>32</v>
      </c>
      <c r="L1862" s="5">
        <f t="shared" si="89"/>
        <v>40.625</v>
      </c>
    </row>
    <row r="1863" spans="1:12">
      <c r="A1863" s="1">
        <v>753</v>
      </c>
      <c r="B1863" s="1">
        <v>11</v>
      </c>
      <c r="C1863" s="1" t="s">
        <v>94</v>
      </c>
      <c r="D1863" s="1" t="s">
        <v>1380</v>
      </c>
      <c r="E1863" s="1">
        <v>14</v>
      </c>
      <c r="F1863" s="1">
        <v>23</v>
      </c>
      <c r="G1863" s="1">
        <v>1</v>
      </c>
      <c r="H1863" s="1">
        <v>23</v>
      </c>
      <c r="I1863" s="1" t="s">
        <v>1366</v>
      </c>
      <c r="J1863" s="1">
        <f t="shared" si="87"/>
        <v>9</v>
      </c>
      <c r="K1863">
        <f t="shared" si="88"/>
        <v>23</v>
      </c>
      <c r="L1863" s="5">
        <f t="shared" si="89"/>
        <v>39.130434782608695</v>
      </c>
    </row>
    <row r="1864" spans="1:12">
      <c r="A1864" s="1">
        <v>753</v>
      </c>
      <c r="B1864" s="1">
        <v>11</v>
      </c>
      <c r="C1864" s="1" t="s">
        <v>35</v>
      </c>
      <c r="D1864" s="1" t="s">
        <v>1363</v>
      </c>
      <c r="E1864" s="1">
        <v>14</v>
      </c>
      <c r="F1864" s="1">
        <v>24</v>
      </c>
      <c r="G1864" s="1">
        <v>3</v>
      </c>
      <c r="H1864" s="1">
        <v>24</v>
      </c>
      <c r="I1864" s="1" t="s">
        <v>1364</v>
      </c>
      <c r="J1864" s="1">
        <f t="shared" si="87"/>
        <v>30</v>
      </c>
      <c r="K1864">
        <f t="shared" si="88"/>
        <v>72</v>
      </c>
      <c r="L1864" s="5">
        <f t="shared" si="89"/>
        <v>41.666666666666671</v>
      </c>
    </row>
    <row r="1865" spans="1:12">
      <c r="A1865" s="1">
        <v>753</v>
      </c>
      <c r="B1865" s="1">
        <v>11</v>
      </c>
      <c r="C1865" s="1" t="s">
        <v>53</v>
      </c>
      <c r="D1865" s="1" t="s">
        <v>1370</v>
      </c>
      <c r="E1865" s="1">
        <v>22</v>
      </c>
      <c r="F1865" s="1">
        <v>36</v>
      </c>
      <c r="G1865" s="1">
        <v>1</v>
      </c>
      <c r="H1865" s="1">
        <v>46</v>
      </c>
      <c r="I1865" s="1" t="s">
        <v>1364</v>
      </c>
      <c r="J1865" s="1">
        <f t="shared" si="87"/>
        <v>14</v>
      </c>
      <c r="K1865">
        <f t="shared" si="88"/>
        <v>36</v>
      </c>
      <c r="L1865" s="5">
        <f t="shared" si="89"/>
        <v>38.888888888888893</v>
      </c>
    </row>
    <row r="1866" spans="1:12">
      <c r="A1866" s="1">
        <v>754</v>
      </c>
      <c r="B1866" s="1">
        <v>8</v>
      </c>
      <c r="C1866" s="1" t="s">
        <v>35</v>
      </c>
      <c r="D1866" s="1" t="s">
        <v>1363</v>
      </c>
      <c r="E1866" s="1">
        <v>14</v>
      </c>
      <c r="F1866" s="1">
        <v>24</v>
      </c>
      <c r="G1866" s="1">
        <v>3</v>
      </c>
      <c r="H1866" s="1">
        <v>26</v>
      </c>
      <c r="I1866" s="1" t="s">
        <v>1364</v>
      </c>
      <c r="J1866" s="1">
        <f t="shared" si="87"/>
        <v>30</v>
      </c>
      <c r="K1866">
        <f t="shared" si="88"/>
        <v>72</v>
      </c>
      <c r="L1866" s="5">
        <f t="shared" si="89"/>
        <v>41.666666666666671</v>
      </c>
    </row>
    <row r="1867" spans="1:12">
      <c r="A1867" s="1">
        <v>754</v>
      </c>
      <c r="B1867" s="1">
        <v>8</v>
      </c>
      <c r="C1867" s="1" t="s">
        <v>45</v>
      </c>
      <c r="D1867" s="1" t="s">
        <v>1368</v>
      </c>
      <c r="E1867" s="1">
        <v>16</v>
      </c>
      <c r="F1867" s="1">
        <v>27</v>
      </c>
      <c r="G1867" s="1">
        <v>3</v>
      </c>
      <c r="H1867" s="1">
        <v>11</v>
      </c>
      <c r="I1867" s="1" t="s">
        <v>1366</v>
      </c>
      <c r="J1867" s="1">
        <f t="shared" si="87"/>
        <v>33</v>
      </c>
      <c r="K1867">
        <f t="shared" si="88"/>
        <v>81</v>
      </c>
      <c r="L1867" s="5">
        <f t="shared" si="89"/>
        <v>40.74074074074074</v>
      </c>
    </row>
    <row r="1868" spans="1:12">
      <c r="A1868" s="1">
        <v>754</v>
      </c>
      <c r="B1868" s="1">
        <v>8</v>
      </c>
      <c r="C1868" s="1" t="s">
        <v>60</v>
      </c>
      <c r="D1868" s="1" t="s">
        <v>1373</v>
      </c>
      <c r="E1868" s="1">
        <v>16</v>
      </c>
      <c r="F1868" s="1">
        <v>28</v>
      </c>
      <c r="G1868" s="1">
        <v>3</v>
      </c>
      <c r="H1868" s="1">
        <v>52</v>
      </c>
      <c r="I1868" s="1" t="s">
        <v>1364</v>
      </c>
      <c r="J1868" s="1">
        <f t="shared" si="87"/>
        <v>36</v>
      </c>
      <c r="K1868">
        <f t="shared" si="88"/>
        <v>84</v>
      </c>
      <c r="L1868" s="5">
        <f t="shared" si="89"/>
        <v>42.857142857142854</v>
      </c>
    </row>
    <row r="1869" spans="1:12">
      <c r="A1869" s="1">
        <v>755</v>
      </c>
      <c r="B1869" s="1">
        <v>12</v>
      </c>
      <c r="C1869" s="1" t="s">
        <v>97</v>
      </c>
      <c r="D1869" s="1" t="s">
        <v>1381</v>
      </c>
      <c r="E1869" s="1">
        <v>13</v>
      </c>
      <c r="F1869" s="1">
        <v>21</v>
      </c>
      <c r="G1869" s="1">
        <v>1</v>
      </c>
      <c r="H1869" s="1">
        <v>6</v>
      </c>
      <c r="I1869" s="1" t="s">
        <v>1364</v>
      </c>
      <c r="J1869" s="1">
        <f t="shared" si="87"/>
        <v>8</v>
      </c>
      <c r="K1869">
        <f t="shared" si="88"/>
        <v>21</v>
      </c>
      <c r="L1869" s="5">
        <f t="shared" si="89"/>
        <v>38.095238095238095</v>
      </c>
    </row>
    <row r="1870" spans="1:12">
      <c r="A1870" s="1">
        <v>755</v>
      </c>
      <c r="B1870" s="1">
        <v>12</v>
      </c>
      <c r="C1870" s="1" t="s">
        <v>112</v>
      </c>
      <c r="D1870" s="1" t="s">
        <v>1384</v>
      </c>
      <c r="E1870" s="1">
        <v>15</v>
      </c>
      <c r="F1870" s="1">
        <v>25</v>
      </c>
      <c r="G1870" s="1">
        <v>3</v>
      </c>
      <c r="H1870" s="1">
        <v>37</v>
      </c>
      <c r="I1870" s="1" t="s">
        <v>1364</v>
      </c>
      <c r="J1870" s="1">
        <f t="shared" si="87"/>
        <v>30</v>
      </c>
      <c r="K1870">
        <f t="shared" si="88"/>
        <v>75</v>
      </c>
      <c r="L1870" s="5">
        <f t="shared" si="89"/>
        <v>40</v>
      </c>
    </row>
    <row r="1871" spans="1:12">
      <c r="A1871" s="1">
        <v>755</v>
      </c>
      <c r="B1871" s="1">
        <v>12</v>
      </c>
      <c r="C1871" s="1" t="s">
        <v>65</v>
      </c>
      <c r="D1871" s="1" t="s">
        <v>1374</v>
      </c>
      <c r="E1871" s="1">
        <v>11</v>
      </c>
      <c r="F1871" s="1">
        <v>19</v>
      </c>
      <c r="G1871" s="1">
        <v>3</v>
      </c>
      <c r="H1871" s="1">
        <v>46</v>
      </c>
      <c r="I1871" s="1" t="s">
        <v>1364</v>
      </c>
      <c r="J1871" s="1">
        <f t="shared" si="87"/>
        <v>24</v>
      </c>
      <c r="K1871">
        <f t="shared" si="88"/>
        <v>57</v>
      </c>
      <c r="L1871" s="5">
        <f t="shared" si="89"/>
        <v>42.105263157894733</v>
      </c>
    </row>
    <row r="1872" spans="1:12">
      <c r="A1872" s="1">
        <v>755</v>
      </c>
      <c r="B1872" s="1">
        <v>12</v>
      </c>
      <c r="C1872" s="1" t="s">
        <v>54</v>
      </c>
      <c r="D1872" s="1" t="s">
        <v>1371</v>
      </c>
      <c r="E1872" s="1">
        <v>17</v>
      </c>
      <c r="F1872" s="1">
        <v>29</v>
      </c>
      <c r="G1872" s="1">
        <v>2</v>
      </c>
      <c r="H1872" s="1">
        <v>20</v>
      </c>
      <c r="I1872" s="1" t="s">
        <v>1366</v>
      </c>
      <c r="J1872" s="1">
        <f t="shared" si="87"/>
        <v>24</v>
      </c>
      <c r="K1872">
        <f t="shared" si="88"/>
        <v>58</v>
      </c>
      <c r="L1872" s="5">
        <f t="shared" si="89"/>
        <v>41.379310344827587</v>
      </c>
    </row>
    <row r="1873" spans="1:12">
      <c r="A1873" s="1">
        <v>756</v>
      </c>
      <c r="B1873" s="1">
        <v>11</v>
      </c>
      <c r="C1873" s="1" t="s">
        <v>44</v>
      </c>
      <c r="D1873" s="1" t="s">
        <v>1367</v>
      </c>
      <c r="E1873" s="1">
        <v>19</v>
      </c>
      <c r="F1873" s="1">
        <v>31</v>
      </c>
      <c r="G1873" s="1">
        <v>1</v>
      </c>
      <c r="H1873" s="1">
        <v>21</v>
      </c>
      <c r="I1873" s="1" t="s">
        <v>1364</v>
      </c>
      <c r="J1873" s="1">
        <f t="shared" si="87"/>
        <v>12</v>
      </c>
      <c r="K1873">
        <f t="shared" si="88"/>
        <v>31</v>
      </c>
      <c r="L1873" s="5">
        <f t="shared" si="89"/>
        <v>38.70967741935484</v>
      </c>
    </row>
    <row r="1874" spans="1:12">
      <c r="A1874" s="1">
        <v>756</v>
      </c>
      <c r="B1874" s="1">
        <v>11</v>
      </c>
      <c r="C1874" s="1" t="s">
        <v>65</v>
      </c>
      <c r="D1874" s="1" t="s">
        <v>1374</v>
      </c>
      <c r="E1874" s="1">
        <v>11</v>
      </c>
      <c r="F1874" s="1">
        <v>19</v>
      </c>
      <c r="G1874" s="1">
        <v>1</v>
      </c>
      <c r="H1874" s="1">
        <v>13</v>
      </c>
      <c r="I1874" s="1" t="s">
        <v>1364</v>
      </c>
      <c r="J1874" s="1">
        <f t="shared" si="87"/>
        <v>8</v>
      </c>
      <c r="K1874">
        <f t="shared" si="88"/>
        <v>19</v>
      </c>
      <c r="L1874" s="5">
        <f t="shared" si="89"/>
        <v>42.105263157894733</v>
      </c>
    </row>
    <row r="1875" spans="1:12">
      <c r="A1875" s="1">
        <v>757</v>
      </c>
      <c r="B1875" s="1">
        <v>3</v>
      </c>
      <c r="C1875" s="1" t="s">
        <v>36</v>
      </c>
      <c r="D1875" s="1" t="s">
        <v>1365</v>
      </c>
      <c r="E1875" s="1">
        <v>18</v>
      </c>
      <c r="F1875" s="1">
        <v>30</v>
      </c>
      <c r="G1875" s="1">
        <v>2</v>
      </c>
      <c r="H1875" s="1">
        <v>40</v>
      </c>
      <c r="I1875" s="1" t="s">
        <v>1364</v>
      </c>
      <c r="J1875" s="1">
        <f t="shared" si="87"/>
        <v>24</v>
      </c>
      <c r="K1875">
        <f t="shared" si="88"/>
        <v>60</v>
      </c>
      <c r="L1875" s="5">
        <f t="shared" si="89"/>
        <v>40</v>
      </c>
    </row>
    <row r="1876" spans="1:12">
      <c r="A1876" s="1">
        <v>758</v>
      </c>
      <c r="B1876" s="1">
        <v>18</v>
      </c>
      <c r="C1876" s="1" t="s">
        <v>36</v>
      </c>
      <c r="D1876" s="1" t="s">
        <v>1365</v>
      </c>
      <c r="E1876" s="1">
        <v>18</v>
      </c>
      <c r="F1876" s="1">
        <v>30</v>
      </c>
      <c r="G1876" s="1">
        <v>1</v>
      </c>
      <c r="H1876" s="1">
        <v>32</v>
      </c>
      <c r="I1876" s="1" t="s">
        <v>1364</v>
      </c>
      <c r="J1876" s="1">
        <f t="shared" si="87"/>
        <v>12</v>
      </c>
      <c r="K1876">
        <f t="shared" si="88"/>
        <v>30</v>
      </c>
      <c r="L1876" s="5">
        <f t="shared" si="89"/>
        <v>40</v>
      </c>
    </row>
    <row r="1877" spans="1:12">
      <c r="A1877" s="1">
        <v>758</v>
      </c>
      <c r="B1877" s="1">
        <v>18</v>
      </c>
      <c r="C1877" s="1" t="s">
        <v>77</v>
      </c>
      <c r="D1877" s="1" t="s">
        <v>1377</v>
      </c>
      <c r="E1877" s="1">
        <v>13</v>
      </c>
      <c r="F1877" s="1">
        <v>22</v>
      </c>
      <c r="G1877" s="1">
        <v>1</v>
      </c>
      <c r="H1877" s="1">
        <v>9</v>
      </c>
      <c r="I1877" s="1" t="s">
        <v>1366</v>
      </c>
      <c r="J1877" s="1">
        <f t="shared" si="87"/>
        <v>9</v>
      </c>
      <c r="K1877">
        <f t="shared" si="88"/>
        <v>22</v>
      </c>
      <c r="L1877" s="5">
        <f t="shared" si="89"/>
        <v>40.909090909090914</v>
      </c>
    </row>
    <row r="1878" spans="1:12">
      <c r="A1878" s="1">
        <v>759</v>
      </c>
      <c r="B1878" s="1">
        <v>20</v>
      </c>
      <c r="C1878" s="1" t="s">
        <v>59</v>
      </c>
      <c r="D1878" s="1" t="s">
        <v>1372</v>
      </c>
      <c r="E1878" s="1">
        <v>20</v>
      </c>
      <c r="F1878" s="1">
        <v>33</v>
      </c>
      <c r="G1878" s="1">
        <v>3</v>
      </c>
      <c r="H1878" s="1">
        <v>48</v>
      </c>
      <c r="I1878" s="1" t="s">
        <v>1364</v>
      </c>
      <c r="J1878" s="1">
        <f t="shared" si="87"/>
        <v>39</v>
      </c>
      <c r="K1878">
        <f t="shared" si="88"/>
        <v>99</v>
      </c>
      <c r="L1878" s="5">
        <f t="shared" si="89"/>
        <v>39.393939393939391</v>
      </c>
    </row>
    <row r="1879" spans="1:12">
      <c r="A1879" s="1">
        <v>759</v>
      </c>
      <c r="B1879" s="1">
        <v>20</v>
      </c>
      <c r="C1879" s="1" t="s">
        <v>45</v>
      </c>
      <c r="D1879" s="1" t="s">
        <v>1368</v>
      </c>
      <c r="E1879" s="1">
        <v>16</v>
      </c>
      <c r="F1879" s="1">
        <v>27</v>
      </c>
      <c r="G1879" s="1">
        <v>3</v>
      </c>
      <c r="H1879" s="1">
        <v>51</v>
      </c>
      <c r="I1879" s="1" t="s">
        <v>1364</v>
      </c>
      <c r="J1879" s="1">
        <f t="shared" si="87"/>
        <v>33</v>
      </c>
      <c r="K1879">
        <f t="shared" si="88"/>
        <v>81</v>
      </c>
      <c r="L1879" s="5">
        <f t="shared" si="89"/>
        <v>40.74074074074074</v>
      </c>
    </row>
    <row r="1880" spans="1:12">
      <c r="A1880" s="1">
        <v>759</v>
      </c>
      <c r="B1880" s="1">
        <v>20</v>
      </c>
      <c r="C1880" s="1" t="s">
        <v>112</v>
      </c>
      <c r="D1880" s="1" t="s">
        <v>1384</v>
      </c>
      <c r="E1880" s="1">
        <v>15</v>
      </c>
      <c r="F1880" s="1">
        <v>25</v>
      </c>
      <c r="G1880" s="1">
        <v>3</v>
      </c>
      <c r="H1880" s="1">
        <v>41</v>
      </c>
      <c r="I1880" s="1" t="s">
        <v>1364</v>
      </c>
      <c r="J1880" s="1">
        <f t="shared" si="87"/>
        <v>30</v>
      </c>
      <c r="K1880">
        <f t="shared" si="88"/>
        <v>75</v>
      </c>
      <c r="L1880" s="5">
        <f t="shared" si="89"/>
        <v>40</v>
      </c>
    </row>
    <row r="1881" spans="1:12">
      <c r="A1881" s="1">
        <v>759</v>
      </c>
      <c r="B1881" s="1">
        <v>20</v>
      </c>
      <c r="C1881" s="1" t="s">
        <v>54</v>
      </c>
      <c r="D1881" s="1" t="s">
        <v>1371</v>
      </c>
      <c r="E1881" s="1">
        <v>17</v>
      </c>
      <c r="F1881" s="1">
        <v>29</v>
      </c>
      <c r="G1881" s="1">
        <v>3</v>
      </c>
      <c r="H1881" s="1">
        <v>56</v>
      </c>
      <c r="I1881" s="1" t="s">
        <v>1366</v>
      </c>
      <c r="J1881" s="1">
        <f t="shared" si="87"/>
        <v>36</v>
      </c>
      <c r="K1881">
        <f t="shared" si="88"/>
        <v>87</v>
      </c>
      <c r="L1881" s="5">
        <f t="shared" si="89"/>
        <v>41.379310344827587</v>
      </c>
    </row>
    <row r="1882" spans="1:12">
      <c r="A1882" s="1">
        <v>760</v>
      </c>
      <c r="B1882" s="1">
        <v>5</v>
      </c>
      <c r="C1882" s="1" t="s">
        <v>69</v>
      </c>
      <c r="D1882" s="1" t="s">
        <v>1375</v>
      </c>
      <c r="E1882" s="1">
        <v>21</v>
      </c>
      <c r="F1882" s="1">
        <v>35</v>
      </c>
      <c r="G1882" s="1">
        <v>3</v>
      </c>
      <c r="H1882" s="1">
        <v>20</v>
      </c>
      <c r="I1882" s="1" t="s">
        <v>1364</v>
      </c>
      <c r="J1882" s="1">
        <f t="shared" si="87"/>
        <v>42</v>
      </c>
      <c r="K1882">
        <f t="shared" si="88"/>
        <v>105</v>
      </c>
      <c r="L1882" s="5">
        <f t="shared" si="89"/>
        <v>40</v>
      </c>
    </row>
    <row r="1883" spans="1:12">
      <c r="A1883" s="1">
        <v>761</v>
      </c>
      <c r="B1883" s="1">
        <v>4</v>
      </c>
      <c r="C1883" s="1" t="s">
        <v>35</v>
      </c>
      <c r="D1883" s="1" t="s">
        <v>1363</v>
      </c>
      <c r="E1883" s="1">
        <v>14</v>
      </c>
      <c r="F1883" s="1">
        <v>24</v>
      </c>
      <c r="G1883" s="1">
        <v>3</v>
      </c>
      <c r="H1883" s="1">
        <v>54</v>
      </c>
      <c r="I1883" s="1" t="s">
        <v>1366</v>
      </c>
      <c r="J1883" s="1">
        <f t="shared" si="87"/>
        <v>30</v>
      </c>
      <c r="K1883">
        <f t="shared" si="88"/>
        <v>72</v>
      </c>
      <c r="L1883" s="5">
        <f t="shared" si="89"/>
        <v>41.666666666666671</v>
      </c>
    </row>
    <row r="1884" spans="1:12">
      <c r="A1884" s="1">
        <v>761</v>
      </c>
      <c r="B1884" s="1">
        <v>4</v>
      </c>
      <c r="C1884" s="1" t="s">
        <v>60</v>
      </c>
      <c r="D1884" s="1" t="s">
        <v>1373</v>
      </c>
      <c r="E1884" s="1">
        <v>16</v>
      </c>
      <c r="F1884" s="1">
        <v>28</v>
      </c>
      <c r="G1884" s="1">
        <v>2</v>
      </c>
      <c r="H1884" s="1">
        <v>20</v>
      </c>
      <c r="I1884" s="1" t="s">
        <v>1364</v>
      </c>
      <c r="J1884" s="1">
        <f t="shared" si="87"/>
        <v>24</v>
      </c>
      <c r="K1884">
        <f t="shared" si="88"/>
        <v>56</v>
      </c>
      <c r="L1884" s="5">
        <f t="shared" si="89"/>
        <v>42.857142857142854</v>
      </c>
    </row>
    <row r="1885" spans="1:12">
      <c r="A1885" s="1">
        <v>761</v>
      </c>
      <c r="B1885" s="1">
        <v>4</v>
      </c>
      <c r="C1885" s="1" t="s">
        <v>94</v>
      </c>
      <c r="D1885" s="1" t="s">
        <v>1380</v>
      </c>
      <c r="E1885" s="1">
        <v>14</v>
      </c>
      <c r="F1885" s="1">
        <v>23</v>
      </c>
      <c r="G1885" s="1">
        <v>2</v>
      </c>
      <c r="H1885" s="1">
        <v>28</v>
      </c>
      <c r="I1885" s="1" t="s">
        <v>1364</v>
      </c>
      <c r="J1885" s="1">
        <f t="shared" si="87"/>
        <v>18</v>
      </c>
      <c r="K1885">
        <f t="shared" si="88"/>
        <v>46</v>
      </c>
      <c r="L1885" s="5">
        <f t="shared" si="89"/>
        <v>39.130434782608695</v>
      </c>
    </row>
    <row r="1886" spans="1:12">
      <c r="A1886" s="1">
        <v>762</v>
      </c>
      <c r="B1886" s="1">
        <v>4</v>
      </c>
      <c r="C1886" s="1" t="s">
        <v>97</v>
      </c>
      <c r="D1886" s="1" t="s">
        <v>1381</v>
      </c>
      <c r="E1886" s="1">
        <v>13</v>
      </c>
      <c r="F1886" s="1">
        <v>21</v>
      </c>
      <c r="G1886" s="1">
        <v>1</v>
      </c>
      <c r="H1886" s="1">
        <v>20</v>
      </c>
      <c r="I1886" s="1" t="s">
        <v>1366</v>
      </c>
      <c r="J1886" s="1">
        <f t="shared" si="87"/>
        <v>8</v>
      </c>
      <c r="K1886">
        <f t="shared" si="88"/>
        <v>21</v>
      </c>
      <c r="L1886" s="5">
        <f t="shared" si="89"/>
        <v>38.095238095238095</v>
      </c>
    </row>
    <row r="1887" spans="1:12">
      <c r="A1887" s="1">
        <v>762</v>
      </c>
      <c r="B1887" s="1">
        <v>4</v>
      </c>
      <c r="C1887" s="1" t="s">
        <v>106</v>
      </c>
      <c r="D1887" s="1" t="s">
        <v>1383</v>
      </c>
      <c r="E1887" s="1">
        <v>15</v>
      </c>
      <c r="F1887" s="1">
        <v>26</v>
      </c>
      <c r="G1887" s="1">
        <v>3</v>
      </c>
      <c r="H1887" s="1">
        <v>9</v>
      </c>
      <c r="I1887" s="1" t="s">
        <v>1364</v>
      </c>
      <c r="J1887" s="1">
        <f t="shared" si="87"/>
        <v>33</v>
      </c>
      <c r="K1887">
        <f t="shared" si="88"/>
        <v>78</v>
      </c>
      <c r="L1887" s="5">
        <f t="shared" si="89"/>
        <v>42.307692307692307</v>
      </c>
    </row>
    <row r="1888" spans="1:12">
      <c r="A1888" s="1">
        <v>763</v>
      </c>
      <c r="B1888" s="1">
        <v>18</v>
      </c>
      <c r="C1888" s="1" t="s">
        <v>59</v>
      </c>
      <c r="D1888" s="1" t="s">
        <v>1372</v>
      </c>
      <c r="E1888" s="1">
        <v>20</v>
      </c>
      <c r="F1888" s="1">
        <v>33</v>
      </c>
      <c r="G1888" s="1">
        <v>2</v>
      </c>
      <c r="H1888" s="1">
        <v>14</v>
      </c>
      <c r="I1888" s="1" t="s">
        <v>1366</v>
      </c>
      <c r="J1888" s="1">
        <f t="shared" si="87"/>
        <v>26</v>
      </c>
      <c r="K1888">
        <f t="shared" si="88"/>
        <v>66</v>
      </c>
      <c r="L1888" s="5">
        <f t="shared" si="89"/>
        <v>39.393939393939391</v>
      </c>
    </row>
    <row r="1889" spans="1:12">
      <c r="A1889" s="1">
        <v>763</v>
      </c>
      <c r="B1889" s="1">
        <v>18</v>
      </c>
      <c r="C1889" s="1" t="s">
        <v>65</v>
      </c>
      <c r="D1889" s="1" t="s">
        <v>1374</v>
      </c>
      <c r="E1889" s="1">
        <v>11</v>
      </c>
      <c r="F1889" s="1">
        <v>19</v>
      </c>
      <c r="G1889" s="1">
        <v>2</v>
      </c>
      <c r="H1889" s="1">
        <v>18</v>
      </c>
      <c r="I1889" s="1" t="s">
        <v>1366</v>
      </c>
      <c r="J1889" s="1">
        <f t="shared" si="87"/>
        <v>16</v>
      </c>
      <c r="K1889">
        <f t="shared" si="88"/>
        <v>38</v>
      </c>
      <c r="L1889" s="5">
        <f t="shared" si="89"/>
        <v>42.105263157894733</v>
      </c>
    </row>
    <row r="1890" spans="1:12">
      <c r="A1890" s="1">
        <v>764</v>
      </c>
      <c r="B1890" s="1">
        <v>20</v>
      </c>
      <c r="C1890" s="1" t="s">
        <v>45</v>
      </c>
      <c r="D1890" s="1" t="s">
        <v>1368</v>
      </c>
      <c r="E1890" s="1">
        <v>16</v>
      </c>
      <c r="F1890" s="1">
        <v>27</v>
      </c>
      <c r="G1890" s="1">
        <v>1</v>
      </c>
      <c r="H1890" s="1">
        <v>53</v>
      </c>
      <c r="I1890" s="1" t="s">
        <v>1364</v>
      </c>
      <c r="J1890" s="1">
        <f t="shared" si="87"/>
        <v>11</v>
      </c>
      <c r="K1890">
        <f t="shared" si="88"/>
        <v>27</v>
      </c>
      <c r="L1890" s="5">
        <f t="shared" si="89"/>
        <v>40.74074074074074</v>
      </c>
    </row>
    <row r="1891" spans="1:12">
      <c r="A1891" s="1">
        <v>764</v>
      </c>
      <c r="B1891" s="1">
        <v>20</v>
      </c>
      <c r="C1891" s="1" t="s">
        <v>84</v>
      </c>
      <c r="D1891" s="1" t="s">
        <v>1378</v>
      </c>
      <c r="E1891" s="1">
        <v>20</v>
      </c>
      <c r="F1891" s="1">
        <v>34</v>
      </c>
      <c r="G1891" s="1">
        <v>1</v>
      </c>
      <c r="H1891" s="1">
        <v>24</v>
      </c>
      <c r="I1891" s="1" t="s">
        <v>1364</v>
      </c>
      <c r="J1891" s="1">
        <f t="shared" si="87"/>
        <v>14</v>
      </c>
      <c r="K1891">
        <f t="shared" si="88"/>
        <v>34</v>
      </c>
      <c r="L1891" s="5">
        <f t="shared" si="89"/>
        <v>41.17647058823529</v>
      </c>
    </row>
    <row r="1892" spans="1:12">
      <c r="A1892" s="1">
        <v>764</v>
      </c>
      <c r="B1892" s="1">
        <v>20</v>
      </c>
      <c r="C1892" s="1" t="s">
        <v>35</v>
      </c>
      <c r="D1892" s="1" t="s">
        <v>1363</v>
      </c>
      <c r="E1892" s="1">
        <v>14</v>
      </c>
      <c r="F1892" s="1">
        <v>24</v>
      </c>
      <c r="G1892" s="1">
        <v>1</v>
      </c>
      <c r="H1892" s="1">
        <v>35</v>
      </c>
      <c r="I1892" s="1" t="s">
        <v>1364</v>
      </c>
      <c r="J1892" s="1">
        <f t="shared" si="87"/>
        <v>10</v>
      </c>
      <c r="K1892">
        <f t="shared" si="88"/>
        <v>24</v>
      </c>
      <c r="L1892" s="5">
        <f t="shared" si="89"/>
        <v>41.666666666666671</v>
      </c>
    </row>
    <row r="1893" spans="1:12">
      <c r="A1893" s="1">
        <v>765</v>
      </c>
      <c r="B1893" s="1">
        <v>20</v>
      </c>
      <c r="C1893" s="1" t="s">
        <v>106</v>
      </c>
      <c r="D1893" s="1" t="s">
        <v>1383</v>
      </c>
      <c r="E1893" s="1">
        <v>15</v>
      </c>
      <c r="F1893" s="1">
        <v>26</v>
      </c>
      <c r="G1893" s="1">
        <v>3</v>
      </c>
      <c r="H1893" s="1">
        <v>55</v>
      </c>
      <c r="I1893" s="1" t="s">
        <v>1366</v>
      </c>
      <c r="J1893" s="1">
        <f t="shared" si="87"/>
        <v>33</v>
      </c>
      <c r="K1893">
        <f t="shared" si="88"/>
        <v>78</v>
      </c>
      <c r="L1893" s="5">
        <f t="shared" si="89"/>
        <v>42.307692307692307</v>
      </c>
    </row>
    <row r="1894" spans="1:12">
      <c r="A1894" s="1">
        <v>765</v>
      </c>
      <c r="B1894" s="1">
        <v>20</v>
      </c>
      <c r="C1894" s="1" t="s">
        <v>60</v>
      </c>
      <c r="D1894" s="1" t="s">
        <v>1373</v>
      </c>
      <c r="E1894" s="1">
        <v>16</v>
      </c>
      <c r="F1894" s="1">
        <v>28</v>
      </c>
      <c r="G1894" s="1">
        <v>2</v>
      </c>
      <c r="H1894" s="1">
        <v>14</v>
      </c>
      <c r="I1894" s="1" t="s">
        <v>1364</v>
      </c>
      <c r="J1894" s="1">
        <f t="shared" si="87"/>
        <v>24</v>
      </c>
      <c r="K1894">
        <f t="shared" si="88"/>
        <v>56</v>
      </c>
      <c r="L1894" s="5">
        <f t="shared" si="89"/>
        <v>42.857142857142854</v>
      </c>
    </row>
    <row r="1895" spans="1:12">
      <c r="A1895" s="1">
        <v>765</v>
      </c>
      <c r="B1895" s="1">
        <v>20</v>
      </c>
      <c r="C1895" s="1" t="s">
        <v>97</v>
      </c>
      <c r="D1895" s="1" t="s">
        <v>1381</v>
      </c>
      <c r="E1895" s="1">
        <v>13</v>
      </c>
      <c r="F1895" s="1">
        <v>21</v>
      </c>
      <c r="G1895" s="1">
        <v>3</v>
      </c>
      <c r="H1895" s="1">
        <v>52</v>
      </c>
      <c r="I1895" s="1" t="s">
        <v>1364</v>
      </c>
      <c r="J1895" s="1">
        <f t="shared" si="87"/>
        <v>24</v>
      </c>
      <c r="K1895">
        <f t="shared" si="88"/>
        <v>63</v>
      </c>
      <c r="L1895" s="5">
        <f t="shared" si="89"/>
        <v>38.095238095238095</v>
      </c>
    </row>
    <row r="1896" spans="1:12">
      <c r="A1896" s="1">
        <v>765</v>
      </c>
      <c r="B1896" s="1">
        <v>20</v>
      </c>
      <c r="C1896" s="1" t="s">
        <v>53</v>
      </c>
      <c r="D1896" s="1" t="s">
        <v>1370</v>
      </c>
      <c r="E1896" s="1">
        <v>22</v>
      </c>
      <c r="F1896" s="1">
        <v>36</v>
      </c>
      <c r="G1896" s="1">
        <v>1</v>
      </c>
      <c r="H1896" s="1">
        <v>43</v>
      </c>
      <c r="I1896" s="1" t="s">
        <v>1364</v>
      </c>
      <c r="J1896" s="1">
        <f t="shared" si="87"/>
        <v>14</v>
      </c>
      <c r="K1896">
        <f t="shared" si="88"/>
        <v>36</v>
      </c>
      <c r="L1896" s="5">
        <f t="shared" si="89"/>
        <v>38.888888888888893</v>
      </c>
    </row>
    <row r="1897" spans="1:12">
      <c r="A1897" s="1">
        <v>766</v>
      </c>
      <c r="B1897" s="1">
        <v>17</v>
      </c>
      <c r="C1897" s="1" t="s">
        <v>36</v>
      </c>
      <c r="D1897" s="1" t="s">
        <v>1365</v>
      </c>
      <c r="E1897" s="1">
        <v>18</v>
      </c>
      <c r="F1897" s="1">
        <v>30</v>
      </c>
      <c r="G1897" s="1">
        <v>2</v>
      </c>
      <c r="H1897" s="1">
        <v>52</v>
      </c>
      <c r="I1897" s="1" t="s">
        <v>1364</v>
      </c>
      <c r="J1897" s="1">
        <f t="shared" si="87"/>
        <v>24</v>
      </c>
      <c r="K1897">
        <f t="shared" si="88"/>
        <v>60</v>
      </c>
      <c r="L1897" s="5">
        <f t="shared" si="89"/>
        <v>40</v>
      </c>
    </row>
    <row r="1898" spans="1:12">
      <c r="A1898" s="1">
        <v>766</v>
      </c>
      <c r="B1898" s="1">
        <v>17</v>
      </c>
      <c r="C1898" s="1" t="s">
        <v>65</v>
      </c>
      <c r="D1898" s="1" t="s">
        <v>1374</v>
      </c>
      <c r="E1898" s="1">
        <v>11</v>
      </c>
      <c r="F1898" s="1">
        <v>19</v>
      </c>
      <c r="G1898" s="1">
        <v>1</v>
      </c>
      <c r="H1898" s="1">
        <v>59</v>
      </c>
      <c r="I1898" s="1" t="s">
        <v>1364</v>
      </c>
      <c r="J1898" s="1">
        <f t="shared" si="87"/>
        <v>8</v>
      </c>
      <c r="K1898">
        <f t="shared" si="88"/>
        <v>19</v>
      </c>
      <c r="L1898" s="5">
        <f t="shared" si="89"/>
        <v>42.105263157894733</v>
      </c>
    </row>
    <row r="1899" spans="1:12">
      <c r="A1899" s="1">
        <v>766</v>
      </c>
      <c r="B1899" s="1">
        <v>17</v>
      </c>
      <c r="C1899" s="1" t="s">
        <v>93</v>
      </c>
      <c r="D1899" s="1" t="s">
        <v>1379</v>
      </c>
      <c r="E1899" s="1">
        <v>12</v>
      </c>
      <c r="F1899" s="1">
        <v>20</v>
      </c>
      <c r="G1899" s="1">
        <v>3</v>
      </c>
      <c r="H1899" s="1">
        <v>7</v>
      </c>
      <c r="I1899" s="1" t="s">
        <v>1364</v>
      </c>
      <c r="J1899" s="1">
        <f t="shared" si="87"/>
        <v>24</v>
      </c>
      <c r="K1899">
        <f t="shared" si="88"/>
        <v>60</v>
      </c>
      <c r="L1899" s="5">
        <f t="shared" si="89"/>
        <v>40</v>
      </c>
    </row>
    <row r="1900" spans="1:12">
      <c r="A1900" s="1">
        <v>766</v>
      </c>
      <c r="B1900" s="1">
        <v>17</v>
      </c>
      <c r="C1900" s="1" t="s">
        <v>94</v>
      </c>
      <c r="D1900" s="1" t="s">
        <v>1380</v>
      </c>
      <c r="E1900" s="1">
        <v>14</v>
      </c>
      <c r="F1900" s="1">
        <v>23</v>
      </c>
      <c r="G1900" s="1">
        <v>2</v>
      </c>
      <c r="H1900" s="1">
        <v>16</v>
      </c>
      <c r="I1900" s="1" t="s">
        <v>1366</v>
      </c>
      <c r="J1900" s="1">
        <f t="shared" si="87"/>
        <v>18</v>
      </c>
      <c r="K1900">
        <f t="shared" si="88"/>
        <v>46</v>
      </c>
      <c r="L1900" s="5">
        <f t="shared" si="89"/>
        <v>39.130434782608695</v>
      </c>
    </row>
    <row r="1901" spans="1:12">
      <c r="A1901" s="1">
        <v>767</v>
      </c>
      <c r="B1901" s="1">
        <v>10</v>
      </c>
      <c r="C1901" s="1" t="s">
        <v>54</v>
      </c>
      <c r="D1901" s="1" t="s">
        <v>1371</v>
      </c>
      <c r="E1901" s="1">
        <v>17</v>
      </c>
      <c r="F1901" s="1">
        <v>29</v>
      </c>
      <c r="G1901" s="1">
        <v>2</v>
      </c>
      <c r="H1901" s="1">
        <v>12</v>
      </c>
      <c r="I1901" s="1" t="s">
        <v>1366</v>
      </c>
      <c r="J1901" s="1">
        <f t="shared" si="87"/>
        <v>24</v>
      </c>
      <c r="K1901">
        <f t="shared" si="88"/>
        <v>58</v>
      </c>
      <c r="L1901" s="5">
        <f t="shared" si="89"/>
        <v>41.379310344827587</v>
      </c>
    </row>
    <row r="1902" spans="1:12">
      <c r="A1902" s="1">
        <v>767</v>
      </c>
      <c r="B1902" s="1">
        <v>10</v>
      </c>
      <c r="C1902" s="1" t="s">
        <v>35</v>
      </c>
      <c r="D1902" s="1" t="s">
        <v>1363</v>
      </c>
      <c r="E1902" s="1">
        <v>14</v>
      </c>
      <c r="F1902" s="1">
        <v>24</v>
      </c>
      <c r="G1902" s="1">
        <v>2</v>
      </c>
      <c r="H1902" s="1">
        <v>30</v>
      </c>
      <c r="I1902" s="1" t="s">
        <v>1366</v>
      </c>
      <c r="J1902" s="1">
        <f t="shared" si="87"/>
        <v>20</v>
      </c>
      <c r="K1902">
        <f t="shared" si="88"/>
        <v>48</v>
      </c>
      <c r="L1902" s="5">
        <f t="shared" si="89"/>
        <v>41.666666666666671</v>
      </c>
    </row>
    <row r="1903" spans="1:12">
      <c r="A1903" s="1">
        <v>767</v>
      </c>
      <c r="B1903" s="1">
        <v>10</v>
      </c>
      <c r="C1903" s="1" t="s">
        <v>97</v>
      </c>
      <c r="D1903" s="1" t="s">
        <v>1381</v>
      </c>
      <c r="E1903" s="1">
        <v>13</v>
      </c>
      <c r="F1903" s="1">
        <v>21</v>
      </c>
      <c r="G1903" s="1">
        <v>3</v>
      </c>
      <c r="H1903" s="1">
        <v>43</v>
      </c>
      <c r="I1903" s="1" t="s">
        <v>1366</v>
      </c>
      <c r="J1903" s="1">
        <f t="shared" si="87"/>
        <v>24</v>
      </c>
      <c r="K1903">
        <f t="shared" si="88"/>
        <v>63</v>
      </c>
      <c r="L1903" s="5">
        <f t="shared" si="89"/>
        <v>38.095238095238095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2024-11-05T08:57:40Z</dcterms:created>
  <dcterms:modified xsi:type="dcterms:W3CDTF">2024-11-07T11:29:42Z</dcterms:modified>
  <cp:category/>
  <cp:contentStatus/>
</cp:coreProperties>
</file>