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3\Documents\Noise_Over_Cycles\Data\"/>
    </mc:Choice>
  </mc:AlternateContent>
  <bookViews>
    <workbookView xWindow="0" yWindow="0" windowWidth="21570" windowHeight="9345" activeTab="3"/>
  </bookViews>
  <sheets>
    <sheet name="README" sheetId="2" r:id="rId1"/>
    <sheet name="NIPA" sheetId="1" r:id="rId2"/>
    <sheet name="FRED" sheetId="4" r:id="rId3"/>
    <sheet name="FINAL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" i="3"/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D229" i="3"/>
  <c r="C229" i="3"/>
  <c r="B229" i="3"/>
  <c r="D228" i="3"/>
  <c r="C228" i="3"/>
  <c r="B228" i="3"/>
  <c r="D227" i="3"/>
  <c r="C227" i="3"/>
  <c r="B227" i="3"/>
  <c r="D226" i="3"/>
  <c r="C226" i="3"/>
  <c r="B226" i="3"/>
  <c r="D225" i="3"/>
  <c r="C225" i="3"/>
  <c r="B225" i="3"/>
  <c r="D224" i="3"/>
  <c r="C224" i="3"/>
  <c r="B224" i="3"/>
  <c r="D223" i="3"/>
  <c r="C223" i="3"/>
  <c r="B223" i="3"/>
  <c r="D222" i="3"/>
  <c r="C222" i="3"/>
  <c r="B222" i="3"/>
  <c r="D221" i="3"/>
  <c r="C221" i="3"/>
  <c r="B221" i="3"/>
  <c r="D220" i="3"/>
  <c r="C220" i="3"/>
  <c r="B220" i="3"/>
  <c r="D219" i="3"/>
  <c r="C219" i="3"/>
  <c r="B219" i="3"/>
  <c r="D218" i="3"/>
  <c r="C218" i="3"/>
  <c r="B218" i="3"/>
  <c r="D217" i="3"/>
  <c r="C217" i="3"/>
  <c r="B217" i="3"/>
  <c r="D216" i="3"/>
  <c r="C216" i="3"/>
  <c r="B216" i="3"/>
  <c r="D215" i="3"/>
  <c r="C215" i="3"/>
  <c r="B215" i="3"/>
  <c r="D214" i="3"/>
  <c r="C214" i="3"/>
  <c r="B214" i="3"/>
  <c r="D213" i="3"/>
  <c r="C213" i="3"/>
  <c r="B213" i="3"/>
  <c r="D212" i="3"/>
  <c r="C212" i="3"/>
  <c r="B212" i="3"/>
  <c r="D211" i="3"/>
  <c r="C211" i="3"/>
  <c r="B211" i="3"/>
  <c r="D210" i="3"/>
  <c r="C210" i="3"/>
  <c r="B210" i="3"/>
  <c r="D209" i="3"/>
  <c r="C209" i="3"/>
  <c r="B209" i="3"/>
  <c r="D208" i="3"/>
  <c r="C208" i="3"/>
  <c r="B208" i="3"/>
  <c r="D207" i="3"/>
  <c r="C207" i="3"/>
  <c r="B207" i="3"/>
  <c r="D206" i="3"/>
  <c r="C206" i="3"/>
  <c r="B206" i="3"/>
  <c r="D205" i="3"/>
  <c r="C205" i="3"/>
  <c r="B205" i="3"/>
  <c r="D204" i="3"/>
  <c r="C204" i="3"/>
  <c r="B204" i="3"/>
  <c r="D203" i="3"/>
  <c r="C203" i="3"/>
  <c r="B203" i="3"/>
  <c r="D202" i="3"/>
  <c r="C202" i="3"/>
  <c r="B202" i="3"/>
  <c r="D201" i="3"/>
  <c r="C201" i="3"/>
  <c r="B201" i="3"/>
  <c r="D200" i="3"/>
  <c r="C200" i="3"/>
  <c r="B200" i="3"/>
  <c r="D199" i="3"/>
  <c r="C199" i="3"/>
  <c r="B199" i="3"/>
  <c r="D198" i="3"/>
  <c r="C198" i="3"/>
  <c r="B198" i="3"/>
  <c r="D197" i="3"/>
  <c r="C197" i="3"/>
  <c r="B197" i="3"/>
  <c r="D196" i="3"/>
  <c r="C196" i="3"/>
  <c r="B196" i="3"/>
  <c r="D195" i="3"/>
  <c r="C195" i="3"/>
  <c r="B195" i="3"/>
  <c r="D194" i="3"/>
  <c r="C194" i="3"/>
  <c r="B194" i="3"/>
  <c r="D193" i="3"/>
  <c r="C193" i="3"/>
  <c r="B193" i="3"/>
  <c r="D192" i="3"/>
  <c r="C192" i="3"/>
  <c r="B192" i="3"/>
  <c r="D191" i="3"/>
  <c r="C191" i="3"/>
  <c r="B191" i="3"/>
  <c r="D190" i="3"/>
  <c r="C190" i="3"/>
  <c r="B190" i="3"/>
  <c r="D189" i="3"/>
  <c r="C189" i="3"/>
  <c r="B189" i="3"/>
  <c r="D188" i="3"/>
  <c r="C188" i="3"/>
  <c r="B188" i="3"/>
  <c r="D187" i="3"/>
  <c r="C187" i="3"/>
  <c r="B187" i="3"/>
  <c r="D186" i="3"/>
  <c r="C186" i="3"/>
  <c r="B186" i="3"/>
  <c r="D185" i="3"/>
  <c r="C185" i="3"/>
  <c r="B185" i="3"/>
  <c r="D184" i="3"/>
  <c r="C184" i="3"/>
  <c r="B184" i="3"/>
  <c r="D183" i="3"/>
  <c r="C183" i="3"/>
  <c r="B183" i="3"/>
  <c r="D182" i="3"/>
  <c r="C182" i="3"/>
  <c r="B182" i="3"/>
  <c r="D181" i="3"/>
  <c r="C181" i="3"/>
  <c r="B181" i="3"/>
  <c r="D180" i="3"/>
  <c r="C180" i="3"/>
  <c r="B180" i="3"/>
  <c r="D179" i="3"/>
  <c r="C179" i="3"/>
  <c r="B179" i="3"/>
  <c r="D178" i="3"/>
  <c r="C178" i="3"/>
  <c r="B178" i="3"/>
  <c r="D177" i="3"/>
  <c r="C177" i="3"/>
  <c r="B177" i="3"/>
  <c r="D176" i="3"/>
  <c r="C176" i="3"/>
  <c r="B176" i="3"/>
  <c r="D175" i="3"/>
  <c r="C175" i="3"/>
  <c r="B175" i="3"/>
  <c r="D174" i="3"/>
  <c r="C174" i="3"/>
  <c r="B174" i="3"/>
  <c r="D173" i="3"/>
  <c r="C173" i="3"/>
  <c r="B173" i="3"/>
  <c r="D172" i="3"/>
  <c r="C172" i="3"/>
  <c r="B172" i="3"/>
  <c r="D171" i="3"/>
  <c r="C171" i="3"/>
  <c r="B171" i="3"/>
  <c r="D170" i="3"/>
  <c r="C170" i="3"/>
  <c r="B170" i="3"/>
  <c r="D169" i="3"/>
  <c r="C169" i="3"/>
  <c r="B169" i="3"/>
  <c r="D168" i="3"/>
  <c r="C168" i="3"/>
  <c r="B168" i="3"/>
  <c r="D167" i="3"/>
  <c r="C167" i="3"/>
  <c r="B167" i="3"/>
  <c r="D166" i="3"/>
  <c r="C166" i="3"/>
  <c r="B166" i="3"/>
  <c r="D165" i="3"/>
  <c r="C165" i="3"/>
  <c r="B165" i="3"/>
  <c r="D164" i="3"/>
  <c r="C164" i="3"/>
  <c r="B164" i="3"/>
  <c r="D163" i="3"/>
  <c r="C163" i="3"/>
  <c r="B163" i="3"/>
  <c r="D162" i="3"/>
  <c r="C162" i="3"/>
  <c r="B162" i="3"/>
  <c r="D161" i="3"/>
  <c r="C161" i="3"/>
  <c r="B161" i="3"/>
  <c r="D160" i="3"/>
  <c r="C160" i="3"/>
  <c r="B160" i="3"/>
  <c r="D159" i="3"/>
  <c r="C159" i="3"/>
  <c r="B159" i="3"/>
  <c r="D158" i="3"/>
  <c r="C158" i="3"/>
  <c r="B158" i="3"/>
  <c r="D157" i="3"/>
  <c r="C157" i="3"/>
  <c r="B157" i="3"/>
  <c r="D156" i="3"/>
  <c r="C156" i="3"/>
  <c r="B156" i="3"/>
  <c r="D155" i="3"/>
  <c r="C155" i="3"/>
  <c r="B155" i="3"/>
  <c r="D154" i="3"/>
  <c r="C154" i="3"/>
  <c r="B154" i="3"/>
  <c r="D153" i="3"/>
  <c r="C153" i="3"/>
  <c r="B153" i="3"/>
  <c r="D152" i="3"/>
  <c r="C152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D142" i="3"/>
  <c r="C142" i="3"/>
  <c r="B142" i="3"/>
  <c r="D141" i="3"/>
  <c r="C141" i="3"/>
  <c r="B141" i="3"/>
  <c r="D140" i="3"/>
  <c r="C140" i="3"/>
  <c r="B140" i="3"/>
  <c r="D139" i="3"/>
  <c r="C139" i="3"/>
  <c r="B139" i="3"/>
  <c r="D138" i="3"/>
  <c r="C138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D132" i="3"/>
  <c r="C132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D122" i="3"/>
  <c r="C122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D112" i="3"/>
  <c r="C112" i="3"/>
  <c r="B112" i="3"/>
  <c r="D111" i="3"/>
  <c r="C111" i="3"/>
  <c r="B111" i="3"/>
  <c r="D110" i="3"/>
  <c r="C110" i="3"/>
  <c r="B110" i="3"/>
  <c r="D109" i="3"/>
  <c r="C109" i="3"/>
  <c r="B109" i="3"/>
  <c r="D108" i="3"/>
  <c r="C108" i="3"/>
  <c r="B108" i="3"/>
  <c r="D107" i="3"/>
  <c r="C107" i="3"/>
  <c r="B107" i="3"/>
  <c r="D106" i="3"/>
  <c r="C106" i="3"/>
  <c r="B106" i="3"/>
  <c r="D105" i="3"/>
  <c r="C105" i="3"/>
  <c r="B105" i="3"/>
  <c r="D104" i="3"/>
  <c r="C104" i="3"/>
  <c r="B104" i="3"/>
  <c r="D103" i="3"/>
  <c r="C103" i="3"/>
  <c r="B103" i="3"/>
  <c r="D102" i="3"/>
  <c r="C102" i="3"/>
  <c r="B102" i="3"/>
  <c r="D101" i="3"/>
  <c r="C101" i="3"/>
  <c r="B101" i="3"/>
  <c r="D100" i="3"/>
  <c r="C100" i="3"/>
  <c r="B100" i="3"/>
  <c r="D99" i="3"/>
  <c r="C99" i="3"/>
  <c r="B99" i="3"/>
  <c r="D98" i="3"/>
  <c r="C98" i="3"/>
  <c r="B98" i="3"/>
  <c r="D97" i="3"/>
  <c r="C97" i="3"/>
  <c r="B97" i="3"/>
  <c r="D96" i="3"/>
  <c r="C96" i="3"/>
  <c r="B96" i="3"/>
  <c r="D95" i="3"/>
  <c r="C95" i="3"/>
  <c r="B95" i="3"/>
  <c r="D94" i="3"/>
  <c r="C94" i="3"/>
  <c r="B94" i="3"/>
  <c r="D93" i="3"/>
  <c r="C93" i="3"/>
  <c r="B93" i="3"/>
  <c r="D92" i="3"/>
  <c r="C92" i="3"/>
  <c r="B92" i="3"/>
  <c r="D91" i="3"/>
  <c r="C91" i="3"/>
  <c r="B91" i="3"/>
  <c r="D90" i="3"/>
  <c r="C90" i="3"/>
  <c r="B90" i="3"/>
  <c r="D89" i="3"/>
  <c r="C89" i="3"/>
  <c r="B89" i="3"/>
  <c r="D88" i="3"/>
  <c r="C88" i="3"/>
  <c r="B88" i="3"/>
  <c r="D87" i="3"/>
  <c r="C87" i="3"/>
  <c r="B87" i="3"/>
  <c r="D86" i="3"/>
  <c r="C86" i="3"/>
  <c r="B86" i="3"/>
  <c r="D85" i="3"/>
  <c r="C85" i="3"/>
  <c r="B85" i="3"/>
  <c r="D84" i="3"/>
  <c r="C84" i="3"/>
  <c r="B84" i="3"/>
  <c r="D83" i="3"/>
  <c r="C83" i="3"/>
  <c r="B83" i="3"/>
  <c r="D82" i="3"/>
  <c r="C82" i="3"/>
  <c r="B82" i="3"/>
  <c r="D81" i="3"/>
  <c r="C81" i="3"/>
  <c r="B81" i="3"/>
  <c r="D80" i="3"/>
  <c r="C80" i="3"/>
  <c r="B80" i="3"/>
  <c r="D79" i="3"/>
  <c r="C79" i="3"/>
  <c r="B79" i="3"/>
  <c r="D78" i="3"/>
  <c r="C78" i="3"/>
  <c r="B78" i="3"/>
  <c r="D77" i="3"/>
  <c r="C77" i="3"/>
  <c r="B77" i="3"/>
  <c r="D76" i="3"/>
  <c r="C76" i="3"/>
  <c r="B76" i="3"/>
  <c r="D75" i="3"/>
  <c r="C75" i="3"/>
  <c r="B75" i="3"/>
  <c r="D74" i="3"/>
  <c r="C74" i="3"/>
  <c r="B74" i="3"/>
  <c r="D73" i="3"/>
  <c r="C73" i="3"/>
  <c r="B73" i="3"/>
  <c r="D72" i="3"/>
  <c r="C72" i="3"/>
  <c r="B72" i="3"/>
  <c r="D71" i="3"/>
  <c r="C71" i="3"/>
  <c r="B71" i="3"/>
  <c r="D70" i="3"/>
  <c r="C70" i="3"/>
  <c r="B70" i="3"/>
  <c r="D69" i="3"/>
  <c r="C69" i="3"/>
  <c r="B69" i="3"/>
  <c r="D68" i="3"/>
  <c r="C68" i="3"/>
  <c r="B68" i="3"/>
  <c r="D67" i="3"/>
  <c r="C67" i="3"/>
  <c r="B67" i="3"/>
  <c r="D66" i="3"/>
  <c r="C66" i="3"/>
  <c r="B66" i="3"/>
  <c r="D65" i="3"/>
  <c r="C65" i="3"/>
  <c r="B65" i="3"/>
  <c r="D64" i="3"/>
  <c r="C64" i="3"/>
  <c r="B64" i="3"/>
  <c r="D63" i="3"/>
  <c r="C63" i="3"/>
  <c r="B63" i="3"/>
  <c r="D62" i="3"/>
  <c r="C62" i="3"/>
  <c r="B62" i="3"/>
  <c r="D61" i="3"/>
  <c r="C61" i="3"/>
  <c r="B61" i="3"/>
  <c r="D60" i="3"/>
  <c r="C60" i="3"/>
  <c r="B60" i="3"/>
  <c r="D59" i="3"/>
  <c r="C59" i="3"/>
  <c r="B59" i="3"/>
  <c r="D58" i="3"/>
  <c r="C58" i="3"/>
  <c r="B58" i="3"/>
  <c r="D57" i="3"/>
  <c r="C57" i="3"/>
  <c r="B57" i="3"/>
  <c r="D56" i="3"/>
  <c r="C56" i="3"/>
  <c r="B56" i="3"/>
  <c r="D55" i="3"/>
  <c r="C55" i="3"/>
  <c r="B55" i="3"/>
  <c r="D54" i="3"/>
  <c r="C54" i="3"/>
  <c r="B54" i="3"/>
  <c r="D53" i="3"/>
  <c r="C53" i="3"/>
  <c r="B53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D4" i="3"/>
  <c r="C4" i="3"/>
  <c r="B4" i="3"/>
  <c r="D3" i="3"/>
  <c r="C3" i="3"/>
  <c r="B3" i="3"/>
  <c r="D2" i="3"/>
  <c r="C2" i="3"/>
  <c r="B2" i="3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</calcChain>
</file>

<file path=xl/sharedStrings.xml><?xml version="1.0" encoding="utf-8"?>
<sst xmlns="http://schemas.openxmlformats.org/spreadsheetml/2006/main" count="82" uniqueCount="62">
  <si>
    <t>DATES</t>
  </si>
  <si>
    <t>GDP</t>
  </si>
  <si>
    <t xml:space="preserve">    Current receipts</t>
  </si>
  <si>
    <t>Government Consumption</t>
  </si>
  <si>
    <t>Government Investment</t>
  </si>
  <si>
    <t>Total Population</t>
  </si>
  <si>
    <t>GDPdeflator</t>
  </si>
  <si>
    <t>G</t>
  </si>
  <si>
    <t>TB3MS</t>
  </si>
  <si>
    <t>Table 1.1.5 Line 1</t>
  </si>
  <si>
    <t>Table 3.2 Line 1</t>
  </si>
  <si>
    <t>Table 3.1. Line 16</t>
  </si>
  <si>
    <t>Table 3.1. Line 35</t>
  </si>
  <si>
    <t>FrancisRamey</t>
  </si>
  <si>
    <t>TAX</t>
  </si>
  <si>
    <t>MUNI1Y</t>
  </si>
  <si>
    <t>PDVMILY</t>
  </si>
  <si>
    <t>DTFP_UTIL</t>
  </si>
  <si>
    <t>HAMILTON3YP</t>
  </si>
  <si>
    <t>TAXNARRATIVE</t>
  </si>
  <si>
    <t>CPI_PIQ4</t>
  </si>
  <si>
    <t>RESID08</t>
  </si>
  <si>
    <t>Data Explanation</t>
  </si>
  <si>
    <t>Abbreviation</t>
  </si>
  <si>
    <t>Meaning</t>
  </si>
  <si>
    <t>Definition</t>
  </si>
  <si>
    <t>date</t>
  </si>
  <si>
    <t>Year.Quarter (00=Q1, .25=Q2 etc.)</t>
  </si>
  <si>
    <t>Logarithm of nominal GDP divided by GDP deflator and population</t>
  </si>
  <si>
    <t>Federal Tax Revenue</t>
  </si>
  <si>
    <t>Logarithm of nominal federal current receipts divided by GDP deflator and population</t>
  </si>
  <si>
    <t>Government Spending</t>
  </si>
  <si>
    <t>Logarithm of nominal government consumption expenditures and gross investment divided by GDP deflator and population</t>
  </si>
  <si>
    <t>Interest Rate</t>
  </si>
  <si>
    <t>3-Month Treasury bill: Secondary market rate</t>
  </si>
  <si>
    <t>Q4/Q4 Growth of Consumer Price Index for All Urban Consumers: All Items (CPIAUCSL)</t>
  </si>
  <si>
    <t>Inflation</t>
  </si>
  <si>
    <t>Nominal present value of Ramey (2011) defense news variable divided by nominal gdp of previous quarter</t>
  </si>
  <si>
    <t>News in government defense spending</t>
  </si>
  <si>
    <t>Utilization-adjusted TFP</t>
  </si>
  <si>
    <t>Utilization-adjusted TFP from Fernald (2012)</t>
  </si>
  <si>
    <t>Hamilton (2003) net oil price increase (3 year)</t>
  </si>
  <si>
    <t>Oil price shocks</t>
  </si>
  <si>
    <t>Monetary policy shocks</t>
  </si>
  <si>
    <t>Romer and Romer (2004) monetary policy shocks constructed by Barakchian Crowe (2013) through 2006</t>
  </si>
  <si>
    <t>Narrative Tax Shocks</t>
  </si>
  <si>
    <t>Mertens and Ravn (2012) unanticipated tax shock series</t>
  </si>
  <si>
    <t>News about tax shocks</t>
  </si>
  <si>
    <t>News series about tax shocks from Leeper, Walker, and Yang (2012)</t>
  </si>
  <si>
    <t>CPIAUCSL</t>
  </si>
  <si>
    <t>Table 1.1.4 Line 1</t>
  </si>
  <si>
    <t>See paper for sources and further details</t>
  </si>
  <si>
    <t>NIPA Tables</t>
  </si>
  <si>
    <t>St Lois Fred</t>
  </si>
  <si>
    <t xml:space="preserve">Mertens and Ravn (2012) </t>
  </si>
  <si>
    <t>Barakchian Crowe (2013)</t>
  </si>
  <si>
    <t>Fernald (2012)</t>
  </si>
  <si>
    <t>Ramey (2011)</t>
  </si>
  <si>
    <t>Leeper, Walker, and Yang (2012)</t>
  </si>
  <si>
    <t>Own calculcation based on Hamilton (2003)</t>
  </si>
  <si>
    <t>Sources</t>
  </si>
  <si>
    <t>TFP_UTIL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</si>
</sst>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"/>
    <numFmt numFmtId="165" formatCode="0.000"/>
    <numFmt numFmtId="166" formatCode="#,##0.000"/>
    <numFmt numFmtId="167" formatCode="0.000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6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164" fontId="1" fillId="0" borderId="0" xfId="0" applyNumberFormat="1" applyFont="1"/>
    <xf numFmtId="0" fontId="1" fillId="0" borderId="0" xfId="0" applyFont="1"/>
    <xf numFmtId="0" fontId="0" fillId="0" borderId="0" xfId="0" applyProtection="1">
      <protection locked="0"/>
    </xf>
    <xf numFmtId="165" fontId="1" fillId="0" borderId="0" xfId="0" applyNumberFormat="1" applyFont="1"/>
    <xf numFmtId="164" fontId="1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1" fontId="0" fillId="0" borderId="0" xfId="0" applyNumberFormat="1"/>
    <xf numFmtId="166" fontId="0" fillId="0" borderId="0" xfId="0" applyNumberFormat="1" applyProtection="1">
      <protection locked="0"/>
    </xf>
    <xf numFmtId="2" fontId="0" fillId="0" borderId="0" xfId="0" applyNumberFormat="1"/>
    <xf numFmtId="0" fontId="0" fillId="0" borderId="0" xfId="0"/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  <xf numFmtId="0" fontId="2" fillId="0" borderId="0" xfId="0" applyFont="1"/>
    <xf numFmtId="0" fontId="0" fillId="0" borderId="0" xfId="0" applyAlignment="1" applyProtection="1">
      <alignment horizontal="center"/>
      <protection locked="0"/>
    </xf>
    <xf numFmtId="165" fontId="1" fillId="0" borderId="0" xfId="0" applyNumberFormat="1" applyFont="1" applyAlignment="1">
      <alignment horizontal="center"/>
    </xf>
    <xf numFmtId="0" fontId="1" fillId="0" borderId="0" xfId="1" applyFont="1" applyAlignment="1"/>
    <xf numFmtId="165" fontId="1" fillId="0" borderId="0" xfId="1" applyNumberFormat="1" applyFont="1" applyAlignment="1"/>
    <xf numFmtId="166" fontId="0" fillId="0" borderId="0" xfId="0" applyNumberFormat="1"/>
    <xf numFmtId="0" fontId="3" fillId="0" borderId="0" xfId="0" applyFont="1" applyFill="1" applyBorder="1" applyAlignment="1">
      <alignment horizontal="righ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G6" sqref="G6"/>
    </sheetView>
  </sheetViews>
  <sheetFormatPr defaultRowHeight="15" x14ac:dyDescent="0.25"/>
  <cols>
    <col min="1" max="1" width="13.42578125" customWidth="1"/>
    <col min="3" max="3" width="18" customWidth="1"/>
    <col min="7" max="7" width="37.42578125" bestFit="1" customWidth="1"/>
  </cols>
  <sheetData>
    <row r="1" spans="1:11" x14ac:dyDescent="0.25">
      <c r="A1" s="14" t="s">
        <v>22</v>
      </c>
      <c r="B1" s="11"/>
      <c r="C1" s="11"/>
      <c r="D1" s="11"/>
      <c r="E1" s="11"/>
      <c r="F1" s="11"/>
      <c r="G1" s="11"/>
      <c r="H1" s="11"/>
      <c r="I1" s="11"/>
      <c r="J1" s="11"/>
    </row>
    <row r="3" spans="1:11" x14ac:dyDescent="0.25">
      <c r="A3" s="11" t="s">
        <v>51</v>
      </c>
      <c r="B3" s="11"/>
      <c r="C3" s="11"/>
      <c r="D3" s="11"/>
      <c r="E3" s="11"/>
      <c r="F3" s="11"/>
      <c r="G3" s="11"/>
      <c r="H3" s="11"/>
      <c r="I3" s="11"/>
      <c r="J3" s="11"/>
    </row>
    <row r="5" spans="1:11" x14ac:dyDescent="0.25">
      <c r="A5" s="14" t="s">
        <v>23</v>
      </c>
      <c r="B5" s="11"/>
      <c r="C5" s="14" t="s">
        <v>24</v>
      </c>
      <c r="D5" s="11"/>
      <c r="E5" s="11"/>
      <c r="F5" s="11"/>
      <c r="G5" s="14" t="s">
        <v>60</v>
      </c>
      <c r="H5" s="11"/>
      <c r="I5" s="11"/>
      <c r="J5" s="14" t="s">
        <v>25</v>
      </c>
    </row>
    <row r="7" spans="1:11" x14ac:dyDescent="0.25">
      <c r="A7" s="12" t="s">
        <v>0</v>
      </c>
      <c r="B7" s="11"/>
      <c r="C7" s="11" t="s">
        <v>26</v>
      </c>
      <c r="D7" s="11"/>
      <c r="E7" s="11"/>
      <c r="F7" s="11"/>
      <c r="G7" s="11"/>
      <c r="H7" s="11"/>
      <c r="I7" s="11"/>
      <c r="J7" s="11" t="s">
        <v>27</v>
      </c>
    </row>
    <row r="8" spans="1:11" x14ac:dyDescent="0.25">
      <c r="A8" s="13" t="s">
        <v>1</v>
      </c>
      <c r="B8" s="11"/>
      <c r="C8" s="11" t="s">
        <v>1</v>
      </c>
      <c r="D8" s="11"/>
      <c r="E8" s="11"/>
      <c r="F8" s="11"/>
      <c r="G8" s="11" t="s">
        <v>52</v>
      </c>
      <c r="H8" s="11"/>
      <c r="I8" s="11"/>
      <c r="J8" s="11" t="s">
        <v>28</v>
      </c>
    </row>
    <row r="9" spans="1:11" s="11" customFormat="1" x14ac:dyDescent="0.25">
      <c r="A9" s="12" t="s">
        <v>14</v>
      </c>
      <c r="C9" s="11" t="s">
        <v>29</v>
      </c>
      <c r="G9" s="11" t="s">
        <v>52</v>
      </c>
      <c r="J9" s="11" t="s">
        <v>30</v>
      </c>
    </row>
    <row r="10" spans="1:11" s="11" customFormat="1" x14ac:dyDescent="0.25">
      <c r="A10" s="12" t="s">
        <v>7</v>
      </c>
      <c r="C10" s="11" t="s">
        <v>31</v>
      </c>
      <c r="G10" s="11" t="s">
        <v>52</v>
      </c>
      <c r="J10" s="11" t="s">
        <v>32</v>
      </c>
    </row>
    <row r="11" spans="1:11" s="11" customFormat="1" x14ac:dyDescent="0.25">
      <c r="A11" s="15" t="s">
        <v>8</v>
      </c>
      <c r="C11" s="11" t="s">
        <v>33</v>
      </c>
      <c r="G11" s="11" t="s">
        <v>53</v>
      </c>
      <c r="J11" s="11" t="s">
        <v>34</v>
      </c>
    </row>
    <row r="12" spans="1:11" s="11" customFormat="1" x14ac:dyDescent="0.25">
      <c r="A12" s="12" t="s">
        <v>20</v>
      </c>
      <c r="C12" s="11" t="s">
        <v>36</v>
      </c>
      <c r="G12" s="11" t="s">
        <v>53</v>
      </c>
      <c r="J12" s="11" t="s">
        <v>35</v>
      </c>
    </row>
    <row r="13" spans="1:11" s="11" customFormat="1" x14ac:dyDescent="0.25">
      <c r="A13" s="12" t="s">
        <v>15</v>
      </c>
      <c r="C13" s="11" t="s">
        <v>47</v>
      </c>
      <c r="G13" s="11" t="s">
        <v>58</v>
      </c>
      <c r="J13" s="11" t="s">
        <v>48</v>
      </c>
    </row>
    <row r="14" spans="1:11" s="11" customFormat="1" x14ac:dyDescent="0.25">
      <c r="A14" s="16" t="s">
        <v>16</v>
      </c>
      <c r="C14" s="11" t="s">
        <v>38</v>
      </c>
      <c r="G14" s="11" t="s">
        <v>57</v>
      </c>
      <c r="J14" s="17" t="s">
        <v>37</v>
      </c>
      <c r="K14" s="18"/>
    </row>
    <row r="15" spans="1:11" s="11" customFormat="1" x14ac:dyDescent="0.25">
      <c r="A15" s="12" t="s">
        <v>17</v>
      </c>
      <c r="C15" s="11" t="s">
        <v>39</v>
      </c>
      <c r="G15" s="11" t="s">
        <v>56</v>
      </c>
      <c r="J15" s="11" t="s">
        <v>40</v>
      </c>
    </row>
    <row r="16" spans="1:11" s="11" customFormat="1" x14ac:dyDescent="0.25">
      <c r="A16" s="12" t="s">
        <v>18</v>
      </c>
      <c r="C16" s="11" t="s">
        <v>42</v>
      </c>
      <c r="G16" s="11" t="s">
        <v>59</v>
      </c>
      <c r="J16" s="11" t="s">
        <v>41</v>
      </c>
    </row>
    <row r="17" spans="1:10" s="11" customFormat="1" x14ac:dyDescent="0.25">
      <c r="A17" s="12" t="s">
        <v>21</v>
      </c>
      <c r="C17" s="11" t="s">
        <v>43</v>
      </c>
      <c r="G17" s="11" t="s">
        <v>55</v>
      </c>
      <c r="J17" s="11" t="s">
        <v>44</v>
      </c>
    </row>
    <row r="18" spans="1:10" s="11" customFormat="1" x14ac:dyDescent="0.25">
      <c r="A18" s="15" t="s">
        <v>19</v>
      </c>
      <c r="C18" s="11" t="s">
        <v>45</v>
      </c>
      <c r="G18" s="11" t="s">
        <v>54</v>
      </c>
      <c r="J18" s="11" t="s">
        <v>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1" sqref="B11"/>
    </sheetView>
  </sheetViews>
  <sheetFormatPr defaultRowHeight="15" x14ac:dyDescent="0.25"/>
  <cols>
    <col min="2" max="2" width="16.140625" bestFit="1" customWidth="1"/>
    <col min="3" max="5" width="32.28515625" customWidth="1"/>
    <col min="6" max="6" width="15.7109375" bestFit="1" customWidth="1"/>
    <col min="7" max="7" width="15.42578125" bestFit="1" customWidth="1"/>
  </cols>
  <sheetData>
    <row r="1" spans="1:13" ht="15" customHeight="1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t="s">
        <v>5</v>
      </c>
      <c r="G1" t="s">
        <v>6</v>
      </c>
    </row>
    <row r="2" spans="1:13" x14ac:dyDescent="0.25">
      <c r="A2" s="1"/>
      <c r="B2" s="1" t="s">
        <v>9</v>
      </c>
      <c r="C2" s="3" t="s">
        <v>10</v>
      </c>
      <c r="D2" s="3" t="s">
        <v>11</v>
      </c>
      <c r="E2" s="3" t="s">
        <v>12</v>
      </c>
      <c r="F2" t="s">
        <v>13</v>
      </c>
      <c r="G2" s="3" t="s">
        <v>50</v>
      </c>
    </row>
    <row r="3" spans="1:13" x14ac:dyDescent="0.25">
      <c r="A3">
        <v>1950</v>
      </c>
      <c r="B3">
        <v>275.2</v>
      </c>
      <c r="C3" s="6">
        <v>41.4</v>
      </c>
      <c r="D3" s="7">
        <v>36.5</v>
      </c>
      <c r="E3" s="7">
        <v>9</v>
      </c>
      <c r="F3" s="8">
        <v>151500.25</v>
      </c>
      <c r="G3">
        <v>14.385999999999999</v>
      </c>
    </row>
    <row r="4" spans="1:13" x14ac:dyDescent="0.25">
      <c r="A4">
        <f>A3+0.25</f>
        <v>1950.25</v>
      </c>
      <c r="B4">
        <v>284.5</v>
      </c>
      <c r="C4" s="6">
        <v>45.5</v>
      </c>
      <c r="D4" s="7">
        <v>36.700000000000003</v>
      </c>
      <c r="E4" s="7">
        <v>9.4</v>
      </c>
      <c r="F4" s="8">
        <v>152271</v>
      </c>
      <c r="G4">
        <v>14.433</v>
      </c>
    </row>
    <row r="5" spans="1:13" x14ac:dyDescent="0.25">
      <c r="A5">
        <f t="shared" ref="A5:A68" si="0">A4+0.25</f>
        <v>1950.5</v>
      </c>
      <c r="B5">
        <v>301.89999999999998</v>
      </c>
      <c r="C5" s="6">
        <v>51.8</v>
      </c>
      <c r="D5" s="7">
        <v>35.6</v>
      </c>
      <c r="E5" s="7">
        <v>10.199999999999999</v>
      </c>
      <c r="F5" s="8">
        <v>152922.75</v>
      </c>
      <c r="G5">
        <v>14.74</v>
      </c>
    </row>
    <row r="6" spans="1:13" x14ac:dyDescent="0.25">
      <c r="A6">
        <f t="shared" si="0"/>
        <v>1950.75</v>
      </c>
      <c r="B6">
        <v>313.3</v>
      </c>
      <c r="C6" s="6">
        <v>56.5</v>
      </c>
      <c r="D6" s="7">
        <v>38.9</v>
      </c>
      <c r="E6" s="7">
        <v>10.6</v>
      </c>
      <c r="F6" s="8">
        <v>153574.5</v>
      </c>
      <c r="G6">
        <v>15.032</v>
      </c>
    </row>
    <row r="7" spans="1:13" x14ac:dyDescent="0.25">
      <c r="A7">
        <f t="shared" si="0"/>
        <v>1951</v>
      </c>
      <c r="B7">
        <v>329</v>
      </c>
      <c r="C7" s="6">
        <v>64.5</v>
      </c>
      <c r="D7" s="7">
        <v>44.4</v>
      </c>
      <c r="E7" s="7">
        <v>13</v>
      </c>
      <c r="F7" s="8">
        <v>154226.25</v>
      </c>
      <c r="G7">
        <v>15.585000000000001</v>
      </c>
      <c r="L7" s="20"/>
      <c r="M7" s="20"/>
    </row>
    <row r="8" spans="1:13" x14ac:dyDescent="0.25">
      <c r="A8">
        <f t="shared" si="0"/>
        <v>1951.25</v>
      </c>
      <c r="B8">
        <v>336.6</v>
      </c>
      <c r="C8" s="6">
        <v>61.6</v>
      </c>
      <c r="D8" s="7">
        <v>48.5</v>
      </c>
      <c r="E8" s="7">
        <v>16.2</v>
      </c>
      <c r="F8" s="8">
        <v>154878</v>
      </c>
      <c r="G8">
        <v>15.688000000000001</v>
      </c>
      <c r="H8" s="19"/>
    </row>
    <row r="9" spans="1:13" x14ac:dyDescent="0.25">
      <c r="A9">
        <f t="shared" si="0"/>
        <v>1951.5</v>
      </c>
      <c r="B9">
        <v>343.5</v>
      </c>
      <c r="C9" s="6">
        <v>60.9</v>
      </c>
      <c r="D9" s="7">
        <v>53.6</v>
      </c>
      <c r="E9" s="7">
        <v>19</v>
      </c>
      <c r="F9" s="8">
        <v>155546.75</v>
      </c>
      <c r="G9">
        <v>15.696</v>
      </c>
    </row>
    <row r="10" spans="1:13" x14ac:dyDescent="0.25">
      <c r="A10">
        <f t="shared" si="0"/>
        <v>1951.75</v>
      </c>
      <c r="B10">
        <v>347.9</v>
      </c>
      <c r="C10" s="6">
        <v>64.599999999999994</v>
      </c>
      <c r="D10" s="7">
        <v>55.3</v>
      </c>
      <c r="E10" s="7">
        <v>22.3</v>
      </c>
      <c r="F10" s="8">
        <v>156215.5</v>
      </c>
      <c r="G10">
        <v>15.871</v>
      </c>
    </row>
    <row r="11" spans="1:13" x14ac:dyDescent="0.25">
      <c r="A11">
        <f t="shared" si="0"/>
        <v>1952</v>
      </c>
      <c r="B11">
        <v>351.2</v>
      </c>
      <c r="C11" s="6">
        <v>64.7</v>
      </c>
      <c r="D11" s="7">
        <v>57.3</v>
      </c>
      <c r="E11" s="7">
        <v>21.9</v>
      </c>
      <c r="F11" s="8">
        <v>156527</v>
      </c>
      <c r="G11">
        <v>15.861000000000001</v>
      </c>
    </row>
    <row r="12" spans="1:13" x14ac:dyDescent="0.25">
      <c r="A12">
        <f t="shared" si="0"/>
        <v>1952.25</v>
      </c>
      <c r="B12">
        <v>352.1</v>
      </c>
      <c r="C12" s="6">
        <v>64.8</v>
      </c>
      <c r="D12" s="7">
        <v>61.1</v>
      </c>
      <c r="E12" s="7">
        <v>22</v>
      </c>
      <c r="F12" s="8">
        <v>157140</v>
      </c>
      <c r="G12">
        <v>15.885999999999999</v>
      </c>
    </row>
    <row r="13" spans="1:13" x14ac:dyDescent="0.25">
      <c r="A13">
        <f t="shared" si="0"/>
        <v>1952.5</v>
      </c>
      <c r="B13">
        <v>358.5</v>
      </c>
      <c r="C13" s="6">
        <v>65.3</v>
      </c>
      <c r="D13" s="7">
        <v>62.4</v>
      </c>
      <c r="E13" s="7">
        <v>22.5</v>
      </c>
      <c r="F13" s="8">
        <v>157798</v>
      </c>
      <c r="G13">
        <v>16.065000000000001</v>
      </c>
    </row>
    <row r="14" spans="1:13" x14ac:dyDescent="0.25">
      <c r="A14">
        <f t="shared" si="0"/>
        <v>1952.75</v>
      </c>
      <c r="B14">
        <v>371.4</v>
      </c>
      <c r="C14" s="6">
        <v>68.400000000000006</v>
      </c>
      <c r="D14" s="7">
        <v>64.400000000000006</v>
      </c>
      <c r="E14" s="7">
        <v>22.9</v>
      </c>
      <c r="F14" s="8">
        <v>158451</v>
      </c>
      <c r="G14">
        <v>16.109000000000002</v>
      </c>
    </row>
    <row r="15" spans="1:13" x14ac:dyDescent="0.25">
      <c r="A15">
        <f t="shared" si="0"/>
        <v>1953</v>
      </c>
      <c r="B15">
        <v>378.4</v>
      </c>
      <c r="C15" s="6">
        <v>70.099999999999994</v>
      </c>
      <c r="D15" s="7">
        <v>65.7</v>
      </c>
      <c r="E15" s="7">
        <v>23.9</v>
      </c>
      <c r="F15" s="8">
        <v>159170</v>
      </c>
      <c r="G15">
        <v>16.111999999999998</v>
      </c>
    </row>
    <row r="16" spans="1:13" x14ac:dyDescent="0.25">
      <c r="A16">
        <f t="shared" si="0"/>
        <v>1953.25</v>
      </c>
      <c r="B16">
        <v>382</v>
      </c>
      <c r="C16" s="6">
        <v>70.5</v>
      </c>
      <c r="D16" s="7">
        <v>67.2</v>
      </c>
      <c r="E16" s="7">
        <v>24.6</v>
      </c>
      <c r="F16" s="8">
        <v>159745</v>
      </c>
      <c r="G16">
        <v>16.141999999999999</v>
      </c>
    </row>
    <row r="17" spans="1:7" x14ac:dyDescent="0.25">
      <c r="A17">
        <f t="shared" si="0"/>
        <v>1953.5</v>
      </c>
      <c r="B17">
        <v>381.1</v>
      </c>
      <c r="C17" s="6">
        <v>69.5</v>
      </c>
      <c r="D17" s="7">
        <v>65.900000000000006</v>
      </c>
      <c r="E17" s="7">
        <v>24.3</v>
      </c>
      <c r="F17" s="8">
        <v>160449</v>
      </c>
      <c r="G17">
        <v>16.204999999999998</v>
      </c>
    </row>
    <row r="18" spans="1:7" x14ac:dyDescent="0.25">
      <c r="A18">
        <f t="shared" si="0"/>
        <v>1953.75</v>
      </c>
      <c r="B18">
        <v>375.9</v>
      </c>
      <c r="C18" s="6">
        <v>64.3</v>
      </c>
      <c r="D18" s="7">
        <v>67.3</v>
      </c>
      <c r="E18" s="7">
        <v>23.1</v>
      </c>
      <c r="F18" s="8">
        <v>161223</v>
      </c>
      <c r="G18">
        <v>16.239999999999998</v>
      </c>
    </row>
    <row r="19" spans="1:7" x14ac:dyDescent="0.25">
      <c r="A19">
        <f t="shared" si="0"/>
        <v>1954</v>
      </c>
      <c r="B19">
        <v>375.2</v>
      </c>
      <c r="C19" s="6">
        <v>61.6</v>
      </c>
      <c r="D19" s="7">
        <v>64.8</v>
      </c>
      <c r="E19" s="7">
        <v>23.8</v>
      </c>
      <c r="F19" s="8">
        <v>161912</v>
      </c>
      <c r="G19">
        <v>16.29</v>
      </c>
    </row>
    <row r="20" spans="1:7" x14ac:dyDescent="0.25">
      <c r="A20">
        <f t="shared" si="0"/>
        <v>1954.25</v>
      </c>
      <c r="B20">
        <v>376</v>
      </c>
      <c r="C20" s="6">
        <v>61.7</v>
      </c>
      <c r="D20" s="7">
        <v>63</v>
      </c>
      <c r="E20" s="7">
        <v>23.2</v>
      </c>
      <c r="F20" s="8">
        <v>162564</v>
      </c>
      <c r="G20">
        <v>16.300999999999998</v>
      </c>
    </row>
    <row r="21" spans="1:7" x14ac:dyDescent="0.25">
      <c r="A21">
        <f t="shared" si="0"/>
        <v>1954.5</v>
      </c>
      <c r="B21">
        <v>380.8</v>
      </c>
      <c r="C21" s="6">
        <v>62.3</v>
      </c>
      <c r="D21" s="7">
        <v>63.1</v>
      </c>
      <c r="E21" s="7">
        <v>21.7</v>
      </c>
      <c r="F21" s="8">
        <v>163290</v>
      </c>
      <c r="G21">
        <v>16.326000000000001</v>
      </c>
    </row>
    <row r="22" spans="1:7" x14ac:dyDescent="0.25">
      <c r="A22">
        <f t="shared" si="0"/>
        <v>1954.75</v>
      </c>
      <c r="B22">
        <v>389.4</v>
      </c>
      <c r="C22" s="6">
        <v>64.400000000000006</v>
      </c>
      <c r="D22" s="7">
        <v>63.6</v>
      </c>
      <c r="E22" s="7">
        <v>21.4</v>
      </c>
      <c r="F22" s="8">
        <v>164107</v>
      </c>
      <c r="G22">
        <v>16.367999999999999</v>
      </c>
    </row>
    <row r="23" spans="1:7" x14ac:dyDescent="0.25">
      <c r="A23">
        <f t="shared" si="0"/>
        <v>1955</v>
      </c>
      <c r="B23">
        <v>402.6</v>
      </c>
      <c r="C23" s="6">
        <v>68.3</v>
      </c>
      <c r="D23" s="7">
        <v>64.400000000000006</v>
      </c>
      <c r="E23" s="7">
        <v>21</v>
      </c>
      <c r="F23" s="8">
        <v>164809</v>
      </c>
      <c r="G23">
        <v>16.446999999999999</v>
      </c>
    </row>
    <row r="24" spans="1:7" x14ac:dyDescent="0.25">
      <c r="A24">
        <f t="shared" si="0"/>
        <v>1955.25</v>
      </c>
      <c r="B24">
        <v>410.9</v>
      </c>
      <c r="C24" s="6">
        <v>70.3</v>
      </c>
      <c r="D24" s="7">
        <v>64.099999999999994</v>
      </c>
      <c r="E24" s="7">
        <v>21.9</v>
      </c>
      <c r="F24" s="8">
        <v>165463</v>
      </c>
      <c r="G24">
        <v>16.513000000000002</v>
      </c>
    </row>
    <row r="25" spans="1:7" x14ac:dyDescent="0.25">
      <c r="A25">
        <f t="shared" si="0"/>
        <v>1955.5</v>
      </c>
      <c r="B25">
        <v>419.4</v>
      </c>
      <c r="C25" s="6">
        <v>72</v>
      </c>
      <c r="D25" s="7">
        <v>66.900000000000006</v>
      </c>
      <c r="E25" s="7">
        <v>20.7</v>
      </c>
      <c r="F25" s="8">
        <v>166192</v>
      </c>
      <c r="G25">
        <v>16.635000000000002</v>
      </c>
    </row>
    <row r="26" spans="1:7" x14ac:dyDescent="0.25">
      <c r="A26">
        <f t="shared" si="0"/>
        <v>1955.75</v>
      </c>
      <c r="B26">
        <v>426</v>
      </c>
      <c r="C26" s="6">
        <v>73.7</v>
      </c>
      <c r="D26" s="7">
        <v>66.5</v>
      </c>
      <c r="E26" s="7">
        <v>20.3</v>
      </c>
      <c r="F26" s="8">
        <v>167023</v>
      </c>
      <c r="G26">
        <v>16.800999999999998</v>
      </c>
    </row>
    <row r="27" spans="1:7" x14ac:dyDescent="0.25">
      <c r="A27">
        <f t="shared" si="0"/>
        <v>1956</v>
      </c>
      <c r="B27">
        <v>428.3</v>
      </c>
      <c r="C27" s="6">
        <v>74.2</v>
      </c>
      <c r="D27" s="7">
        <v>66.400000000000006</v>
      </c>
      <c r="E27" s="7">
        <v>21.8</v>
      </c>
      <c r="F27" s="8">
        <v>167746</v>
      </c>
      <c r="G27">
        <v>16.969000000000001</v>
      </c>
    </row>
    <row r="28" spans="1:7" x14ac:dyDescent="0.25">
      <c r="A28">
        <f t="shared" si="0"/>
        <v>1956.25</v>
      </c>
      <c r="B28">
        <v>434.2</v>
      </c>
      <c r="C28" s="6">
        <v>75.599999999999994</v>
      </c>
      <c r="D28" s="7">
        <v>69.2</v>
      </c>
      <c r="E28" s="7">
        <v>22.2</v>
      </c>
      <c r="F28" s="8">
        <v>168436</v>
      </c>
      <c r="G28">
        <v>17.068000000000001</v>
      </c>
    </row>
    <row r="29" spans="1:7" x14ac:dyDescent="0.25">
      <c r="A29">
        <f t="shared" si="0"/>
        <v>1956.5</v>
      </c>
      <c r="B29">
        <v>439.2</v>
      </c>
      <c r="C29" s="6">
        <v>75.400000000000006</v>
      </c>
      <c r="D29" s="7">
        <v>67.599999999999994</v>
      </c>
      <c r="E29" s="7">
        <v>23.9</v>
      </c>
      <c r="F29" s="8">
        <v>169191</v>
      </c>
      <c r="G29">
        <v>17.286999999999999</v>
      </c>
    </row>
    <row r="30" spans="1:7" x14ac:dyDescent="0.25">
      <c r="A30">
        <f t="shared" si="0"/>
        <v>1956.75</v>
      </c>
      <c r="B30">
        <v>448.1</v>
      </c>
      <c r="C30" s="6">
        <v>78.2</v>
      </c>
      <c r="D30" s="7">
        <v>70.599999999999994</v>
      </c>
      <c r="E30" s="7">
        <v>23.7</v>
      </c>
      <c r="F30" s="8">
        <v>170063</v>
      </c>
      <c r="G30">
        <v>17.353999999999999</v>
      </c>
    </row>
    <row r="31" spans="1:7" x14ac:dyDescent="0.25">
      <c r="A31">
        <f t="shared" si="0"/>
        <v>1957</v>
      </c>
      <c r="B31">
        <v>457.2</v>
      </c>
      <c r="C31" s="6">
        <v>80.400000000000006</v>
      </c>
      <c r="D31" s="7">
        <v>73.900000000000006</v>
      </c>
      <c r="E31" s="7">
        <v>24.2</v>
      </c>
      <c r="F31" s="8">
        <v>170806</v>
      </c>
      <c r="G31">
        <v>17.597000000000001</v>
      </c>
    </row>
    <row r="32" spans="1:7" x14ac:dyDescent="0.25">
      <c r="A32">
        <f t="shared" si="0"/>
        <v>1957.25</v>
      </c>
      <c r="B32">
        <v>459.2</v>
      </c>
      <c r="C32" s="6">
        <v>79.900000000000006</v>
      </c>
      <c r="D32" s="7">
        <v>74.5</v>
      </c>
      <c r="E32" s="7">
        <v>23.9</v>
      </c>
      <c r="F32" s="8">
        <v>171501</v>
      </c>
      <c r="G32">
        <v>17.716999999999999</v>
      </c>
    </row>
    <row r="33" spans="1:7" x14ac:dyDescent="0.25">
      <c r="A33">
        <f t="shared" si="0"/>
        <v>1957.5</v>
      </c>
      <c r="B33">
        <v>466.4</v>
      </c>
      <c r="C33" s="6">
        <v>79.900000000000006</v>
      </c>
      <c r="D33" s="7">
        <v>75.2</v>
      </c>
      <c r="E33" s="7">
        <v>24.6</v>
      </c>
      <c r="F33" s="8">
        <v>172257</v>
      </c>
      <c r="G33">
        <v>17.824000000000002</v>
      </c>
    </row>
    <row r="34" spans="1:7" x14ac:dyDescent="0.25">
      <c r="A34">
        <f t="shared" si="0"/>
        <v>1957.75</v>
      </c>
      <c r="B34">
        <v>461.5</v>
      </c>
      <c r="C34" s="6">
        <v>77.099999999999994</v>
      </c>
      <c r="D34" s="7">
        <v>77.5</v>
      </c>
      <c r="E34" s="7">
        <v>24.7</v>
      </c>
      <c r="F34" s="8">
        <v>173070</v>
      </c>
      <c r="G34">
        <v>17.824999999999999</v>
      </c>
    </row>
    <row r="35" spans="1:7" x14ac:dyDescent="0.25">
      <c r="A35">
        <f t="shared" si="0"/>
        <v>1958</v>
      </c>
      <c r="B35">
        <v>453.9</v>
      </c>
      <c r="C35" s="6">
        <v>73.599999999999994</v>
      </c>
      <c r="D35" s="7">
        <v>76.7</v>
      </c>
      <c r="E35" s="7">
        <v>25.1</v>
      </c>
      <c r="F35" s="8">
        <v>173746</v>
      </c>
      <c r="G35">
        <v>18.02</v>
      </c>
    </row>
    <row r="36" spans="1:7" x14ac:dyDescent="0.25">
      <c r="A36">
        <f t="shared" si="0"/>
        <v>1958.25</v>
      </c>
      <c r="B36">
        <v>458</v>
      </c>
      <c r="C36" s="6">
        <v>73.5</v>
      </c>
      <c r="D36" s="7">
        <v>80.2</v>
      </c>
      <c r="E36" s="7">
        <v>25.3</v>
      </c>
      <c r="F36" s="8">
        <v>174397</v>
      </c>
      <c r="G36">
        <v>18.071999999999999</v>
      </c>
    </row>
    <row r="37" spans="1:7" x14ac:dyDescent="0.25">
      <c r="A37">
        <f t="shared" si="0"/>
        <v>1958.5</v>
      </c>
      <c r="B37">
        <v>471.7</v>
      </c>
      <c r="C37" s="6">
        <v>76.7</v>
      </c>
      <c r="D37" s="7">
        <v>79.599999999999994</v>
      </c>
      <c r="E37" s="7">
        <v>27.3</v>
      </c>
      <c r="F37" s="8">
        <v>175143</v>
      </c>
      <c r="G37">
        <v>18.186</v>
      </c>
    </row>
    <row r="38" spans="1:7" x14ac:dyDescent="0.25">
      <c r="A38">
        <f t="shared" si="0"/>
        <v>1958.75</v>
      </c>
      <c r="B38">
        <v>485</v>
      </c>
      <c r="C38" s="6">
        <v>80.400000000000006</v>
      </c>
      <c r="D38" s="7">
        <v>81.5</v>
      </c>
      <c r="E38" s="7">
        <v>28.2</v>
      </c>
      <c r="F38" s="8">
        <v>175966</v>
      </c>
      <c r="G38">
        <v>18.271000000000001</v>
      </c>
    </row>
    <row r="39" spans="1:7" x14ac:dyDescent="0.25">
      <c r="A39">
        <f t="shared" si="0"/>
        <v>1959</v>
      </c>
      <c r="B39">
        <v>495.5</v>
      </c>
      <c r="C39" s="6">
        <v>84.9</v>
      </c>
      <c r="D39" s="7">
        <v>78.3</v>
      </c>
      <c r="E39" s="7">
        <v>30.5</v>
      </c>
      <c r="F39" s="8">
        <v>176685</v>
      </c>
      <c r="G39">
        <v>18.297000000000001</v>
      </c>
    </row>
    <row r="40" spans="1:7" x14ac:dyDescent="0.25">
      <c r="A40">
        <f t="shared" si="0"/>
        <v>1959.25</v>
      </c>
      <c r="B40">
        <v>508.5</v>
      </c>
      <c r="C40" s="6">
        <v>88.6</v>
      </c>
      <c r="D40" s="7">
        <v>80.7</v>
      </c>
      <c r="E40" s="7">
        <v>29.5</v>
      </c>
      <c r="F40" s="8">
        <v>177365</v>
      </c>
      <c r="G40">
        <v>18.314</v>
      </c>
    </row>
    <row r="41" spans="1:7" x14ac:dyDescent="0.25">
      <c r="A41">
        <f t="shared" si="0"/>
        <v>1959.5</v>
      </c>
      <c r="B41">
        <v>509.3</v>
      </c>
      <c r="C41" s="6">
        <v>86.8</v>
      </c>
      <c r="D41" s="7">
        <v>81.599999999999994</v>
      </c>
      <c r="E41" s="7">
        <v>29.3</v>
      </c>
      <c r="F41" s="8">
        <v>178101</v>
      </c>
      <c r="G41">
        <v>18.366</v>
      </c>
    </row>
    <row r="42" spans="1:7" x14ac:dyDescent="0.25">
      <c r="A42">
        <f t="shared" si="0"/>
        <v>1959.75</v>
      </c>
      <c r="B42">
        <v>513.20000000000005</v>
      </c>
      <c r="C42" s="6">
        <v>87.5</v>
      </c>
      <c r="D42" s="7">
        <v>82.2</v>
      </c>
      <c r="E42" s="7">
        <v>27.8</v>
      </c>
      <c r="F42" s="8">
        <v>178921</v>
      </c>
      <c r="G42">
        <v>18.443000000000001</v>
      </c>
    </row>
    <row r="43" spans="1:7" x14ac:dyDescent="0.25">
      <c r="A43">
        <f t="shared" si="0"/>
        <v>1960</v>
      </c>
      <c r="B43">
        <v>527</v>
      </c>
      <c r="C43" s="6">
        <v>95.6</v>
      </c>
      <c r="D43" s="7">
        <v>80.599999999999994</v>
      </c>
      <c r="E43" s="7">
        <v>27.7</v>
      </c>
      <c r="F43" s="8">
        <v>179597</v>
      </c>
      <c r="G43">
        <v>18.521000000000001</v>
      </c>
    </row>
    <row r="44" spans="1:7" x14ac:dyDescent="0.25">
      <c r="A44">
        <f t="shared" si="0"/>
        <v>1960.25</v>
      </c>
      <c r="B44">
        <v>526.20000000000005</v>
      </c>
      <c r="C44" s="6">
        <v>94.3</v>
      </c>
      <c r="D44" s="7">
        <v>82</v>
      </c>
      <c r="E44" s="7">
        <v>27.5</v>
      </c>
      <c r="F44" s="8">
        <v>180222</v>
      </c>
      <c r="G44">
        <v>18.579000000000001</v>
      </c>
    </row>
    <row r="45" spans="1:7" x14ac:dyDescent="0.25">
      <c r="A45">
        <f t="shared" si="0"/>
        <v>1960.5</v>
      </c>
      <c r="B45">
        <v>529</v>
      </c>
      <c r="C45" s="6">
        <v>93.7</v>
      </c>
      <c r="D45" s="7">
        <v>84.4</v>
      </c>
      <c r="E45" s="7">
        <v>29</v>
      </c>
      <c r="F45" s="8">
        <v>180945</v>
      </c>
      <c r="G45">
        <v>18.648</v>
      </c>
    </row>
    <row r="46" spans="1:7" x14ac:dyDescent="0.25">
      <c r="A46">
        <f t="shared" si="0"/>
        <v>1960.75</v>
      </c>
      <c r="B46">
        <v>523.70000000000005</v>
      </c>
      <c r="C46" s="6">
        <v>92.2</v>
      </c>
      <c r="D46" s="7">
        <v>86.2</v>
      </c>
      <c r="E46" s="7">
        <v>28.9</v>
      </c>
      <c r="F46" s="8">
        <v>181796</v>
      </c>
      <c r="G46">
        <v>18.7</v>
      </c>
    </row>
    <row r="47" spans="1:7" x14ac:dyDescent="0.25">
      <c r="A47">
        <f t="shared" si="0"/>
        <v>1961</v>
      </c>
      <c r="B47">
        <v>528</v>
      </c>
      <c r="C47" s="6">
        <v>92.2</v>
      </c>
      <c r="D47" s="7">
        <v>85.3</v>
      </c>
      <c r="E47" s="7">
        <v>31.4</v>
      </c>
      <c r="F47" s="8">
        <v>182520</v>
      </c>
      <c r="G47">
        <v>18.742999999999999</v>
      </c>
    </row>
    <row r="48" spans="1:7" x14ac:dyDescent="0.25">
      <c r="A48">
        <f t="shared" si="0"/>
        <v>1961.25</v>
      </c>
      <c r="B48">
        <v>539</v>
      </c>
      <c r="C48" s="6">
        <v>94.2</v>
      </c>
      <c r="D48" s="7">
        <v>87.6</v>
      </c>
      <c r="E48" s="7">
        <v>30</v>
      </c>
      <c r="F48" s="8">
        <v>183217</v>
      </c>
      <c r="G48">
        <v>18.785</v>
      </c>
    </row>
    <row r="49" spans="1:7" x14ac:dyDescent="0.25">
      <c r="A49">
        <f t="shared" si="0"/>
        <v>1961.5</v>
      </c>
      <c r="B49">
        <v>549.5</v>
      </c>
      <c r="C49" s="6">
        <v>96</v>
      </c>
      <c r="D49" s="7">
        <v>88.9</v>
      </c>
      <c r="E49" s="7">
        <v>31.2</v>
      </c>
      <c r="F49" s="8">
        <v>183958</v>
      </c>
      <c r="G49">
        <v>18.843</v>
      </c>
    </row>
    <row r="50" spans="1:7" x14ac:dyDescent="0.25">
      <c r="A50">
        <f t="shared" si="0"/>
        <v>1961.75</v>
      </c>
      <c r="B50">
        <v>562.6</v>
      </c>
      <c r="C50" s="6">
        <v>99.6</v>
      </c>
      <c r="D50" s="7">
        <v>90.8</v>
      </c>
      <c r="E50" s="7">
        <v>32.799999999999997</v>
      </c>
      <c r="F50" s="8">
        <v>184783</v>
      </c>
      <c r="G50">
        <v>18.908000000000001</v>
      </c>
    </row>
    <row r="51" spans="1:7" x14ac:dyDescent="0.25">
      <c r="A51">
        <f t="shared" si="0"/>
        <v>1962</v>
      </c>
      <c r="B51">
        <v>576.1</v>
      </c>
      <c r="C51" s="6">
        <v>101</v>
      </c>
      <c r="D51" s="7">
        <v>94.1</v>
      </c>
      <c r="E51" s="7">
        <v>33</v>
      </c>
      <c r="F51" s="8">
        <v>185452</v>
      </c>
      <c r="G51">
        <v>19.02</v>
      </c>
    </row>
    <row r="52" spans="1:7" x14ac:dyDescent="0.25">
      <c r="A52">
        <f t="shared" si="0"/>
        <v>1962.25</v>
      </c>
      <c r="B52">
        <v>583.20000000000005</v>
      </c>
      <c r="C52" s="6">
        <v>102.5</v>
      </c>
      <c r="D52" s="7">
        <v>95.6</v>
      </c>
      <c r="E52" s="7">
        <v>32.700000000000003</v>
      </c>
      <c r="F52" s="8">
        <v>186087</v>
      </c>
      <c r="G52">
        <v>19.047000000000001</v>
      </c>
    </row>
    <row r="53" spans="1:7" x14ac:dyDescent="0.25">
      <c r="A53">
        <f t="shared" si="0"/>
        <v>1962.5</v>
      </c>
      <c r="B53">
        <v>590</v>
      </c>
      <c r="C53" s="6">
        <v>104.9</v>
      </c>
      <c r="D53" s="7">
        <v>98</v>
      </c>
      <c r="E53" s="7">
        <v>33.700000000000003</v>
      </c>
      <c r="F53" s="8">
        <v>186790</v>
      </c>
      <c r="G53">
        <v>19.091999999999999</v>
      </c>
    </row>
    <row r="54" spans="1:7" x14ac:dyDescent="0.25">
      <c r="A54">
        <f t="shared" si="0"/>
        <v>1962.75</v>
      </c>
      <c r="B54">
        <v>593.29999999999995</v>
      </c>
      <c r="C54" s="6">
        <v>106.1</v>
      </c>
      <c r="D54" s="7">
        <v>99.4</v>
      </c>
      <c r="E54" s="7">
        <v>33.700000000000003</v>
      </c>
      <c r="F54" s="8">
        <v>187574</v>
      </c>
      <c r="G54">
        <v>19.152000000000001</v>
      </c>
    </row>
    <row r="55" spans="1:7" x14ac:dyDescent="0.25">
      <c r="A55">
        <f t="shared" si="0"/>
        <v>1963</v>
      </c>
      <c r="B55">
        <v>602.5</v>
      </c>
      <c r="C55" s="6">
        <v>109.1</v>
      </c>
      <c r="D55" s="7">
        <v>100.2</v>
      </c>
      <c r="E55" s="7">
        <v>33</v>
      </c>
      <c r="F55" s="8">
        <v>188213</v>
      </c>
      <c r="G55">
        <v>19.196000000000002</v>
      </c>
    </row>
    <row r="56" spans="1:7" x14ac:dyDescent="0.25">
      <c r="A56">
        <f t="shared" si="0"/>
        <v>1963.25</v>
      </c>
      <c r="B56">
        <v>611.20000000000005</v>
      </c>
      <c r="C56" s="6">
        <v>111.4</v>
      </c>
      <c r="D56" s="7">
        <v>100.6</v>
      </c>
      <c r="E56" s="7">
        <v>32.799999999999997</v>
      </c>
      <c r="F56" s="8">
        <v>188790</v>
      </c>
      <c r="G56">
        <v>19.233000000000001</v>
      </c>
    </row>
    <row r="57" spans="1:7" x14ac:dyDescent="0.25">
      <c r="A57">
        <f t="shared" si="0"/>
        <v>1963.5</v>
      </c>
      <c r="B57">
        <v>623.9</v>
      </c>
      <c r="C57" s="6">
        <v>112.5</v>
      </c>
      <c r="D57" s="7">
        <v>104.1</v>
      </c>
      <c r="E57" s="7">
        <v>34.799999999999997</v>
      </c>
      <c r="F57" s="8">
        <v>189496</v>
      </c>
      <c r="G57">
        <v>19.271999999999998</v>
      </c>
    </row>
    <row r="58" spans="1:7" x14ac:dyDescent="0.25">
      <c r="A58">
        <f t="shared" si="0"/>
        <v>1963.75</v>
      </c>
      <c r="B58">
        <v>633.5</v>
      </c>
      <c r="C58" s="6">
        <v>114.1</v>
      </c>
      <c r="D58" s="7">
        <v>106</v>
      </c>
      <c r="E58" s="7">
        <v>33.9</v>
      </c>
      <c r="F58" s="8">
        <v>190265</v>
      </c>
      <c r="G58">
        <v>19.417999999999999</v>
      </c>
    </row>
    <row r="59" spans="1:7" x14ac:dyDescent="0.25">
      <c r="A59">
        <f t="shared" si="0"/>
        <v>1964</v>
      </c>
      <c r="B59">
        <v>649.6</v>
      </c>
      <c r="C59" s="6">
        <v>112.7</v>
      </c>
      <c r="D59" s="7">
        <v>107.1</v>
      </c>
      <c r="E59" s="7">
        <v>34.200000000000003</v>
      </c>
      <c r="F59" s="8">
        <v>190858</v>
      </c>
      <c r="G59">
        <v>19.477</v>
      </c>
    </row>
    <row r="60" spans="1:7" x14ac:dyDescent="0.25">
      <c r="A60">
        <f t="shared" si="0"/>
        <v>1964.25</v>
      </c>
      <c r="B60">
        <v>658.9</v>
      </c>
      <c r="C60" s="6">
        <v>109.1</v>
      </c>
      <c r="D60" s="7">
        <v>108.2</v>
      </c>
      <c r="E60" s="7">
        <v>34.6</v>
      </c>
      <c r="F60" s="8">
        <v>191447</v>
      </c>
      <c r="G60">
        <v>19.529</v>
      </c>
    </row>
    <row r="61" spans="1:7" x14ac:dyDescent="0.25">
      <c r="A61">
        <f t="shared" si="0"/>
        <v>1964.5</v>
      </c>
      <c r="B61">
        <v>670.5</v>
      </c>
      <c r="C61" s="6">
        <v>111.8</v>
      </c>
      <c r="D61" s="7">
        <v>109.6</v>
      </c>
      <c r="E61" s="7">
        <v>34.799999999999997</v>
      </c>
      <c r="F61" s="8">
        <v>192131</v>
      </c>
      <c r="G61">
        <v>19.606999999999999</v>
      </c>
    </row>
    <row r="62" spans="1:7" x14ac:dyDescent="0.25">
      <c r="A62">
        <f t="shared" si="0"/>
        <v>1964.75</v>
      </c>
      <c r="B62">
        <v>675.6</v>
      </c>
      <c r="C62" s="6">
        <v>113.6</v>
      </c>
      <c r="D62" s="7">
        <v>109.4</v>
      </c>
      <c r="E62" s="7">
        <v>34.9</v>
      </c>
      <c r="F62" s="8">
        <v>192847</v>
      </c>
      <c r="G62">
        <v>19.702999999999999</v>
      </c>
    </row>
    <row r="63" spans="1:7" x14ac:dyDescent="0.25">
      <c r="A63">
        <f t="shared" si="0"/>
        <v>1965</v>
      </c>
      <c r="B63">
        <v>695.7</v>
      </c>
      <c r="C63" s="6">
        <v>119.5</v>
      </c>
      <c r="D63" s="7">
        <v>110.6</v>
      </c>
      <c r="E63" s="7">
        <v>34.200000000000003</v>
      </c>
      <c r="F63" s="8">
        <v>193393</v>
      </c>
      <c r="G63">
        <v>19.800999999999998</v>
      </c>
    </row>
    <row r="64" spans="1:7" x14ac:dyDescent="0.25">
      <c r="A64">
        <f t="shared" si="0"/>
        <v>1965.25</v>
      </c>
      <c r="B64">
        <v>708.1</v>
      </c>
      <c r="C64" s="6">
        <v>121.4</v>
      </c>
      <c r="D64" s="7">
        <v>112.6</v>
      </c>
      <c r="E64" s="7">
        <v>34.799999999999997</v>
      </c>
      <c r="F64" s="8">
        <v>193888</v>
      </c>
      <c r="G64">
        <v>19.887</v>
      </c>
    </row>
    <row r="65" spans="1:7" x14ac:dyDescent="0.25">
      <c r="A65">
        <f t="shared" si="0"/>
        <v>1965.5</v>
      </c>
      <c r="B65">
        <v>725.2</v>
      </c>
      <c r="C65" s="6">
        <v>119.8</v>
      </c>
      <c r="D65" s="7">
        <v>117.5</v>
      </c>
      <c r="E65" s="7">
        <v>36.5</v>
      </c>
      <c r="F65" s="8">
        <v>194528</v>
      </c>
      <c r="G65">
        <v>19.96</v>
      </c>
    </row>
    <row r="66" spans="1:7" x14ac:dyDescent="0.25">
      <c r="A66">
        <f t="shared" si="0"/>
        <v>1965.75</v>
      </c>
      <c r="B66">
        <v>747.5</v>
      </c>
      <c r="C66" s="6">
        <v>123.2</v>
      </c>
      <c r="D66" s="7">
        <v>122.8</v>
      </c>
      <c r="E66" s="7">
        <v>36.700000000000003</v>
      </c>
      <c r="F66" s="8">
        <v>195195</v>
      </c>
      <c r="G66">
        <v>20.088000000000001</v>
      </c>
    </row>
    <row r="67" spans="1:7" x14ac:dyDescent="0.25">
      <c r="A67">
        <f t="shared" si="0"/>
        <v>1966</v>
      </c>
      <c r="B67">
        <v>770.8</v>
      </c>
      <c r="C67" s="6">
        <v>132.5</v>
      </c>
      <c r="D67" s="7">
        <v>124.9</v>
      </c>
      <c r="E67" s="7">
        <v>38.700000000000003</v>
      </c>
      <c r="F67" s="8">
        <v>195688</v>
      </c>
      <c r="G67">
        <v>20.218</v>
      </c>
    </row>
    <row r="68" spans="1:7" x14ac:dyDescent="0.25">
      <c r="A68">
        <f t="shared" si="0"/>
        <v>1966.25</v>
      </c>
      <c r="B68">
        <v>779.9</v>
      </c>
      <c r="C68" s="6">
        <v>137.30000000000001</v>
      </c>
      <c r="D68" s="7">
        <v>129.69999999999999</v>
      </c>
      <c r="E68" s="7">
        <v>38.200000000000003</v>
      </c>
      <c r="F68" s="8">
        <v>196178</v>
      </c>
      <c r="G68">
        <v>20.390999999999998</v>
      </c>
    </row>
    <row r="69" spans="1:7" x14ac:dyDescent="0.25">
      <c r="A69">
        <f t="shared" ref="A69:A132" si="1">A68+0.25</f>
        <v>1966.5</v>
      </c>
      <c r="B69">
        <v>793.1</v>
      </c>
      <c r="C69" s="6">
        <v>139.69999999999999</v>
      </c>
      <c r="D69" s="7">
        <v>135.19999999999999</v>
      </c>
      <c r="E69" s="7">
        <v>40.299999999999997</v>
      </c>
      <c r="F69" s="8">
        <v>196762</v>
      </c>
      <c r="G69">
        <v>20.600999999999999</v>
      </c>
    </row>
    <row r="70" spans="1:7" x14ac:dyDescent="0.25">
      <c r="A70">
        <f t="shared" si="1"/>
        <v>1966.75</v>
      </c>
      <c r="B70">
        <v>806.9</v>
      </c>
      <c r="C70" s="6">
        <v>142.4</v>
      </c>
      <c r="D70" s="7">
        <v>137.5</v>
      </c>
      <c r="E70" s="7">
        <v>42</v>
      </c>
      <c r="F70" s="8">
        <v>197398</v>
      </c>
      <c r="G70">
        <v>20.791</v>
      </c>
    </row>
    <row r="71" spans="1:7" x14ac:dyDescent="0.25">
      <c r="A71">
        <f t="shared" si="1"/>
        <v>1967</v>
      </c>
      <c r="B71">
        <v>817.8</v>
      </c>
      <c r="C71" s="6">
        <v>143.19999999999999</v>
      </c>
      <c r="D71" s="7">
        <v>145</v>
      </c>
      <c r="E71" s="7">
        <v>43.4</v>
      </c>
      <c r="F71" s="8">
        <v>197892</v>
      </c>
      <c r="G71">
        <v>20.885999999999999</v>
      </c>
    </row>
    <row r="72" spans="1:7" x14ac:dyDescent="0.25">
      <c r="A72">
        <f t="shared" si="1"/>
        <v>1967.25</v>
      </c>
      <c r="B72">
        <v>822.3</v>
      </c>
      <c r="C72" s="6">
        <v>144.30000000000001</v>
      </c>
      <c r="D72" s="7">
        <v>147.5</v>
      </c>
      <c r="E72" s="7">
        <v>42</v>
      </c>
      <c r="F72" s="8">
        <v>198363</v>
      </c>
      <c r="G72">
        <v>20.997</v>
      </c>
    </row>
    <row r="73" spans="1:7" x14ac:dyDescent="0.25">
      <c r="A73">
        <f t="shared" si="1"/>
        <v>1967.5</v>
      </c>
      <c r="B73">
        <v>837</v>
      </c>
      <c r="C73" s="6">
        <v>147.9</v>
      </c>
      <c r="D73" s="7">
        <v>150.6</v>
      </c>
      <c r="E73" s="7">
        <v>43.2</v>
      </c>
      <c r="F73" s="8">
        <v>198911</v>
      </c>
      <c r="G73">
        <v>21.202999999999999</v>
      </c>
    </row>
    <row r="74" spans="1:7" x14ac:dyDescent="0.25">
      <c r="A74">
        <f t="shared" si="1"/>
        <v>1967.75</v>
      </c>
      <c r="B74">
        <v>852.7</v>
      </c>
      <c r="C74" s="6">
        <v>152.19999999999999</v>
      </c>
      <c r="D74" s="7">
        <v>155</v>
      </c>
      <c r="E74" s="7">
        <v>43.3</v>
      </c>
      <c r="F74" s="8">
        <v>199498</v>
      </c>
      <c r="G74">
        <v>21.437999999999999</v>
      </c>
    </row>
    <row r="75" spans="1:7" x14ac:dyDescent="0.25">
      <c r="A75">
        <f t="shared" si="1"/>
        <v>1968</v>
      </c>
      <c r="B75">
        <v>879.8</v>
      </c>
      <c r="C75" s="6">
        <v>161</v>
      </c>
      <c r="D75" s="7">
        <v>161</v>
      </c>
      <c r="E75" s="7">
        <v>43.1</v>
      </c>
      <c r="F75" s="8">
        <v>199920</v>
      </c>
      <c r="G75">
        <v>21.672000000000001</v>
      </c>
    </row>
    <row r="76" spans="1:7" x14ac:dyDescent="0.25">
      <c r="A76">
        <f t="shared" si="1"/>
        <v>1968.25</v>
      </c>
      <c r="B76">
        <v>904.1</v>
      </c>
      <c r="C76" s="6">
        <v>165.7</v>
      </c>
      <c r="D76" s="7">
        <v>163.6</v>
      </c>
      <c r="E76" s="7">
        <v>44</v>
      </c>
      <c r="F76" s="8">
        <v>200361</v>
      </c>
      <c r="G76">
        <v>21.899000000000001</v>
      </c>
    </row>
    <row r="77" spans="1:7" x14ac:dyDescent="0.25">
      <c r="A77">
        <f t="shared" si="1"/>
        <v>1968.5</v>
      </c>
      <c r="B77">
        <v>919.3</v>
      </c>
      <c r="C77" s="6">
        <v>176.8</v>
      </c>
      <c r="D77" s="7">
        <v>167.1</v>
      </c>
      <c r="E77" s="7">
        <v>43.8</v>
      </c>
      <c r="F77" s="8">
        <v>200898</v>
      </c>
      <c r="G77">
        <v>22.114999999999998</v>
      </c>
    </row>
    <row r="78" spans="1:7" x14ac:dyDescent="0.25">
      <c r="A78">
        <f t="shared" si="1"/>
        <v>1968.75</v>
      </c>
      <c r="B78">
        <v>936.2</v>
      </c>
      <c r="C78" s="6">
        <v>181.6</v>
      </c>
      <c r="D78" s="7">
        <v>171</v>
      </c>
      <c r="E78" s="7">
        <v>43.6</v>
      </c>
      <c r="F78" s="8">
        <v>201466</v>
      </c>
      <c r="G78">
        <v>22.425999999999998</v>
      </c>
    </row>
    <row r="79" spans="1:7" x14ac:dyDescent="0.25">
      <c r="A79">
        <f t="shared" si="1"/>
        <v>1969</v>
      </c>
      <c r="B79">
        <v>960.9</v>
      </c>
      <c r="C79" s="6">
        <v>191.1</v>
      </c>
      <c r="D79" s="7">
        <v>171.2</v>
      </c>
      <c r="E79" s="7">
        <v>45.4</v>
      </c>
      <c r="F79" s="8">
        <v>201881</v>
      </c>
      <c r="G79">
        <v>22.66</v>
      </c>
    </row>
    <row r="80" spans="1:7" x14ac:dyDescent="0.25">
      <c r="A80">
        <f t="shared" si="1"/>
        <v>1969.25</v>
      </c>
      <c r="B80">
        <v>976.1</v>
      </c>
      <c r="C80" s="6">
        <v>194.2</v>
      </c>
      <c r="D80" s="7">
        <v>176</v>
      </c>
      <c r="E80" s="7">
        <v>43.4</v>
      </c>
      <c r="F80" s="8">
        <v>202331</v>
      </c>
      <c r="G80">
        <v>22.952000000000002</v>
      </c>
    </row>
    <row r="81" spans="1:7" x14ac:dyDescent="0.25">
      <c r="A81">
        <f t="shared" si="1"/>
        <v>1969.5</v>
      </c>
      <c r="B81">
        <v>996.3</v>
      </c>
      <c r="C81" s="6">
        <v>192</v>
      </c>
      <c r="D81" s="7">
        <v>181.3</v>
      </c>
      <c r="E81" s="7">
        <v>43.6</v>
      </c>
      <c r="F81" s="8">
        <v>202877</v>
      </c>
      <c r="G81">
        <v>23.28</v>
      </c>
    </row>
    <row r="82" spans="1:7" x14ac:dyDescent="0.25">
      <c r="A82">
        <f t="shared" si="1"/>
        <v>1969.75</v>
      </c>
      <c r="B82">
        <v>1004.5</v>
      </c>
      <c r="C82" s="6">
        <v>193.4</v>
      </c>
      <c r="D82" s="7">
        <v>184.2</v>
      </c>
      <c r="E82" s="7">
        <v>40.700000000000003</v>
      </c>
      <c r="F82" s="8">
        <v>203500</v>
      </c>
      <c r="G82">
        <v>23.581</v>
      </c>
    </row>
    <row r="83" spans="1:7" x14ac:dyDescent="0.25">
      <c r="A83">
        <f t="shared" si="1"/>
        <v>1970</v>
      </c>
      <c r="B83">
        <v>1017.1</v>
      </c>
      <c r="C83" s="6">
        <v>187.4</v>
      </c>
      <c r="D83" s="7">
        <v>187</v>
      </c>
      <c r="E83" s="7">
        <v>42.8</v>
      </c>
      <c r="F83" s="8">
        <v>204008</v>
      </c>
      <c r="G83">
        <v>23.914999999999999</v>
      </c>
    </row>
    <row r="84" spans="1:7" x14ac:dyDescent="0.25">
      <c r="A84">
        <f t="shared" si="1"/>
        <v>1970.25</v>
      </c>
      <c r="B84">
        <v>1033.0999999999999</v>
      </c>
      <c r="C84" s="6">
        <v>188.2</v>
      </c>
      <c r="D84" s="7">
        <v>188</v>
      </c>
      <c r="E84" s="7">
        <v>42.6</v>
      </c>
      <c r="F84" s="8">
        <v>204607</v>
      </c>
      <c r="G84">
        <v>24.247</v>
      </c>
    </row>
    <row r="85" spans="1:7" x14ac:dyDescent="0.25">
      <c r="A85">
        <f t="shared" si="1"/>
        <v>1970.5</v>
      </c>
      <c r="B85">
        <v>1050.5</v>
      </c>
      <c r="C85" s="6">
        <v>184.8</v>
      </c>
      <c r="D85" s="7">
        <v>191.4</v>
      </c>
      <c r="E85" s="7">
        <v>44.1</v>
      </c>
      <c r="F85" s="8">
        <v>205295</v>
      </c>
      <c r="G85">
        <v>24.437999999999999</v>
      </c>
    </row>
    <row r="86" spans="1:7" x14ac:dyDescent="0.25">
      <c r="A86">
        <f t="shared" si="1"/>
        <v>1970.75</v>
      </c>
      <c r="B86">
        <v>1052.7</v>
      </c>
      <c r="C86" s="6">
        <v>183.9</v>
      </c>
      <c r="D86" s="7">
        <v>194</v>
      </c>
      <c r="E86" s="7">
        <v>44.8</v>
      </c>
      <c r="F86" s="8">
        <v>206024</v>
      </c>
      <c r="G86">
        <v>24.751999999999999</v>
      </c>
    </row>
    <row r="87" spans="1:7" x14ac:dyDescent="0.25">
      <c r="A87">
        <f t="shared" si="1"/>
        <v>1971</v>
      </c>
      <c r="B87">
        <v>1098.0999999999999</v>
      </c>
      <c r="C87" s="6">
        <v>188.7</v>
      </c>
      <c r="D87" s="7">
        <v>199.9</v>
      </c>
      <c r="E87" s="7">
        <v>41.7</v>
      </c>
      <c r="F87" s="8">
        <v>206668</v>
      </c>
      <c r="G87">
        <v>25.126000000000001</v>
      </c>
    </row>
    <row r="88" spans="1:7" x14ac:dyDescent="0.25">
      <c r="A88">
        <f t="shared" si="1"/>
        <v>1971.25</v>
      </c>
      <c r="B88">
        <v>1118.8</v>
      </c>
      <c r="C88" s="6">
        <v>191.6</v>
      </c>
      <c r="D88" s="7">
        <v>203.5</v>
      </c>
      <c r="E88" s="7">
        <v>41.8</v>
      </c>
      <c r="F88" s="8">
        <v>207260</v>
      </c>
      <c r="G88">
        <v>25.454999999999998</v>
      </c>
    </row>
    <row r="89" spans="1:7" x14ac:dyDescent="0.25">
      <c r="A89">
        <f t="shared" si="1"/>
        <v>1971.5</v>
      </c>
      <c r="B89">
        <v>1139.0999999999999</v>
      </c>
      <c r="C89" s="6">
        <v>192</v>
      </c>
      <c r="D89" s="7">
        <v>206.2</v>
      </c>
      <c r="E89" s="7">
        <v>42.3</v>
      </c>
      <c r="F89" s="8">
        <v>207881</v>
      </c>
      <c r="G89">
        <v>25.710999999999999</v>
      </c>
    </row>
    <row r="90" spans="1:7" x14ac:dyDescent="0.25">
      <c r="A90">
        <f t="shared" si="1"/>
        <v>1971.75</v>
      </c>
      <c r="B90">
        <v>1151.4000000000001</v>
      </c>
      <c r="C90" s="6">
        <v>195.3</v>
      </c>
      <c r="D90" s="7">
        <v>209</v>
      </c>
      <c r="E90" s="7">
        <v>41.3</v>
      </c>
      <c r="F90" s="8">
        <v>208555</v>
      </c>
      <c r="G90">
        <v>25.917999999999999</v>
      </c>
    </row>
    <row r="91" spans="1:7" x14ac:dyDescent="0.25">
      <c r="A91">
        <f t="shared" si="1"/>
        <v>1972</v>
      </c>
      <c r="B91">
        <v>1190.0999999999999</v>
      </c>
      <c r="C91" s="6">
        <v>214.3</v>
      </c>
      <c r="D91" s="7">
        <v>217.3</v>
      </c>
      <c r="E91" s="7">
        <v>42.3</v>
      </c>
      <c r="F91" s="8">
        <v>209061</v>
      </c>
      <c r="G91">
        <v>26.318999999999999</v>
      </c>
    </row>
    <row r="92" spans="1:7" x14ac:dyDescent="0.25">
      <c r="A92">
        <f t="shared" si="1"/>
        <v>1972.25</v>
      </c>
      <c r="B92">
        <v>1225.5999999999999</v>
      </c>
      <c r="C92" s="6">
        <v>217.7</v>
      </c>
      <c r="D92" s="7">
        <v>221</v>
      </c>
      <c r="E92" s="7">
        <v>42.9</v>
      </c>
      <c r="F92" s="8">
        <v>209545</v>
      </c>
      <c r="G92">
        <v>26.475000000000001</v>
      </c>
    </row>
    <row r="93" spans="1:7" x14ac:dyDescent="0.25">
      <c r="A93">
        <f t="shared" si="1"/>
        <v>1972.5</v>
      </c>
      <c r="B93">
        <v>1249.3</v>
      </c>
      <c r="C93" s="6">
        <v>220.7</v>
      </c>
      <c r="D93" s="7">
        <v>220.5</v>
      </c>
      <c r="E93" s="7">
        <v>41.1</v>
      </c>
      <c r="F93" s="8">
        <v>210075</v>
      </c>
      <c r="G93">
        <v>26.731000000000002</v>
      </c>
    </row>
    <row r="94" spans="1:7" x14ac:dyDescent="0.25">
      <c r="A94">
        <f t="shared" si="1"/>
        <v>1972.75</v>
      </c>
      <c r="B94">
        <v>1286.5999999999999</v>
      </c>
      <c r="C94" s="6">
        <v>228.4</v>
      </c>
      <c r="D94" s="7">
        <v>224.3</v>
      </c>
      <c r="E94" s="7">
        <v>44.3</v>
      </c>
      <c r="F94" s="8">
        <v>210656</v>
      </c>
      <c r="G94">
        <v>27.082999999999998</v>
      </c>
    </row>
    <row r="95" spans="1:7" x14ac:dyDescent="0.25">
      <c r="A95">
        <f t="shared" si="1"/>
        <v>1973</v>
      </c>
      <c r="B95">
        <v>1335.1</v>
      </c>
      <c r="C95" s="6">
        <v>243.9</v>
      </c>
      <c r="D95" s="7">
        <v>229.2</v>
      </c>
      <c r="E95" s="7">
        <v>47.5</v>
      </c>
      <c r="F95" s="8">
        <v>211120</v>
      </c>
      <c r="G95">
        <v>27.402999999999999</v>
      </c>
    </row>
    <row r="96" spans="1:7" x14ac:dyDescent="0.25">
      <c r="A96">
        <f t="shared" si="1"/>
        <v>1973.25</v>
      </c>
      <c r="B96">
        <v>1371.5</v>
      </c>
      <c r="C96" s="6">
        <v>248</v>
      </c>
      <c r="D96" s="7">
        <v>233.3</v>
      </c>
      <c r="E96" s="7">
        <v>46.7</v>
      </c>
      <c r="F96" s="8">
        <v>211577</v>
      </c>
      <c r="G96">
        <v>27.827999999999999</v>
      </c>
    </row>
    <row r="97" spans="1:7" x14ac:dyDescent="0.25">
      <c r="A97">
        <f t="shared" si="1"/>
        <v>1973.5</v>
      </c>
      <c r="B97">
        <v>1390.7</v>
      </c>
      <c r="C97" s="6">
        <v>251.2</v>
      </c>
      <c r="D97" s="7">
        <v>235.5</v>
      </c>
      <c r="E97" s="7">
        <v>45.6</v>
      </c>
      <c r="F97" s="8">
        <v>212092</v>
      </c>
      <c r="G97">
        <v>28.37</v>
      </c>
    </row>
    <row r="98" spans="1:7" x14ac:dyDescent="0.25">
      <c r="A98">
        <f t="shared" si="1"/>
        <v>1973.75</v>
      </c>
      <c r="B98">
        <v>1431.8</v>
      </c>
      <c r="C98" s="6">
        <v>260.10000000000002</v>
      </c>
      <c r="D98" s="7">
        <v>241.2</v>
      </c>
      <c r="E98" s="7">
        <v>47.5</v>
      </c>
      <c r="F98" s="8">
        <v>212634</v>
      </c>
      <c r="G98">
        <v>28.931999999999999</v>
      </c>
    </row>
    <row r="99" spans="1:7" x14ac:dyDescent="0.25">
      <c r="A99">
        <f t="shared" si="1"/>
        <v>1974</v>
      </c>
      <c r="B99">
        <v>1446.5</v>
      </c>
      <c r="C99" s="6">
        <v>267.60000000000002</v>
      </c>
      <c r="D99" s="7">
        <v>249.9</v>
      </c>
      <c r="E99" s="7">
        <v>51.5</v>
      </c>
      <c r="F99" s="8">
        <v>213074</v>
      </c>
      <c r="G99">
        <v>29.488</v>
      </c>
    </row>
    <row r="100" spans="1:7" x14ac:dyDescent="0.25">
      <c r="A100">
        <f t="shared" si="1"/>
        <v>1974.25</v>
      </c>
      <c r="B100">
        <v>1484.8</v>
      </c>
      <c r="C100" s="6">
        <v>278</v>
      </c>
      <c r="D100" s="7">
        <v>255.5</v>
      </c>
      <c r="E100" s="7">
        <v>56.5</v>
      </c>
      <c r="F100" s="8">
        <v>213513</v>
      </c>
      <c r="G100">
        <v>30.192</v>
      </c>
    </row>
    <row r="101" spans="1:7" x14ac:dyDescent="0.25">
      <c r="A101">
        <f t="shared" si="1"/>
        <v>1974.5</v>
      </c>
      <c r="B101">
        <v>1513.7</v>
      </c>
      <c r="C101" s="6">
        <v>288.8</v>
      </c>
      <c r="D101" s="7">
        <v>265.2</v>
      </c>
      <c r="E101" s="7">
        <v>58</v>
      </c>
      <c r="F101" s="8">
        <v>214042</v>
      </c>
      <c r="G101">
        <v>31.085000000000001</v>
      </c>
    </row>
    <row r="102" spans="1:7" x14ac:dyDescent="0.25">
      <c r="A102">
        <f t="shared" si="1"/>
        <v>1974.75</v>
      </c>
      <c r="B102">
        <v>1552.8</v>
      </c>
      <c r="C102" s="6">
        <v>285.39999999999998</v>
      </c>
      <c r="D102" s="7">
        <v>276</v>
      </c>
      <c r="E102" s="7">
        <v>59</v>
      </c>
      <c r="F102" s="8">
        <v>214625</v>
      </c>
      <c r="G102">
        <v>32.015000000000001</v>
      </c>
    </row>
    <row r="103" spans="1:7" x14ac:dyDescent="0.25">
      <c r="A103">
        <f t="shared" si="1"/>
        <v>1975</v>
      </c>
      <c r="B103">
        <v>1569.4</v>
      </c>
      <c r="C103" s="6">
        <v>278.7</v>
      </c>
      <c r="D103" s="7">
        <v>283.60000000000002</v>
      </c>
      <c r="E103" s="7">
        <v>62.6</v>
      </c>
      <c r="F103" s="8">
        <v>215065</v>
      </c>
      <c r="G103">
        <v>32.756999999999998</v>
      </c>
    </row>
    <row r="104" spans="1:7" x14ac:dyDescent="0.25">
      <c r="A104">
        <f t="shared" si="1"/>
        <v>1975.25</v>
      </c>
      <c r="B104">
        <v>1605</v>
      </c>
      <c r="C104" s="6">
        <v>245.6</v>
      </c>
      <c r="D104" s="7">
        <v>291.7</v>
      </c>
      <c r="E104" s="7">
        <v>58.1</v>
      </c>
      <c r="F104" s="8">
        <v>215523</v>
      </c>
      <c r="G104">
        <v>33.244999999999997</v>
      </c>
    </row>
    <row r="105" spans="1:7" x14ac:dyDescent="0.25">
      <c r="A105">
        <f t="shared" si="1"/>
        <v>1975.5</v>
      </c>
      <c r="B105">
        <v>1662.4</v>
      </c>
      <c r="C105" s="6">
        <v>289</v>
      </c>
      <c r="D105" s="7">
        <v>298.10000000000002</v>
      </c>
      <c r="E105" s="7">
        <v>63.9</v>
      </c>
      <c r="F105" s="8">
        <v>216195</v>
      </c>
      <c r="G105">
        <v>33.863999999999997</v>
      </c>
    </row>
    <row r="106" spans="1:7" x14ac:dyDescent="0.25">
      <c r="A106">
        <f t="shared" si="1"/>
        <v>1975.75</v>
      </c>
      <c r="B106">
        <v>1713.9</v>
      </c>
      <c r="C106" s="6">
        <v>297.2</v>
      </c>
      <c r="D106" s="7">
        <v>305.10000000000002</v>
      </c>
      <c r="E106" s="7">
        <v>67.8</v>
      </c>
      <c r="F106" s="8">
        <v>216771</v>
      </c>
      <c r="G106">
        <v>34.463000000000001</v>
      </c>
    </row>
    <row r="107" spans="1:7" x14ac:dyDescent="0.25">
      <c r="A107">
        <f t="shared" si="1"/>
        <v>1976</v>
      </c>
      <c r="B107">
        <v>1771.9</v>
      </c>
      <c r="C107" s="6">
        <v>312.5</v>
      </c>
      <c r="D107" s="7">
        <v>308.60000000000002</v>
      </c>
      <c r="E107" s="7">
        <v>70.400000000000006</v>
      </c>
      <c r="F107" s="8">
        <v>217249</v>
      </c>
      <c r="G107">
        <v>34.837000000000003</v>
      </c>
    </row>
    <row r="108" spans="1:7" x14ac:dyDescent="0.25">
      <c r="A108">
        <f t="shared" si="1"/>
        <v>1976.25</v>
      </c>
      <c r="B108">
        <v>1804.2</v>
      </c>
      <c r="C108" s="6">
        <v>319.39999999999998</v>
      </c>
      <c r="D108" s="7">
        <v>314.3</v>
      </c>
      <c r="E108" s="7">
        <v>65.8</v>
      </c>
      <c r="F108" s="8">
        <v>217685</v>
      </c>
      <c r="G108">
        <v>35.207999999999998</v>
      </c>
    </row>
    <row r="109" spans="1:7" x14ac:dyDescent="0.25">
      <c r="A109">
        <f t="shared" si="1"/>
        <v>1976.5</v>
      </c>
      <c r="B109">
        <v>1837.7</v>
      </c>
      <c r="C109" s="6">
        <v>327.10000000000002</v>
      </c>
      <c r="D109" s="7">
        <v>317.5</v>
      </c>
      <c r="E109" s="7">
        <v>65.3</v>
      </c>
      <c r="F109" s="8">
        <v>218233</v>
      </c>
      <c r="G109">
        <v>35.686</v>
      </c>
    </row>
    <row r="110" spans="1:7" x14ac:dyDescent="0.25">
      <c r="A110">
        <f t="shared" si="1"/>
        <v>1976.75</v>
      </c>
      <c r="B110">
        <v>1884.5</v>
      </c>
      <c r="C110" s="6">
        <v>332.9</v>
      </c>
      <c r="D110" s="7">
        <v>326</v>
      </c>
      <c r="E110" s="7">
        <v>64</v>
      </c>
      <c r="F110" s="8">
        <v>218834</v>
      </c>
      <c r="G110">
        <v>36.331000000000003</v>
      </c>
    </row>
    <row r="111" spans="1:7" x14ac:dyDescent="0.25">
      <c r="A111">
        <f t="shared" si="1"/>
        <v>1977</v>
      </c>
      <c r="B111">
        <v>1938.5</v>
      </c>
      <c r="C111" s="6">
        <v>347.5</v>
      </c>
      <c r="D111" s="7">
        <v>334.5</v>
      </c>
      <c r="E111" s="7">
        <v>66.900000000000006</v>
      </c>
      <c r="F111" s="8">
        <v>219344</v>
      </c>
      <c r="G111">
        <v>36.942999999999998</v>
      </c>
    </row>
    <row r="112" spans="1:7" x14ac:dyDescent="0.25">
      <c r="A112">
        <f t="shared" si="1"/>
        <v>1977.25</v>
      </c>
      <c r="B112">
        <v>2005.2</v>
      </c>
      <c r="C112" s="6">
        <v>361.4</v>
      </c>
      <c r="D112" s="7">
        <v>342.7</v>
      </c>
      <c r="E112" s="7">
        <v>69.099999999999994</v>
      </c>
      <c r="F112" s="8">
        <v>219859</v>
      </c>
      <c r="G112">
        <v>37.47</v>
      </c>
    </row>
    <row r="113" spans="1:7" x14ac:dyDescent="0.25">
      <c r="A113">
        <f t="shared" si="1"/>
        <v>1977.5</v>
      </c>
      <c r="B113">
        <v>2066</v>
      </c>
      <c r="C113" s="6">
        <v>368</v>
      </c>
      <c r="D113" s="7">
        <v>349.7</v>
      </c>
      <c r="E113" s="7">
        <v>67.599999999999994</v>
      </c>
      <c r="F113" s="8">
        <v>220458</v>
      </c>
      <c r="G113">
        <v>37.927</v>
      </c>
    </row>
    <row r="114" spans="1:7" x14ac:dyDescent="0.25">
      <c r="A114">
        <f t="shared" si="1"/>
        <v>1977.75</v>
      </c>
      <c r="B114">
        <v>2110.8000000000002</v>
      </c>
      <c r="C114" s="6">
        <v>379</v>
      </c>
      <c r="D114" s="7">
        <v>359.3</v>
      </c>
      <c r="E114" s="7">
        <v>66.5</v>
      </c>
      <c r="F114" s="8">
        <v>221109</v>
      </c>
      <c r="G114">
        <v>38.758000000000003</v>
      </c>
    </row>
    <row r="115" spans="1:7" x14ac:dyDescent="0.25">
      <c r="A115">
        <f t="shared" si="1"/>
        <v>1978</v>
      </c>
      <c r="B115">
        <v>2149.1</v>
      </c>
      <c r="C115" s="6">
        <v>389.2</v>
      </c>
      <c r="D115" s="7">
        <v>365.5</v>
      </c>
      <c r="E115" s="7">
        <v>66.400000000000006</v>
      </c>
      <c r="F115" s="8">
        <v>221629</v>
      </c>
      <c r="G115">
        <v>39.326000000000001</v>
      </c>
    </row>
    <row r="116" spans="1:7" x14ac:dyDescent="0.25">
      <c r="A116">
        <f t="shared" si="1"/>
        <v>1978.25</v>
      </c>
      <c r="B116">
        <v>2274.6999999999998</v>
      </c>
      <c r="C116" s="6">
        <v>417.6</v>
      </c>
      <c r="D116" s="7">
        <v>372.7</v>
      </c>
      <c r="E116" s="7">
        <v>77</v>
      </c>
      <c r="F116" s="8">
        <v>222176</v>
      </c>
      <c r="G116">
        <v>40.049999999999997</v>
      </c>
    </row>
    <row r="117" spans="1:7" x14ac:dyDescent="0.25">
      <c r="A117">
        <f t="shared" si="1"/>
        <v>1978.5</v>
      </c>
      <c r="B117">
        <v>2335.1999999999998</v>
      </c>
      <c r="C117" s="6">
        <v>435.2</v>
      </c>
      <c r="D117" s="7">
        <v>379.2</v>
      </c>
      <c r="E117" s="7">
        <v>80.7</v>
      </c>
      <c r="F117" s="8">
        <v>222805</v>
      </c>
      <c r="G117">
        <v>40.716000000000001</v>
      </c>
    </row>
    <row r="118" spans="1:7" x14ac:dyDescent="0.25">
      <c r="A118">
        <f t="shared" si="1"/>
        <v>1978.75</v>
      </c>
      <c r="B118">
        <v>2416</v>
      </c>
      <c r="C118" s="6">
        <v>454</v>
      </c>
      <c r="D118" s="7">
        <v>388.5</v>
      </c>
      <c r="E118" s="7">
        <v>84.2</v>
      </c>
      <c r="F118" s="8">
        <v>223477</v>
      </c>
      <c r="G118">
        <v>41.575000000000003</v>
      </c>
    </row>
    <row r="119" spans="1:7" x14ac:dyDescent="0.25">
      <c r="A119">
        <f t="shared" si="1"/>
        <v>1979</v>
      </c>
      <c r="B119">
        <v>2463.3000000000002</v>
      </c>
      <c r="C119" s="6">
        <v>469.8</v>
      </c>
      <c r="D119" s="7">
        <v>398.7</v>
      </c>
      <c r="E119" s="7">
        <v>79.099999999999994</v>
      </c>
      <c r="F119" s="8">
        <v>224053</v>
      </c>
      <c r="G119">
        <v>42.317999999999998</v>
      </c>
    </row>
    <row r="120" spans="1:7" x14ac:dyDescent="0.25">
      <c r="A120">
        <f t="shared" si="1"/>
        <v>1979.25</v>
      </c>
      <c r="B120">
        <v>2526.4</v>
      </c>
      <c r="C120" s="6">
        <v>480.9</v>
      </c>
      <c r="D120" s="7">
        <v>407.1</v>
      </c>
      <c r="E120" s="7">
        <v>85.4</v>
      </c>
      <c r="F120" s="8">
        <v>224632</v>
      </c>
      <c r="G120">
        <v>43.362000000000002</v>
      </c>
    </row>
    <row r="121" spans="1:7" x14ac:dyDescent="0.25">
      <c r="A121">
        <f t="shared" si="1"/>
        <v>1979.5</v>
      </c>
      <c r="B121">
        <v>2599.6999999999998</v>
      </c>
      <c r="C121" s="6">
        <v>493.1</v>
      </c>
      <c r="D121" s="7">
        <v>413.5</v>
      </c>
      <c r="E121" s="7">
        <v>93.7</v>
      </c>
      <c r="F121" s="8">
        <v>225295</v>
      </c>
      <c r="G121">
        <v>44.301000000000002</v>
      </c>
    </row>
    <row r="122" spans="1:7" x14ac:dyDescent="0.25">
      <c r="A122">
        <f t="shared" si="1"/>
        <v>1979.75</v>
      </c>
      <c r="B122">
        <v>2659.4</v>
      </c>
      <c r="C122" s="6">
        <v>503.9</v>
      </c>
      <c r="D122" s="7">
        <v>429.8</v>
      </c>
      <c r="E122" s="7">
        <v>95.7</v>
      </c>
      <c r="F122" s="8">
        <v>226027</v>
      </c>
      <c r="G122">
        <v>45.194000000000003</v>
      </c>
    </row>
    <row r="123" spans="1:7" x14ac:dyDescent="0.25">
      <c r="A123">
        <f t="shared" si="1"/>
        <v>1980</v>
      </c>
      <c r="B123">
        <v>2724.1</v>
      </c>
      <c r="C123" s="6">
        <v>518</v>
      </c>
      <c r="D123" s="7">
        <v>445</v>
      </c>
      <c r="E123" s="7">
        <v>101.7</v>
      </c>
      <c r="F123" s="8">
        <v>226656</v>
      </c>
      <c r="G123">
        <v>46.143999999999998</v>
      </c>
    </row>
    <row r="124" spans="1:7" x14ac:dyDescent="0.25">
      <c r="A124">
        <f t="shared" si="1"/>
        <v>1980.25</v>
      </c>
      <c r="B124">
        <v>2728</v>
      </c>
      <c r="C124" s="6">
        <v>515</v>
      </c>
      <c r="D124" s="7">
        <v>462.8</v>
      </c>
      <c r="E124" s="7">
        <v>99.9</v>
      </c>
      <c r="F124" s="8">
        <v>227251</v>
      </c>
      <c r="G124">
        <v>47.177999999999997</v>
      </c>
    </row>
    <row r="125" spans="1:7" x14ac:dyDescent="0.25">
      <c r="A125">
        <f t="shared" si="1"/>
        <v>1980.5</v>
      </c>
      <c r="B125">
        <v>2785.2</v>
      </c>
      <c r="C125" s="6">
        <v>534.29999999999995</v>
      </c>
      <c r="D125" s="7">
        <v>469.6</v>
      </c>
      <c r="E125" s="7">
        <v>97.9</v>
      </c>
      <c r="F125" s="8">
        <v>227953</v>
      </c>
      <c r="G125">
        <v>48.256</v>
      </c>
    </row>
    <row r="126" spans="1:7" x14ac:dyDescent="0.25">
      <c r="A126">
        <f t="shared" si="1"/>
        <v>1980.75</v>
      </c>
      <c r="B126">
        <v>2915.3</v>
      </c>
      <c r="C126" s="6">
        <v>563.9</v>
      </c>
      <c r="D126" s="7">
        <v>486</v>
      </c>
      <c r="E126" s="7">
        <v>101.5</v>
      </c>
      <c r="F126" s="8">
        <v>228612</v>
      </c>
      <c r="G126">
        <v>49.593000000000004</v>
      </c>
    </row>
    <row r="127" spans="1:7" x14ac:dyDescent="0.25">
      <c r="A127">
        <f t="shared" si="1"/>
        <v>1981</v>
      </c>
      <c r="B127">
        <v>3051.4</v>
      </c>
      <c r="C127" s="6">
        <v>607.1</v>
      </c>
      <c r="D127" s="7">
        <v>502.5</v>
      </c>
      <c r="E127" s="7">
        <v>107.6</v>
      </c>
      <c r="F127" s="8">
        <v>229071</v>
      </c>
      <c r="G127">
        <v>50.850999999999999</v>
      </c>
    </row>
    <row r="128" spans="1:7" x14ac:dyDescent="0.25">
      <c r="A128">
        <f t="shared" si="1"/>
        <v>1981.25</v>
      </c>
      <c r="B128">
        <v>3084.3</v>
      </c>
      <c r="C128" s="6">
        <v>616.6</v>
      </c>
      <c r="D128" s="7">
        <v>517</v>
      </c>
      <c r="E128" s="7">
        <v>105.5</v>
      </c>
      <c r="F128" s="8">
        <v>229575</v>
      </c>
      <c r="G128">
        <v>51.813000000000002</v>
      </c>
    </row>
    <row r="129" spans="1:7" x14ac:dyDescent="0.25">
      <c r="A129">
        <f t="shared" si="1"/>
        <v>1981.5</v>
      </c>
      <c r="B129">
        <v>3177</v>
      </c>
      <c r="C129" s="6">
        <v>632.4</v>
      </c>
      <c r="D129" s="7">
        <v>523.20000000000005</v>
      </c>
      <c r="E129" s="7">
        <v>105.2</v>
      </c>
      <c r="F129" s="8">
        <v>230187</v>
      </c>
      <c r="G129">
        <v>52.73</v>
      </c>
    </row>
    <row r="130" spans="1:7" x14ac:dyDescent="0.25">
      <c r="A130">
        <f t="shared" si="1"/>
        <v>1981.75</v>
      </c>
      <c r="B130">
        <v>3194.7</v>
      </c>
      <c r="C130" s="6">
        <v>623.70000000000005</v>
      </c>
      <c r="D130" s="7">
        <v>539.70000000000005</v>
      </c>
      <c r="E130" s="7">
        <v>109.3</v>
      </c>
      <c r="F130" s="8">
        <v>230822</v>
      </c>
      <c r="G130">
        <v>53.692</v>
      </c>
    </row>
    <row r="131" spans="1:7" x14ac:dyDescent="0.25">
      <c r="A131">
        <f t="shared" si="1"/>
        <v>1982</v>
      </c>
      <c r="B131">
        <v>3184.9</v>
      </c>
      <c r="C131" s="6">
        <v>617.1</v>
      </c>
      <c r="D131" s="7">
        <v>551.79999999999995</v>
      </c>
      <c r="E131" s="7">
        <v>106.7</v>
      </c>
      <c r="F131" s="8">
        <v>231313</v>
      </c>
      <c r="G131">
        <v>54.420999999999999</v>
      </c>
    </row>
    <row r="132" spans="1:7" x14ac:dyDescent="0.25">
      <c r="A132">
        <f t="shared" si="1"/>
        <v>1982.25</v>
      </c>
      <c r="B132">
        <v>3240.9</v>
      </c>
      <c r="C132" s="6">
        <v>623.5</v>
      </c>
      <c r="D132" s="7">
        <v>559</v>
      </c>
      <c r="E132" s="7">
        <v>112.8</v>
      </c>
      <c r="F132" s="8">
        <v>231809</v>
      </c>
      <c r="G132">
        <v>55.08</v>
      </c>
    </row>
    <row r="133" spans="1:7" x14ac:dyDescent="0.25">
      <c r="A133">
        <f t="shared" ref="A133:A196" si="2">A132+0.25</f>
        <v>1982.5</v>
      </c>
      <c r="B133">
        <v>3274.4</v>
      </c>
      <c r="C133" s="6">
        <v>612.70000000000005</v>
      </c>
      <c r="D133" s="7">
        <v>572.4</v>
      </c>
      <c r="E133" s="7">
        <v>112.3</v>
      </c>
      <c r="F133" s="8">
        <v>232392</v>
      </c>
      <c r="G133">
        <v>55.863999999999997</v>
      </c>
    </row>
    <row r="134" spans="1:7" x14ac:dyDescent="0.25">
      <c r="A134">
        <f t="shared" si="2"/>
        <v>1982.75</v>
      </c>
      <c r="B134">
        <v>3312.5</v>
      </c>
      <c r="C134" s="6">
        <v>616.1</v>
      </c>
      <c r="D134" s="7">
        <v>589.29999999999995</v>
      </c>
      <c r="E134" s="7">
        <v>117.4</v>
      </c>
      <c r="F134" s="8">
        <v>232993</v>
      </c>
      <c r="G134">
        <v>56.47</v>
      </c>
    </row>
    <row r="135" spans="1:7" x14ac:dyDescent="0.25">
      <c r="A135">
        <f t="shared" si="2"/>
        <v>1983</v>
      </c>
      <c r="B135">
        <v>3381</v>
      </c>
      <c r="C135" s="6">
        <v>623</v>
      </c>
      <c r="D135" s="7">
        <v>598.79999999999995</v>
      </c>
      <c r="E135" s="7">
        <v>117.9</v>
      </c>
      <c r="F135" s="8">
        <v>233473</v>
      </c>
      <c r="G135">
        <v>56.929000000000002</v>
      </c>
    </row>
    <row r="136" spans="1:7" x14ac:dyDescent="0.25">
      <c r="A136">
        <f t="shared" si="2"/>
        <v>1983.25</v>
      </c>
      <c r="B136">
        <v>3482.2</v>
      </c>
      <c r="C136" s="6">
        <v>648.6</v>
      </c>
      <c r="D136" s="7">
        <v>609.29999999999995</v>
      </c>
      <c r="E136" s="7">
        <v>119.7</v>
      </c>
      <c r="F136" s="8">
        <v>233922</v>
      </c>
      <c r="G136">
        <v>57.344999999999999</v>
      </c>
    </row>
    <row r="137" spans="1:7" x14ac:dyDescent="0.25">
      <c r="A137">
        <f t="shared" si="2"/>
        <v>1983.5</v>
      </c>
      <c r="B137">
        <v>3587.1</v>
      </c>
      <c r="C137" s="6">
        <v>642</v>
      </c>
      <c r="D137" s="7">
        <v>622.29999999999995</v>
      </c>
      <c r="E137" s="7">
        <v>125.8</v>
      </c>
      <c r="F137" s="8">
        <v>234501</v>
      </c>
      <c r="G137">
        <v>57.929000000000002</v>
      </c>
    </row>
    <row r="138" spans="1:7" x14ac:dyDescent="0.25">
      <c r="A138">
        <f t="shared" si="2"/>
        <v>1983.75</v>
      </c>
      <c r="B138">
        <v>3688.1</v>
      </c>
      <c r="C138" s="6">
        <v>659.4</v>
      </c>
      <c r="D138" s="7">
        <v>611.70000000000005</v>
      </c>
      <c r="E138" s="7">
        <v>128</v>
      </c>
      <c r="F138" s="8">
        <v>235078</v>
      </c>
      <c r="G138">
        <v>58.354999999999997</v>
      </c>
    </row>
    <row r="139" spans="1:7" x14ac:dyDescent="0.25">
      <c r="A139">
        <f t="shared" si="2"/>
        <v>1984</v>
      </c>
      <c r="B139">
        <v>3807.4</v>
      </c>
      <c r="C139" s="6">
        <v>693.5</v>
      </c>
      <c r="D139" s="7">
        <v>634.29999999999995</v>
      </c>
      <c r="E139" s="7">
        <v>133</v>
      </c>
      <c r="F139" s="8">
        <v>235527</v>
      </c>
      <c r="G139">
        <v>59.095999999999997</v>
      </c>
    </row>
    <row r="140" spans="1:7" x14ac:dyDescent="0.25">
      <c r="A140">
        <f t="shared" si="2"/>
        <v>1984.25</v>
      </c>
      <c r="B140">
        <v>3906.3</v>
      </c>
      <c r="C140" s="6">
        <v>706.2</v>
      </c>
      <c r="D140" s="7">
        <v>654.29999999999995</v>
      </c>
      <c r="E140" s="7">
        <v>137.1</v>
      </c>
      <c r="F140" s="8">
        <v>235993</v>
      </c>
      <c r="G140">
        <v>59.601999999999997</v>
      </c>
    </row>
    <row r="141" spans="1:7" x14ac:dyDescent="0.25">
      <c r="A141">
        <f t="shared" si="2"/>
        <v>1984.5</v>
      </c>
      <c r="B141">
        <v>3976</v>
      </c>
      <c r="C141" s="6">
        <v>712.7</v>
      </c>
      <c r="D141" s="7">
        <v>664.5</v>
      </c>
      <c r="E141" s="7">
        <v>139.1</v>
      </c>
      <c r="F141" s="8">
        <v>236549</v>
      </c>
      <c r="G141">
        <v>60.081000000000003</v>
      </c>
    </row>
    <row r="142" spans="1:7" x14ac:dyDescent="0.25">
      <c r="A142">
        <f t="shared" si="2"/>
        <v>1984.75</v>
      </c>
      <c r="B142">
        <v>4034</v>
      </c>
      <c r="C142" s="6">
        <v>727.5</v>
      </c>
      <c r="D142" s="7">
        <v>677.2</v>
      </c>
      <c r="E142" s="7">
        <v>148.30000000000001</v>
      </c>
      <c r="F142" s="8">
        <v>237159</v>
      </c>
      <c r="G142">
        <v>60.465000000000003</v>
      </c>
    </row>
    <row r="143" spans="1:7" x14ac:dyDescent="0.25">
      <c r="A143">
        <f t="shared" si="2"/>
        <v>1985</v>
      </c>
      <c r="B143">
        <v>4117.2</v>
      </c>
      <c r="C143" s="6">
        <v>780.7</v>
      </c>
      <c r="D143" s="7">
        <v>696.5</v>
      </c>
      <c r="E143" s="7">
        <v>149.1</v>
      </c>
      <c r="F143" s="8">
        <v>237602</v>
      </c>
      <c r="G143">
        <v>61.136000000000003</v>
      </c>
    </row>
    <row r="144" spans="1:7" x14ac:dyDescent="0.25">
      <c r="A144">
        <f t="shared" si="2"/>
        <v>1985.25</v>
      </c>
      <c r="B144">
        <v>4175.7</v>
      </c>
      <c r="C144" s="6">
        <v>744.6</v>
      </c>
      <c r="D144" s="7">
        <v>710.4</v>
      </c>
      <c r="E144" s="7">
        <v>157.9</v>
      </c>
      <c r="F144" s="8">
        <v>238074</v>
      </c>
      <c r="G144">
        <v>61.482999999999997</v>
      </c>
    </row>
    <row r="145" spans="1:7" x14ac:dyDescent="0.25">
      <c r="A145">
        <f t="shared" si="2"/>
        <v>1985.5</v>
      </c>
      <c r="B145">
        <v>4258.3</v>
      </c>
      <c r="C145" s="6">
        <v>782.3</v>
      </c>
      <c r="D145" s="7">
        <v>728.9</v>
      </c>
      <c r="E145" s="7">
        <v>165</v>
      </c>
      <c r="F145" s="8">
        <v>238679</v>
      </c>
      <c r="G145">
        <v>61.735999999999997</v>
      </c>
    </row>
    <row r="146" spans="1:7" x14ac:dyDescent="0.25">
      <c r="A146">
        <f t="shared" si="2"/>
        <v>1985.75</v>
      </c>
      <c r="B146">
        <v>4318.7</v>
      </c>
      <c r="C146" s="6">
        <v>790</v>
      </c>
      <c r="D146" s="7">
        <v>744.6</v>
      </c>
      <c r="E146" s="7">
        <v>163.1</v>
      </c>
      <c r="F146" s="8">
        <v>239307</v>
      </c>
      <c r="G146">
        <v>62.14</v>
      </c>
    </row>
    <row r="147" spans="1:7" x14ac:dyDescent="0.25">
      <c r="A147">
        <f t="shared" si="2"/>
        <v>1986</v>
      </c>
      <c r="B147">
        <v>4382.3999999999996</v>
      </c>
      <c r="C147" s="6">
        <v>800.5</v>
      </c>
      <c r="D147" s="7">
        <v>753.8</v>
      </c>
      <c r="E147" s="7">
        <v>165.1</v>
      </c>
      <c r="F147" s="8">
        <v>239788</v>
      </c>
      <c r="G147">
        <v>62.456000000000003</v>
      </c>
    </row>
    <row r="148" spans="1:7" x14ac:dyDescent="0.25">
      <c r="A148">
        <f t="shared" si="2"/>
        <v>1986.25</v>
      </c>
      <c r="B148">
        <v>4423.2</v>
      </c>
      <c r="C148" s="6">
        <v>803.7</v>
      </c>
      <c r="D148" s="7">
        <v>770.4</v>
      </c>
      <c r="E148" s="7">
        <v>170.5</v>
      </c>
      <c r="F148" s="8">
        <v>240271</v>
      </c>
      <c r="G148">
        <v>62.786000000000001</v>
      </c>
    </row>
    <row r="149" spans="1:7" x14ac:dyDescent="0.25">
      <c r="A149">
        <f t="shared" si="2"/>
        <v>1986.5</v>
      </c>
      <c r="B149">
        <v>4491.3</v>
      </c>
      <c r="C149" s="6">
        <v>817.6</v>
      </c>
      <c r="D149" s="7">
        <v>786.3</v>
      </c>
      <c r="E149" s="7">
        <v>181.1</v>
      </c>
      <c r="F149" s="8">
        <v>240854</v>
      </c>
      <c r="G149">
        <v>63.143000000000001</v>
      </c>
    </row>
    <row r="150" spans="1:7" x14ac:dyDescent="0.25">
      <c r="A150">
        <f t="shared" si="2"/>
        <v>1986.75</v>
      </c>
      <c r="B150">
        <v>4543.3</v>
      </c>
      <c r="C150" s="6">
        <v>842.4</v>
      </c>
      <c r="D150" s="7">
        <v>794</v>
      </c>
      <c r="E150" s="7">
        <v>176.2</v>
      </c>
      <c r="F150" s="8">
        <v>241467</v>
      </c>
      <c r="G150">
        <v>63.567</v>
      </c>
    </row>
    <row r="151" spans="1:7" x14ac:dyDescent="0.25">
      <c r="A151">
        <f t="shared" si="2"/>
        <v>1987</v>
      </c>
      <c r="B151">
        <v>4611.1000000000004</v>
      </c>
      <c r="C151" s="6">
        <v>845.3</v>
      </c>
      <c r="D151" s="7">
        <v>803.5</v>
      </c>
      <c r="E151" s="7">
        <v>178.9</v>
      </c>
      <c r="F151" s="8">
        <v>241930</v>
      </c>
      <c r="G151">
        <v>64.16</v>
      </c>
    </row>
    <row r="152" spans="1:7" x14ac:dyDescent="0.25">
      <c r="A152">
        <f t="shared" si="2"/>
        <v>1987.25</v>
      </c>
      <c r="B152">
        <v>4686.7</v>
      </c>
      <c r="C152" s="6">
        <v>914.3</v>
      </c>
      <c r="D152" s="7">
        <v>810.9</v>
      </c>
      <c r="E152" s="7">
        <v>183.7</v>
      </c>
      <c r="F152" s="8">
        <v>242423</v>
      </c>
      <c r="G152">
        <v>64.525999999999996</v>
      </c>
    </row>
    <row r="153" spans="1:7" x14ac:dyDescent="0.25">
      <c r="A153">
        <f t="shared" si="2"/>
        <v>1987.5</v>
      </c>
      <c r="B153">
        <v>4764.5</v>
      </c>
      <c r="C153" s="6">
        <v>905.8</v>
      </c>
      <c r="D153" s="7">
        <v>814.6</v>
      </c>
      <c r="E153" s="7">
        <v>187.9</v>
      </c>
      <c r="F153" s="8">
        <v>243012</v>
      </c>
      <c r="G153">
        <v>65.033000000000001</v>
      </c>
    </row>
    <row r="154" spans="1:7" x14ac:dyDescent="0.25">
      <c r="A154">
        <f t="shared" si="2"/>
        <v>1987.75</v>
      </c>
      <c r="B154">
        <v>4883.1000000000004</v>
      </c>
      <c r="C154" s="6">
        <v>920.7</v>
      </c>
      <c r="D154" s="7">
        <v>831.4</v>
      </c>
      <c r="E154" s="7">
        <v>186.7</v>
      </c>
      <c r="F154" s="8">
        <v>243639</v>
      </c>
      <c r="G154">
        <v>65.53</v>
      </c>
    </row>
    <row r="155" spans="1:7" x14ac:dyDescent="0.25">
      <c r="A155">
        <f t="shared" si="2"/>
        <v>1988</v>
      </c>
      <c r="B155">
        <v>4948.6000000000004</v>
      </c>
      <c r="C155" s="6">
        <v>938.7</v>
      </c>
      <c r="D155" s="7">
        <v>840.4</v>
      </c>
      <c r="E155" s="7">
        <v>181.5</v>
      </c>
      <c r="F155" s="8">
        <v>244131</v>
      </c>
      <c r="G155">
        <v>66.067999999999998</v>
      </c>
    </row>
    <row r="156" spans="1:7" x14ac:dyDescent="0.25">
      <c r="A156">
        <f t="shared" si="2"/>
        <v>1988.25</v>
      </c>
      <c r="B156">
        <v>5059.3</v>
      </c>
      <c r="C156" s="6">
        <v>947.3</v>
      </c>
      <c r="D156" s="7">
        <v>846.7</v>
      </c>
      <c r="E156" s="7">
        <v>186.3</v>
      </c>
      <c r="F156" s="8">
        <v>244610</v>
      </c>
      <c r="G156">
        <v>66.688999999999993</v>
      </c>
    </row>
    <row r="157" spans="1:7" x14ac:dyDescent="0.25">
      <c r="A157">
        <f t="shared" si="2"/>
        <v>1988.5</v>
      </c>
      <c r="B157">
        <v>5142.8</v>
      </c>
      <c r="C157" s="6">
        <v>963.5</v>
      </c>
      <c r="D157" s="7">
        <v>850.6</v>
      </c>
      <c r="E157" s="7">
        <v>186.3</v>
      </c>
      <c r="F157" s="8">
        <v>245240</v>
      </c>
      <c r="G157">
        <v>67.441999999999993</v>
      </c>
    </row>
    <row r="158" spans="1:7" x14ac:dyDescent="0.25">
      <c r="A158">
        <f t="shared" si="2"/>
        <v>1988.75</v>
      </c>
      <c r="B158">
        <v>5251</v>
      </c>
      <c r="C158" s="6">
        <v>984.6</v>
      </c>
      <c r="D158" s="7">
        <v>873.4</v>
      </c>
      <c r="E158" s="7">
        <v>190.4</v>
      </c>
      <c r="F158" s="8">
        <v>245884</v>
      </c>
      <c r="G158">
        <v>67.953000000000003</v>
      </c>
    </row>
    <row r="159" spans="1:7" x14ac:dyDescent="0.25">
      <c r="A159">
        <f t="shared" si="2"/>
        <v>1989</v>
      </c>
      <c r="B159">
        <v>5360.3</v>
      </c>
      <c r="C159" s="6">
        <v>1028.4000000000001</v>
      </c>
      <c r="D159" s="7">
        <v>879.6</v>
      </c>
      <c r="E159" s="7">
        <v>191.1</v>
      </c>
      <c r="F159" s="8">
        <v>246378</v>
      </c>
      <c r="G159">
        <v>68.722999999999999</v>
      </c>
    </row>
    <row r="160" spans="1:7" x14ac:dyDescent="0.25">
      <c r="A160">
        <f t="shared" si="2"/>
        <v>1989.25</v>
      </c>
      <c r="B160">
        <v>5453.6</v>
      </c>
      <c r="C160" s="6">
        <v>1028.8</v>
      </c>
      <c r="D160" s="7">
        <v>899.9</v>
      </c>
      <c r="E160" s="7">
        <v>195.1</v>
      </c>
      <c r="F160" s="8">
        <v>246906</v>
      </c>
      <c r="G160">
        <v>69.399000000000001</v>
      </c>
    </row>
    <row r="161" spans="1:7" x14ac:dyDescent="0.25">
      <c r="A161">
        <f t="shared" si="2"/>
        <v>1989.5</v>
      </c>
      <c r="B161">
        <v>5532.9</v>
      </c>
      <c r="C161" s="6">
        <v>1041.7</v>
      </c>
      <c r="D161" s="7">
        <v>910</v>
      </c>
      <c r="E161" s="7">
        <v>202.2</v>
      </c>
      <c r="F161" s="8">
        <v>247573</v>
      </c>
      <c r="G161">
        <v>69.855000000000004</v>
      </c>
    </row>
    <row r="162" spans="1:7" x14ac:dyDescent="0.25">
      <c r="A162">
        <f t="shared" si="2"/>
        <v>1989.75</v>
      </c>
      <c r="B162">
        <v>5581.7</v>
      </c>
      <c r="C162" s="6">
        <v>1053.2</v>
      </c>
      <c r="D162" s="7">
        <v>922.3</v>
      </c>
      <c r="E162" s="7">
        <v>202.3</v>
      </c>
      <c r="F162" s="8">
        <v>248281</v>
      </c>
      <c r="G162">
        <v>70.316999999999993</v>
      </c>
    </row>
    <row r="163" spans="1:7" x14ac:dyDescent="0.25">
      <c r="A163">
        <f t="shared" si="2"/>
        <v>1990</v>
      </c>
      <c r="B163">
        <v>5708.1</v>
      </c>
      <c r="C163" s="6">
        <v>1060.2</v>
      </c>
      <c r="D163" s="7">
        <v>946.2</v>
      </c>
      <c r="E163" s="7">
        <v>212.4</v>
      </c>
      <c r="F163" s="8">
        <v>248827</v>
      </c>
      <c r="G163">
        <v>71.165999999999997</v>
      </c>
    </row>
    <row r="164" spans="1:7" x14ac:dyDescent="0.25">
      <c r="A164">
        <f t="shared" si="2"/>
        <v>1990.25</v>
      </c>
      <c r="B164">
        <v>5797.4</v>
      </c>
      <c r="C164" s="6">
        <v>1076.3</v>
      </c>
      <c r="D164" s="7">
        <v>957.7</v>
      </c>
      <c r="E164" s="7">
        <v>213.7</v>
      </c>
      <c r="F164" s="8">
        <v>249565</v>
      </c>
      <c r="G164">
        <v>71.992999999999995</v>
      </c>
    </row>
    <row r="165" spans="1:7" x14ac:dyDescent="0.25">
      <c r="A165">
        <f t="shared" si="2"/>
        <v>1990.5</v>
      </c>
      <c r="B165">
        <v>5850.6</v>
      </c>
      <c r="C165" s="6">
        <v>1092</v>
      </c>
      <c r="D165" s="7">
        <v>967.2</v>
      </c>
      <c r="E165" s="7">
        <v>215.8</v>
      </c>
      <c r="F165" s="8">
        <v>250439</v>
      </c>
      <c r="G165">
        <v>72.655000000000001</v>
      </c>
    </row>
    <row r="166" spans="1:7" x14ac:dyDescent="0.25">
      <c r="A166">
        <f t="shared" si="2"/>
        <v>1990.75</v>
      </c>
      <c r="B166">
        <v>5846</v>
      </c>
      <c r="C166" s="6">
        <v>1102.5</v>
      </c>
      <c r="D166" s="7">
        <v>992.8</v>
      </c>
      <c r="E166" s="7">
        <v>221</v>
      </c>
      <c r="F166" s="8">
        <v>251346</v>
      </c>
      <c r="G166">
        <v>73.239000000000004</v>
      </c>
    </row>
    <row r="167" spans="1:7" x14ac:dyDescent="0.25">
      <c r="A167">
        <f t="shared" si="2"/>
        <v>1991</v>
      </c>
      <c r="B167">
        <v>5880.2</v>
      </c>
      <c r="C167" s="6">
        <v>1093.4000000000001</v>
      </c>
      <c r="D167" s="7">
        <v>1011.7</v>
      </c>
      <c r="E167" s="7">
        <v>216.4</v>
      </c>
      <c r="F167" s="8">
        <v>252135</v>
      </c>
      <c r="G167">
        <v>74.025999999999996</v>
      </c>
    </row>
    <row r="168" spans="1:7" x14ac:dyDescent="0.25">
      <c r="A168">
        <f t="shared" si="2"/>
        <v>1991.25</v>
      </c>
      <c r="B168">
        <v>5962</v>
      </c>
      <c r="C168" s="6">
        <v>1095.5999999999999</v>
      </c>
      <c r="D168" s="7">
        <v>1015</v>
      </c>
      <c r="E168" s="7">
        <v>221.3</v>
      </c>
      <c r="F168" s="8">
        <v>252913</v>
      </c>
      <c r="G168">
        <v>74.552999999999997</v>
      </c>
    </row>
    <row r="169" spans="1:7" x14ac:dyDescent="0.25">
      <c r="A169">
        <f t="shared" si="2"/>
        <v>1991.5</v>
      </c>
      <c r="B169">
        <v>6033.7</v>
      </c>
      <c r="C169" s="6">
        <v>1104.5</v>
      </c>
      <c r="D169" s="7">
        <v>1017.2</v>
      </c>
      <c r="E169" s="7">
        <v>222</v>
      </c>
      <c r="F169" s="8">
        <v>253807</v>
      </c>
      <c r="G169">
        <v>75.132999999999996</v>
      </c>
    </row>
    <row r="170" spans="1:7" x14ac:dyDescent="0.25">
      <c r="A170">
        <f t="shared" si="2"/>
        <v>1991.75</v>
      </c>
      <c r="B170">
        <v>6092.5</v>
      </c>
      <c r="C170" s="6">
        <v>1114.0999999999999</v>
      </c>
      <c r="D170" s="7">
        <v>1019.3</v>
      </c>
      <c r="E170" s="7">
        <v>221.5</v>
      </c>
      <c r="F170" s="8">
        <v>254718</v>
      </c>
      <c r="G170">
        <v>75.569000000000003</v>
      </c>
    </row>
    <row r="171" spans="1:7" x14ac:dyDescent="0.25">
      <c r="A171">
        <f t="shared" si="2"/>
        <v>1992</v>
      </c>
      <c r="B171">
        <v>6190.7</v>
      </c>
      <c r="C171" s="6">
        <v>1125</v>
      </c>
      <c r="D171" s="7">
        <v>1031.8</v>
      </c>
      <c r="E171" s="7">
        <v>227.1</v>
      </c>
      <c r="F171" s="8">
        <v>255448</v>
      </c>
      <c r="G171">
        <v>75.953999999999994</v>
      </c>
    </row>
    <row r="172" spans="1:7" x14ac:dyDescent="0.25">
      <c r="A172">
        <f t="shared" si="2"/>
        <v>1992.25</v>
      </c>
      <c r="B172">
        <v>6295.2</v>
      </c>
      <c r="C172" s="6">
        <v>1139.0999999999999</v>
      </c>
      <c r="D172" s="7">
        <v>1042.7</v>
      </c>
      <c r="E172" s="7">
        <v>224.6</v>
      </c>
      <c r="F172" s="8">
        <v>256285</v>
      </c>
      <c r="G172">
        <v>76.423000000000002</v>
      </c>
    </row>
    <row r="173" spans="1:7" x14ac:dyDescent="0.25">
      <c r="A173">
        <f t="shared" si="2"/>
        <v>1992.5</v>
      </c>
      <c r="B173">
        <v>6389.7</v>
      </c>
      <c r="C173" s="6">
        <v>1146.5</v>
      </c>
      <c r="D173" s="7">
        <v>1060.3</v>
      </c>
      <c r="E173" s="7">
        <v>221.3</v>
      </c>
      <c r="F173" s="8">
        <v>257232</v>
      </c>
      <c r="G173">
        <v>76.778000000000006</v>
      </c>
    </row>
    <row r="174" spans="1:7" x14ac:dyDescent="0.25">
      <c r="A174">
        <f t="shared" si="2"/>
        <v>1992.75</v>
      </c>
      <c r="B174">
        <v>6493.6</v>
      </c>
      <c r="C174" s="6">
        <v>1181.4000000000001</v>
      </c>
      <c r="D174" s="7">
        <v>1066.5999999999999</v>
      </c>
      <c r="E174" s="7">
        <v>219.4</v>
      </c>
      <c r="F174" s="8">
        <v>258147</v>
      </c>
      <c r="G174">
        <v>77.213999999999999</v>
      </c>
    </row>
    <row r="175" spans="1:7" x14ac:dyDescent="0.25">
      <c r="A175">
        <f t="shared" si="2"/>
        <v>1993</v>
      </c>
      <c r="B175">
        <v>6544.5</v>
      </c>
      <c r="C175" s="6">
        <v>1172.2</v>
      </c>
      <c r="D175" s="7">
        <v>1066.7</v>
      </c>
      <c r="E175" s="7">
        <v>215.9</v>
      </c>
      <c r="F175" s="8">
        <v>258919</v>
      </c>
      <c r="G175">
        <v>77.677000000000007</v>
      </c>
    </row>
    <row r="176" spans="1:7" x14ac:dyDescent="0.25">
      <c r="A176">
        <f t="shared" si="2"/>
        <v>1993.25</v>
      </c>
      <c r="B176">
        <v>6622.7</v>
      </c>
      <c r="C176" s="6">
        <v>1218.5999999999999</v>
      </c>
      <c r="D176" s="7">
        <v>1069.4000000000001</v>
      </c>
      <c r="E176" s="7">
        <v>220.9</v>
      </c>
      <c r="F176" s="8">
        <v>259680</v>
      </c>
      <c r="G176">
        <v>78.105999999999995</v>
      </c>
    </row>
    <row r="177" spans="1:7" x14ac:dyDescent="0.25">
      <c r="A177">
        <f t="shared" si="2"/>
        <v>1993.5</v>
      </c>
      <c r="B177">
        <v>6688.3</v>
      </c>
      <c r="C177" s="6">
        <v>1226.0999999999999</v>
      </c>
      <c r="D177" s="7">
        <v>1077.5</v>
      </c>
      <c r="E177" s="7">
        <v>219</v>
      </c>
      <c r="F177" s="8">
        <v>260566</v>
      </c>
      <c r="G177">
        <v>78.465999999999994</v>
      </c>
    </row>
    <row r="178" spans="1:7" x14ac:dyDescent="0.25">
      <c r="A178">
        <f t="shared" si="2"/>
        <v>1993.75</v>
      </c>
      <c r="B178">
        <v>6813.8</v>
      </c>
      <c r="C178" s="6">
        <v>1279.3</v>
      </c>
      <c r="D178" s="7">
        <v>1087.9000000000001</v>
      </c>
      <c r="E178" s="7">
        <v>221.8</v>
      </c>
      <c r="F178" s="8">
        <v>261425</v>
      </c>
      <c r="G178">
        <v>78.897000000000006</v>
      </c>
    </row>
    <row r="179" spans="1:7" x14ac:dyDescent="0.25">
      <c r="A179">
        <f t="shared" si="2"/>
        <v>1994</v>
      </c>
      <c r="B179">
        <v>6916.3</v>
      </c>
      <c r="C179" s="6">
        <v>1276.5999999999999</v>
      </c>
      <c r="D179" s="7">
        <v>1092.4000000000001</v>
      </c>
      <c r="E179" s="7">
        <v>210.6</v>
      </c>
      <c r="F179" s="8">
        <v>262123</v>
      </c>
      <c r="G179">
        <v>79.311000000000007</v>
      </c>
    </row>
    <row r="180" spans="1:7" x14ac:dyDescent="0.25">
      <c r="A180">
        <f t="shared" si="2"/>
        <v>1994.25</v>
      </c>
      <c r="B180">
        <v>7044.3</v>
      </c>
      <c r="C180" s="6">
        <v>1323.2</v>
      </c>
      <c r="D180" s="7">
        <v>1101.4000000000001</v>
      </c>
      <c r="E180" s="7">
        <v>217.3</v>
      </c>
      <c r="F180" s="8">
        <v>262877</v>
      </c>
      <c r="G180">
        <v>79.688999999999993</v>
      </c>
    </row>
    <row r="181" spans="1:7" x14ac:dyDescent="0.25">
      <c r="A181">
        <f t="shared" si="2"/>
        <v>1994.5</v>
      </c>
      <c r="B181">
        <v>7131.8</v>
      </c>
      <c r="C181" s="6">
        <v>1332.1</v>
      </c>
      <c r="D181" s="7">
        <v>1120.3</v>
      </c>
      <c r="E181" s="7">
        <v>229</v>
      </c>
      <c r="F181" s="8">
        <v>263724</v>
      </c>
      <c r="G181">
        <v>80.162999999999997</v>
      </c>
    </row>
    <row r="182" spans="1:7" x14ac:dyDescent="0.25">
      <c r="A182">
        <f t="shared" si="2"/>
        <v>1994.75</v>
      </c>
      <c r="B182">
        <v>7248.2</v>
      </c>
      <c r="C182" s="6">
        <v>1356.5</v>
      </c>
      <c r="D182" s="7">
        <v>1121.3</v>
      </c>
      <c r="E182" s="7">
        <v>226.8</v>
      </c>
      <c r="F182" s="8">
        <v>264559</v>
      </c>
      <c r="G182">
        <v>80.575999999999993</v>
      </c>
    </row>
    <row r="183" spans="1:7" x14ac:dyDescent="0.25">
      <c r="A183">
        <f t="shared" si="2"/>
        <v>1995</v>
      </c>
      <c r="B183">
        <v>7307.7</v>
      </c>
      <c r="C183" s="6">
        <v>1379</v>
      </c>
      <c r="D183" s="7">
        <v>1133.7</v>
      </c>
      <c r="E183" s="7">
        <v>231</v>
      </c>
      <c r="F183" s="8">
        <v>265270</v>
      </c>
      <c r="G183">
        <v>81.037999999999997</v>
      </c>
    </row>
    <row r="184" spans="1:7" x14ac:dyDescent="0.25">
      <c r="A184">
        <f t="shared" si="2"/>
        <v>1995.25</v>
      </c>
      <c r="B184">
        <v>7355.8</v>
      </c>
      <c r="C184" s="6">
        <v>1407.2</v>
      </c>
      <c r="D184" s="7">
        <v>1141.2</v>
      </c>
      <c r="E184" s="7">
        <v>235.1</v>
      </c>
      <c r="F184" s="8">
        <v>265998</v>
      </c>
      <c r="G184">
        <v>81.397000000000006</v>
      </c>
    </row>
    <row r="185" spans="1:7" x14ac:dyDescent="0.25">
      <c r="A185">
        <f t="shared" si="2"/>
        <v>1995.5</v>
      </c>
      <c r="B185">
        <v>7452.5</v>
      </c>
      <c r="C185" s="6">
        <v>1414</v>
      </c>
      <c r="D185" s="7">
        <v>1147.4000000000001</v>
      </c>
      <c r="E185" s="7">
        <v>231.4</v>
      </c>
      <c r="F185" s="8">
        <v>266843</v>
      </c>
      <c r="G185">
        <v>81.78</v>
      </c>
    </row>
    <row r="186" spans="1:7" x14ac:dyDescent="0.25">
      <c r="A186">
        <f t="shared" si="2"/>
        <v>1995.75</v>
      </c>
      <c r="B186">
        <v>7542.5</v>
      </c>
      <c r="C186" s="6">
        <v>1431.2</v>
      </c>
      <c r="D186" s="7">
        <v>1143.4000000000001</v>
      </c>
      <c r="E186" s="7">
        <v>233</v>
      </c>
      <c r="F186" s="8">
        <v>267715</v>
      </c>
      <c r="G186">
        <v>82.194999999999993</v>
      </c>
    </row>
    <row r="187" spans="1:7" x14ac:dyDescent="0.25">
      <c r="A187">
        <f t="shared" si="2"/>
        <v>1996</v>
      </c>
      <c r="B187">
        <v>7638.2</v>
      </c>
      <c r="C187" s="6">
        <v>1467.6</v>
      </c>
      <c r="D187" s="7">
        <v>1161.4000000000001</v>
      </c>
      <c r="E187" s="7">
        <v>239.3</v>
      </c>
      <c r="F187" s="8">
        <v>268364</v>
      </c>
      <c r="G187">
        <v>82.67</v>
      </c>
    </row>
    <row r="188" spans="1:7" x14ac:dyDescent="0.25">
      <c r="A188">
        <f t="shared" si="2"/>
        <v>1996.25</v>
      </c>
      <c r="B188">
        <v>7800</v>
      </c>
      <c r="C188" s="6">
        <v>1521.9</v>
      </c>
      <c r="D188" s="7">
        <v>1174.7</v>
      </c>
      <c r="E188" s="7">
        <v>242.4</v>
      </c>
      <c r="F188" s="8">
        <v>269108</v>
      </c>
      <c r="G188">
        <v>82.986999999999995</v>
      </c>
    </row>
    <row r="189" spans="1:7" x14ac:dyDescent="0.25">
      <c r="A189">
        <f t="shared" si="2"/>
        <v>1996.5</v>
      </c>
      <c r="B189">
        <v>7892.7</v>
      </c>
      <c r="C189" s="6">
        <v>1533.8</v>
      </c>
      <c r="D189" s="7">
        <v>1176.5999999999999</v>
      </c>
      <c r="E189" s="7">
        <v>245.9</v>
      </c>
      <c r="F189" s="8">
        <v>269976</v>
      </c>
      <c r="G189">
        <v>83.25</v>
      </c>
    </row>
    <row r="190" spans="1:7" x14ac:dyDescent="0.25">
      <c r="A190">
        <f t="shared" si="2"/>
        <v>1996.75</v>
      </c>
      <c r="B190">
        <v>8023</v>
      </c>
      <c r="C190" s="6">
        <v>1582.4</v>
      </c>
      <c r="D190" s="7">
        <v>1194.0999999999999</v>
      </c>
      <c r="E190" s="7">
        <v>249.3</v>
      </c>
      <c r="F190" s="8">
        <v>270878</v>
      </c>
      <c r="G190">
        <v>83.71</v>
      </c>
    </row>
    <row r="191" spans="1:7" x14ac:dyDescent="0.25">
      <c r="A191">
        <f t="shared" si="2"/>
        <v>1997</v>
      </c>
      <c r="B191">
        <v>8137</v>
      </c>
      <c r="C191" s="6">
        <v>1605.6</v>
      </c>
      <c r="D191" s="7">
        <v>1203.5999999999999</v>
      </c>
      <c r="E191" s="7">
        <v>253.8</v>
      </c>
      <c r="F191" s="8">
        <v>271585</v>
      </c>
      <c r="G191">
        <v>84.251000000000005</v>
      </c>
    </row>
    <row r="192" spans="1:7" x14ac:dyDescent="0.25">
      <c r="A192">
        <f t="shared" si="2"/>
        <v>1997.25</v>
      </c>
      <c r="B192">
        <v>8276.7999999999993</v>
      </c>
      <c r="C192" s="6">
        <v>1641.2</v>
      </c>
      <c r="D192" s="7">
        <v>1219.4000000000001</v>
      </c>
      <c r="E192" s="7">
        <v>253</v>
      </c>
      <c r="F192" s="8">
        <v>272342</v>
      </c>
      <c r="G192">
        <v>84.447000000000003</v>
      </c>
    </row>
    <row r="193" spans="1:7" x14ac:dyDescent="0.25">
      <c r="A193">
        <f t="shared" si="2"/>
        <v>1997.5</v>
      </c>
      <c r="B193">
        <v>8409.9</v>
      </c>
      <c r="C193" s="6">
        <v>1677.5</v>
      </c>
      <c r="D193" s="7">
        <v>1224</v>
      </c>
      <c r="E193" s="7">
        <v>253.9</v>
      </c>
      <c r="F193" s="8">
        <v>273237</v>
      </c>
      <c r="G193">
        <v>84.742000000000004</v>
      </c>
    </row>
    <row r="194" spans="1:7" x14ac:dyDescent="0.25">
      <c r="A194">
        <f t="shared" si="2"/>
        <v>1997.75</v>
      </c>
      <c r="B194">
        <v>8505.7000000000007</v>
      </c>
      <c r="C194" s="6">
        <v>1700.4</v>
      </c>
      <c r="D194" s="7">
        <v>1241.2</v>
      </c>
      <c r="E194" s="7">
        <v>248.8</v>
      </c>
      <c r="F194" s="8">
        <v>274126</v>
      </c>
      <c r="G194">
        <v>85.055000000000007</v>
      </c>
    </row>
    <row r="195" spans="1:7" x14ac:dyDescent="0.25">
      <c r="A195">
        <f t="shared" si="2"/>
        <v>1998</v>
      </c>
      <c r="B195">
        <v>8600.6</v>
      </c>
      <c r="C195" s="6">
        <v>1734</v>
      </c>
      <c r="D195" s="7">
        <v>1236</v>
      </c>
      <c r="E195" s="7">
        <v>246.6</v>
      </c>
      <c r="F195" s="8">
        <v>274838</v>
      </c>
      <c r="G195">
        <v>85.197999999999993</v>
      </c>
    </row>
    <row r="196" spans="1:7" x14ac:dyDescent="0.25">
      <c r="A196">
        <f t="shared" si="2"/>
        <v>1998.25</v>
      </c>
      <c r="B196">
        <v>8698.6</v>
      </c>
      <c r="C196" s="6">
        <v>1760.2</v>
      </c>
      <c r="D196" s="7">
        <v>1260.0999999999999</v>
      </c>
      <c r="E196" s="7">
        <v>258.60000000000002</v>
      </c>
      <c r="F196" s="8">
        <v>275564</v>
      </c>
      <c r="G196">
        <v>85.402000000000001</v>
      </c>
    </row>
    <row r="197" spans="1:7" x14ac:dyDescent="0.25">
      <c r="A197">
        <f t="shared" ref="A197:A230" si="3">A196+0.25</f>
        <v>1998.5</v>
      </c>
      <c r="B197">
        <v>8847.2000000000007</v>
      </c>
      <c r="C197" s="6">
        <v>1795.7</v>
      </c>
      <c r="D197" s="7">
        <v>1267.3</v>
      </c>
      <c r="E197" s="7">
        <v>273</v>
      </c>
      <c r="F197" s="8">
        <v>276418</v>
      </c>
      <c r="G197">
        <v>85.728999999999999</v>
      </c>
    </row>
    <row r="198" spans="1:7" x14ac:dyDescent="0.25">
      <c r="A198">
        <f t="shared" si="3"/>
        <v>1998.75</v>
      </c>
      <c r="B198">
        <v>9027.5</v>
      </c>
      <c r="C198" s="6">
        <v>1821.5</v>
      </c>
      <c r="D198" s="7">
        <v>1289.4000000000001</v>
      </c>
      <c r="E198" s="7">
        <v>273.2</v>
      </c>
      <c r="F198" s="8">
        <v>277277</v>
      </c>
      <c r="G198">
        <v>85.988</v>
      </c>
    </row>
    <row r="199" spans="1:7" x14ac:dyDescent="0.25">
      <c r="A199">
        <f t="shared" si="3"/>
        <v>1999</v>
      </c>
      <c r="B199">
        <v>9148.6</v>
      </c>
      <c r="C199" s="6">
        <v>1852.3</v>
      </c>
      <c r="D199" s="7">
        <v>1309.2</v>
      </c>
      <c r="E199" s="7">
        <v>276.5</v>
      </c>
      <c r="F199" s="8">
        <v>277992</v>
      </c>
      <c r="G199">
        <v>86.370999999999995</v>
      </c>
    </row>
    <row r="200" spans="1:7" x14ac:dyDescent="0.25">
      <c r="A200">
        <f t="shared" si="3"/>
        <v>1999.25</v>
      </c>
      <c r="B200">
        <v>9252.6</v>
      </c>
      <c r="C200" s="6">
        <v>1872.4</v>
      </c>
      <c r="D200" s="7">
        <v>1325.1</v>
      </c>
      <c r="E200" s="7">
        <v>283.7</v>
      </c>
      <c r="F200" s="8">
        <v>278717</v>
      </c>
      <c r="G200">
        <v>86.674999999999997</v>
      </c>
    </row>
    <row r="201" spans="1:7" x14ac:dyDescent="0.25">
      <c r="A201">
        <f t="shared" si="3"/>
        <v>1999.5</v>
      </c>
      <c r="B201">
        <v>9405.1</v>
      </c>
      <c r="C201" s="6">
        <v>1903.4</v>
      </c>
      <c r="D201" s="7">
        <v>1355.6</v>
      </c>
      <c r="E201" s="7">
        <v>289.10000000000002</v>
      </c>
      <c r="F201" s="8">
        <v>279602</v>
      </c>
      <c r="G201">
        <v>86.998000000000005</v>
      </c>
    </row>
    <row r="202" spans="1:7" x14ac:dyDescent="0.25">
      <c r="A202">
        <f t="shared" si="3"/>
        <v>1999.75</v>
      </c>
      <c r="B202">
        <v>9607.7000000000007</v>
      </c>
      <c r="C202" s="6">
        <v>1951.8</v>
      </c>
      <c r="D202" s="7">
        <v>1385.7</v>
      </c>
      <c r="E202" s="7">
        <v>300.2</v>
      </c>
      <c r="F202" s="8">
        <v>280471</v>
      </c>
      <c r="G202">
        <v>87.305000000000007</v>
      </c>
    </row>
    <row r="203" spans="1:7" x14ac:dyDescent="0.25">
      <c r="A203">
        <f t="shared" si="3"/>
        <v>2000</v>
      </c>
      <c r="B203">
        <v>9709.5</v>
      </c>
      <c r="C203" s="6">
        <v>2032.9</v>
      </c>
      <c r="D203" s="7">
        <v>1392.2</v>
      </c>
      <c r="E203" s="7">
        <v>303.39999999999998</v>
      </c>
      <c r="F203" s="8">
        <v>281190</v>
      </c>
      <c r="G203">
        <v>88</v>
      </c>
    </row>
    <row r="204" spans="1:7" x14ac:dyDescent="0.25">
      <c r="A204">
        <f t="shared" si="3"/>
        <v>2000.25</v>
      </c>
      <c r="B204">
        <v>9949.1</v>
      </c>
      <c r="C204" s="6">
        <v>2047.2</v>
      </c>
      <c r="D204" s="7">
        <v>1426.1</v>
      </c>
      <c r="E204" s="7">
        <v>300.89999999999998</v>
      </c>
      <c r="F204" s="8">
        <v>281877</v>
      </c>
      <c r="G204">
        <v>88.445999999999998</v>
      </c>
    </row>
    <row r="205" spans="1:7" x14ac:dyDescent="0.25">
      <c r="A205">
        <f t="shared" si="3"/>
        <v>2000.5</v>
      </c>
      <c r="B205">
        <v>10017.5</v>
      </c>
      <c r="C205" s="6">
        <v>2064.6999999999998</v>
      </c>
      <c r="D205" s="7">
        <v>1434.7</v>
      </c>
      <c r="E205" s="7">
        <v>305.3</v>
      </c>
      <c r="F205" s="8">
        <v>282649</v>
      </c>
      <c r="G205">
        <v>88.978999999999999</v>
      </c>
    </row>
    <row r="206" spans="1:7" x14ac:dyDescent="0.25">
      <c r="A206">
        <f t="shared" si="3"/>
        <v>2000.75</v>
      </c>
      <c r="B206">
        <v>10129.799999999999</v>
      </c>
      <c r="C206" s="6">
        <v>2083.8000000000002</v>
      </c>
      <c r="D206" s="7">
        <v>1453.5</v>
      </c>
      <c r="E206" s="7">
        <v>307.8</v>
      </c>
      <c r="F206" s="8">
        <v>283439</v>
      </c>
      <c r="G206">
        <v>89.447000000000003</v>
      </c>
    </row>
    <row r="207" spans="1:7" x14ac:dyDescent="0.25">
      <c r="A207">
        <f t="shared" si="3"/>
        <v>2001</v>
      </c>
      <c r="B207">
        <v>10165.1</v>
      </c>
      <c r="C207" s="6">
        <v>2101.9</v>
      </c>
      <c r="D207" s="7">
        <v>1488.6</v>
      </c>
      <c r="E207" s="7">
        <v>312.39999999999998</v>
      </c>
      <c r="F207" s="8">
        <v>284113</v>
      </c>
      <c r="G207">
        <v>90.054000000000002</v>
      </c>
    </row>
    <row r="208" spans="1:7" x14ac:dyDescent="0.25">
      <c r="A208">
        <f t="shared" si="3"/>
        <v>2001.25</v>
      </c>
      <c r="B208">
        <v>10301.299999999999</v>
      </c>
      <c r="C208" s="6">
        <v>2087</v>
      </c>
      <c r="D208" s="7">
        <v>1516.1</v>
      </c>
      <c r="E208" s="7">
        <v>330.9</v>
      </c>
      <c r="F208" s="8">
        <v>284775</v>
      </c>
      <c r="G208">
        <v>90.665999999999997</v>
      </c>
    </row>
    <row r="209" spans="1:7" x14ac:dyDescent="0.25">
      <c r="A209">
        <f t="shared" si="3"/>
        <v>2001.5</v>
      </c>
      <c r="B209">
        <v>10305.200000000001</v>
      </c>
      <c r="C209" s="6">
        <v>1894.9</v>
      </c>
      <c r="D209" s="7">
        <v>1536.3</v>
      </c>
      <c r="E209" s="7">
        <v>314.2</v>
      </c>
      <c r="F209" s="8">
        <v>285526</v>
      </c>
      <c r="G209">
        <v>90.951999999999998</v>
      </c>
    </row>
    <row r="210" spans="1:7" x14ac:dyDescent="0.25">
      <c r="A210">
        <f t="shared" si="3"/>
        <v>2001.75</v>
      </c>
      <c r="B210">
        <v>10373.1</v>
      </c>
      <c r="C210" s="6">
        <v>1997.3</v>
      </c>
      <c r="D210" s="7">
        <v>1556.5</v>
      </c>
      <c r="E210" s="7">
        <v>330.6</v>
      </c>
      <c r="F210" s="8">
        <v>286288</v>
      </c>
      <c r="G210">
        <v>91.231999999999999</v>
      </c>
    </row>
    <row r="211" spans="1:7" x14ac:dyDescent="0.25">
      <c r="A211">
        <f t="shared" si="3"/>
        <v>2002</v>
      </c>
      <c r="B211">
        <v>10498.7</v>
      </c>
      <c r="C211" s="6">
        <v>1860</v>
      </c>
      <c r="D211" s="7">
        <v>1598.8</v>
      </c>
      <c r="E211" s="7">
        <v>337.9</v>
      </c>
      <c r="F211" s="8">
        <v>286931</v>
      </c>
      <c r="G211">
        <v>91.555000000000007</v>
      </c>
    </row>
    <row r="212" spans="1:7" x14ac:dyDescent="0.25">
      <c r="A212">
        <f t="shared" si="3"/>
        <v>2002.25</v>
      </c>
      <c r="B212">
        <v>10601.9</v>
      </c>
      <c r="C212" s="6">
        <v>1858.3</v>
      </c>
      <c r="D212" s="7">
        <v>1627.7</v>
      </c>
      <c r="E212" s="7">
        <v>340.7</v>
      </c>
      <c r="F212" s="8">
        <v>287552</v>
      </c>
      <c r="G212">
        <v>91.965000000000003</v>
      </c>
    </row>
    <row r="213" spans="1:7" x14ac:dyDescent="0.25">
      <c r="A213">
        <f t="shared" si="3"/>
        <v>2002.5</v>
      </c>
      <c r="B213">
        <v>10701.7</v>
      </c>
      <c r="C213" s="6">
        <v>1855.9</v>
      </c>
      <c r="D213" s="7">
        <v>1649.2</v>
      </c>
      <c r="E213" s="7">
        <v>346.8</v>
      </c>
      <c r="F213" s="8">
        <v>288279</v>
      </c>
      <c r="G213">
        <v>92.363</v>
      </c>
    </row>
    <row r="214" spans="1:7" x14ac:dyDescent="0.25">
      <c r="A214">
        <f t="shared" si="3"/>
        <v>2002.75</v>
      </c>
      <c r="B214">
        <v>10766.9</v>
      </c>
      <c r="C214" s="6">
        <v>1863.1</v>
      </c>
      <c r="D214" s="7">
        <v>1683.8</v>
      </c>
      <c r="E214" s="7">
        <v>348.5</v>
      </c>
      <c r="F214" s="8">
        <v>289016</v>
      </c>
      <c r="G214">
        <v>92.894000000000005</v>
      </c>
    </row>
    <row r="215" spans="1:7" x14ac:dyDescent="0.25">
      <c r="A215">
        <f t="shared" si="3"/>
        <v>2003</v>
      </c>
      <c r="B215">
        <v>10887.4</v>
      </c>
      <c r="C215" s="6">
        <v>1886.3</v>
      </c>
      <c r="D215" s="7">
        <v>1724.6</v>
      </c>
      <c r="E215" s="7">
        <v>349</v>
      </c>
      <c r="F215" s="8">
        <v>289614</v>
      </c>
      <c r="G215">
        <v>93.543000000000006</v>
      </c>
    </row>
    <row r="216" spans="1:7" x14ac:dyDescent="0.25">
      <c r="A216">
        <f t="shared" si="3"/>
        <v>2003.25</v>
      </c>
      <c r="B216">
        <v>11011.6</v>
      </c>
      <c r="C216" s="6">
        <v>1902.8</v>
      </c>
      <c r="D216" s="7">
        <v>1758.4</v>
      </c>
      <c r="E216" s="7">
        <v>351.6</v>
      </c>
      <c r="F216" s="8">
        <v>290237</v>
      </c>
      <c r="G216">
        <v>93.814999999999998</v>
      </c>
    </row>
    <row r="217" spans="1:7" x14ac:dyDescent="0.25">
      <c r="A217">
        <f t="shared" si="3"/>
        <v>2003.5</v>
      </c>
      <c r="B217">
        <v>11255.1</v>
      </c>
      <c r="C217" s="6">
        <v>1827.4</v>
      </c>
      <c r="D217" s="7">
        <v>1765.8</v>
      </c>
      <c r="E217" s="7">
        <v>361.8</v>
      </c>
      <c r="F217" s="8">
        <v>290953</v>
      </c>
      <c r="G217">
        <v>94.337000000000003</v>
      </c>
    </row>
    <row r="218" spans="1:7" x14ac:dyDescent="0.25">
      <c r="A218">
        <f t="shared" si="3"/>
        <v>2003.75</v>
      </c>
      <c r="B218">
        <v>11414.8</v>
      </c>
      <c r="C218" s="6">
        <v>1923.9</v>
      </c>
      <c r="D218" s="7">
        <v>1778.3</v>
      </c>
      <c r="E218" s="7">
        <v>360.8</v>
      </c>
      <c r="F218" s="8">
        <v>291679</v>
      </c>
      <c r="G218">
        <v>94.817999999999998</v>
      </c>
    </row>
    <row r="219" spans="1:7" x14ac:dyDescent="0.25">
      <c r="A219">
        <f t="shared" si="3"/>
        <v>2004</v>
      </c>
      <c r="B219">
        <v>11589.9</v>
      </c>
      <c r="C219" s="6">
        <v>1944.4</v>
      </c>
      <c r="D219" s="7">
        <v>1823.2</v>
      </c>
      <c r="E219" s="7">
        <v>361.3</v>
      </c>
      <c r="F219" s="8">
        <v>292230</v>
      </c>
      <c r="G219">
        <v>95.643000000000001</v>
      </c>
    </row>
    <row r="220" spans="1:7" x14ac:dyDescent="0.25">
      <c r="A220">
        <f t="shared" si="3"/>
        <v>2004.25</v>
      </c>
      <c r="B220">
        <v>11762.9</v>
      </c>
      <c r="C220" s="6">
        <v>1989</v>
      </c>
      <c r="D220" s="7">
        <v>1846.8</v>
      </c>
      <c r="E220" s="7">
        <v>372.2</v>
      </c>
      <c r="F220" s="8">
        <v>292850</v>
      </c>
      <c r="G220">
        <v>96.45</v>
      </c>
    </row>
    <row r="221" spans="1:7" x14ac:dyDescent="0.25">
      <c r="A221">
        <f t="shared" si="3"/>
        <v>2004.5</v>
      </c>
      <c r="B221">
        <v>11936.3</v>
      </c>
      <c r="C221" s="6">
        <v>2044.2</v>
      </c>
      <c r="D221" s="7">
        <v>1876.5</v>
      </c>
      <c r="E221" s="7">
        <v>377.9</v>
      </c>
      <c r="F221" s="8">
        <v>293562</v>
      </c>
      <c r="G221">
        <v>97.149000000000001</v>
      </c>
    </row>
    <row r="222" spans="1:7" x14ac:dyDescent="0.25">
      <c r="A222">
        <f t="shared" si="3"/>
        <v>2004.75</v>
      </c>
      <c r="B222">
        <v>12123.9</v>
      </c>
      <c r="C222" s="6">
        <v>2078.3000000000002</v>
      </c>
      <c r="D222" s="7">
        <v>1895.3</v>
      </c>
      <c r="E222" s="7">
        <v>378</v>
      </c>
      <c r="F222" s="8">
        <v>294300</v>
      </c>
      <c r="G222">
        <v>97.873999999999995</v>
      </c>
    </row>
    <row r="223" spans="1:7" x14ac:dyDescent="0.25">
      <c r="A223">
        <f t="shared" si="3"/>
        <v>2005</v>
      </c>
      <c r="B223">
        <v>12361.8</v>
      </c>
      <c r="C223" s="6">
        <v>2230.6999999999998</v>
      </c>
      <c r="D223" s="7">
        <v>1938.9</v>
      </c>
      <c r="E223" s="7">
        <v>377.6</v>
      </c>
      <c r="F223" s="8">
        <v>294928</v>
      </c>
      <c r="G223">
        <v>98.775999999999996</v>
      </c>
    </row>
    <row r="224" spans="1:7" x14ac:dyDescent="0.25">
      <c r="A224">
        <f t="shared" si="3"/>
        <v>2005.25</v>
      </c>
      <c r="B224">
        <v>12500</v>
      </c>
      <c r="C224" s="6">
        <v>2257.3000000000002</v>
      </c>
      <c r="D224" s="7">
        <v>1957.2</v>
      </c>
      <c r="E224" s="7">
        <v>387.4</v>
      </c>
      <c r="F224" s="8">
        <v>295518</v>
      </c>
      <c r="G224">
        <v>99.436999999999998</v>
      </c>
    </row>
    <row r="225" spans="1:7" x14ac:dyDescent="0.25">
      <c r="A225">
        <f t="shared" si="3"/>
        <v>2005.5</v>
      </c>
      <c r="B225">
        <v>12728.6</v>
      </c>
      <c r="C225" s="6">
        <v>2305.4</v>
      </c>
      <c r="D225" s="7">
        <v>2003.5</v>
      </c>
      <c r="E225" s="7">
        <v>396.6</v>
      </c>
      <c r="F225" s="8">
        <v>296244</v>
      </c>
      <c r="G225">
        <v>100.458</v>
      </c>
    </row>
    <row r="226" spans="1:7" x14ac:dyDescent="0.25">
      <c r="A226">
        <f t="shared" si="3"/>
        <v>2005.75</v>
      </c>
      <c r="B226">
        <v>12901.4</v>
      </c>
      <c r="C226" s="6">
        <v>2366.9</v>
      </c>
      <c r="D226" s="7">
        <v>2011.9</v>
      </c>
      <c r="E226" s="7">
        <v>406.4</v>
      </c>
      <c r="F226" s="8">
        <v>297001</v>
      </c>
      <c r="G226">
        <v>101.30200000000001</v>
      </c>
    </row>
    <row r="227" spans="1:7" x14ac:dyDescent="0.25">
      <c r="A227">
        <f t="shared" si="3"/>
        <v>2006</v>
      </c>
      <c r="B227">
        <v>13161.4</v>
      </c>
      <c r="C227" s="6">
        <v>2473.8000000000002</v>
      </c>
      <c r="D227" s="7">
        <v>2064.8000000000002</v>
      </c>
      <c r="E227" s="7">
        <v>409.7</v>
      </c>
      <c r="F227" s="8">
        <v>297640</v>
      </c>
      <c r="G227">
        <v>102.05500000000001</v>
      </c>
    </row>
    <row r="228" spans="1:7" x14ac:dyDescent="0.25">
      <c r="A228">
        <f t="shared" si="3"/>
        <v>2006.25</v>
      </c>
      <c r="B228">
        <v>13330.4</v>
      </c>
      <c r="C228" s="6">
        <v>2501.8000000000002</v>
      </c>
      <c r="D228" s="7">
        <v>2083.1</v>
      </c>
      <c r="E228" s="7">
        <v>427.4</v>
      </c>
      <c r="F228" s="8">
        <v>298273</v>
      </c>
      <c r="G228">
        <v>102.94799999999999</v>
      </c>
    </row>
    <row r="229" spans="1:7" x14ac:dyDescent="0.25">
      <c r="A229">
        <f t="shared" si="3"/>
        <v>2006.5</v>
      </c>
      <c r="B229">
        <v>13432.8</v>
      </c>
      <c r="C229" s="6">
        <v>2547.4</v>
      </c>
      <c r="D229" s="7">
        <v>2105.8000000000002</v>
      </c>
      <c r="E229" s="7">
        <v>427.6</v>
      </c>
      <c r="F229" s="8">
        <v>299029</v>
      </c>
      <c r="G229">
        <v>103.724</v>
      </c>
    </row>
    <row r="230" spans="1:7" x14ac:dyDescent="0.25">
      <c r="A230">
        <f t="shared" si="3"/>
        <v>2006.75</v>
      </c>
      <c r="B230">
        <v>13584.2</v>
      </c>
      <c r="C230" s="6">
        <v>2575.1</v>
      </c>
      <c r="D230" s="7">
        <v>2119.6999999999998</v>
      </c>
      <c r="E230" s="7">
        <v>435.6</v>
      </c>
      <c r="F230" s="8">
        <v>299848</v>
      </c>
      <c r="G230">
        <v>104.18600000000001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3"/>
  <sheetViews>
    <sheetView workbookViewId="0">
      <selection activeCell="B1" sqref="B1"/>
    </sheetView>
  </sheetViews>
  <sheetFormatPr defaultRowHeight="15" x14ac:dyDescent="0.25"/>
  <cols>
    <col min="1" max="1" width="8" bestFit="1" customWidth="1"/>
  </cols>
  <sheetData>
    <row r="1" spans="1:3" x14ac:dyDescent="0.25">
      <c r="A1" s="1" t="s">
        <v>0</v>
      </c>
      <c r="B1" t="s">
        <v>49</v>
      </c>
      <c r="C1" s="4" t="s">
        <v>8</v>
      </c>
    </row>
    <row r="2" spans="1:3" x14ac:dyDescent="0.25">
      <c r="A2" s="1">
        <v>1949</v>
      </c>
      <c r="B2" s="4">
        <v>23.943300000000001</v>
      </c>
      <c r="C2" s="9">
        <v>1.1699999570846558</v>
      </c>
    </row>
    <row r="3" spans="1:3" x14ac:dyDescent="0.25">
      <c r="A3" s="1">
        <f>A2+0.25</f>
        <v>1949.25</v>
      </c>
      <c r="B3" s="4">
        <v>23.916699999999999</v>
      </c>
      <c r="C3" s="9">
        <v>1.1699999570846558</v>
      </c>
    </row>
    <row r="4" spans="1:3" x14ac:dyDescent="0.25">
      <c r="A4" s="1">
        <f t="shared" ref="A4:A6" si="0">A3+0.25</f>
        <v>1949.5</v>
      </c>
      <c r="B4" s="4">
        <v>23.716699999999999</v>
      </c>
      <c r="C4" s="9">
        <v>1.0433332920074463</v>
      </c>
    </row>
    <row r="5" spans="1:3" x14ac:dyDescent="0.25">
      <c r="A5" s="1">
        <f t="shared" si="0"/>
        <v>1949.75</v>
      </c>
      <c r="B5" s="4">
        <v>23.66</v>
      </c>
      <c r="C5" s="9">
        <v>1.0766667127609253</v>
      </c>
    </row>
    <row r="6" spans="1:3" x14ac:dyDescent="0.25">
      <c r="A6" s="1">
        <f t="shared" si="0"/>
        <v>1950</v>
      </c>
      <c r="B6" s="4">
        <v>23.5867</v>
      </c>
      <c r="C6" s="9">
        <v>1.1033333539962769</v>
      </c>
    </row>
    <row r="7" spans="1:3" x14ac:dyDescent="0.25">
      <c r="A7">
        <f>A6+0.25</f>
        <v>1950.25</v>
      </c>
      <c r="B7" s="4">
        <v>23.7667</v>
      </c>
      <c r="C7" s="9">
        <v>1.153333306312561</v>
      </c>
    </row>
    <row r="8" spans="1:3" x14ac:dyDescent="0.25">
      <c r="A8">
        <f t="shared" ref="A8:A71" si="1">A7+0.25</f>
        <v>1950.5</v>
      </c>
      <c r="B8" s="4">
        <v>24.203299999999999</v>
      </c>
      <c r="C8" s="9">
        <v>1.2200000286102295</v>
      </c>
    </row>
    <row r="9" spans="1:3" x14ac:dyDescent="0.25">
      <c r="A9">
        <f t="shared" si="1"/>
        <v>1950.75</v>
      </c>
      <c r="B9" s="4">
        <v>24.693300000000001</v>
      </c>
      <c r="C9" s="9">
        <v>1.3366667032241821</v>
      </c>
    </row>
    <row r="10" spans="1:3" x14ac:dyDescent="0.25">
      <c r="A10">
        <f t="shared" si="1"/>
        <v>1951</v>
      </c>
      <c r="B10" s="4">
        <v>25.6967</v>
      </c>
      <c r="C10" s="9">
        <v>1.3666666746139526</v>
      </c>
    </row>
    <row r="11" spans="1:3" x14ac:dyDescent="0.25">
      <c r="A11">
        <f t="shared" si="1"/>
        <v>1951.25</v>
      </c>
      <c r="B11" s="4">
        <v>25.9467</v>
      </c>
      <c r="C11" s="9">
        <v>1.4900000095367432</v>
      </c>
    </row>
    <row r="12" spans="1:3" x14ac:dyDescent="0.25">
      <c r="A12">
        <f t="shared" si="1"/>
        <v>1951.5</v>
      </c>
      <c r="B12" s="4">
        <v>25.933299999999999</v>
      </c>
      <c r="C12" s="9">
        <v>1.6033333539962769</v>
      </c>
    </row>
    <row r="13" spans="1:3" x14ac:dyDescent="0.25">
      <c r="A13">
        <f t="shared" si="1"/>
        <v>1951.75</v>
      </c>
      <c r="B13" s="4">
        <v>26.316700000000001</v>
      </c>
      <c r="C13" s="9">
        <v>1.6100000143051147</v>
      </c>
    </row>
    <row r="14" spans="1:3" x14ac:dyDescent="0.25">
      <c r="A14">
        <f t="shared" si="1"/>
        <v>1952</v>
      </c>
      <c r="B14" s="4">
        <v>26.416699999999999</v>
      </c>
      <c r="C14" s="9">
        <v>1.5666667222976685</v>
      </c>
    </row>
    <row r="15" spans="1:3" x14ac:dyDescent="0.25">
      <c r="A15">
        <f t="shared" si="1"/>
        <v>1952.25</v>
      </c>
      <c r="B15" s="4">
        <v>26.486699999999999</v>
      </c>
      <c r="C15" s="9">
        <v>1.6466666460037231</v>
      </c>
    </row>
    <row r="16" spans="1:3" x14ac:dyDescent="0.25">
      <c r="A16">
        <f t="shared" si="1"/>
        <v>1952.5</v>
      </c>
      <c r="B16" s="4">
        <v>26.666699999999999</v>
      </c>
      <c r="C16" s="9">
        <v>1.7833333015441895</v>
      </c>
    </row>
    <row r="17" spans="1:3" x14ac:dyDescent="0.25">
      <c r="A17">
        <f t="shared" si="1"/>
        <v>1952.75</v>
      </c>
      <c r="B17" s="4">
        <v>26.6967</v>
      </c>
      <c r="C17" s="9">
        <v>1.8933333158493042</v>
      </c>
    </row>
    <row r="18" spans="1:3" x14ac:dyDescent="0.25">
      <c r="A18">
        <f t="shared" si="1"/>
        <v>1953</v>
      </c>
      <c r="B18" s="4">
        <v>26.62</v>
      </c>
      <c r="C18" s="9">
        <v>1.9800000190734863</v>
      </c>
    </row>
    <row r="19" spans="1:3" x14ac:dyDescent="0.25">
      <c r="A19">
        <f t="shared" si="1"/>
        <v>1953.25</v>
      </c>
      <c r="B19" s="4">
        <v>26.72</v>
      </c>
      <c r="C19" s="9">
        <v>2.1533334255218506</v>
      </c>
    </row>
    <row r="20" spans="1:3" x14ac:dyDescent="0.25">
      <c r="A20">
        <f t="shared" si="1"/>
        <v>1953.5</v>
      </c>
      <c r="B20" s="4">
        <v>26.843299999999999</v>
      </c>
      <c r="C20" s="9">
        <v>1.9566665887832642</v>
      </c>
    </row>
    <row r="21" spans="1:3" x14ac:dyDescent="0.25">
      <c r="A21">
        <f t="shared" si="1"/>
        <v>1953.75</v>
      </c>
      <c r="B21" s="4">
        <v>26.89</v>
      </c>
      <c r="C21" s="9">
        <v>1.4733333587646484</v>
      </c>
    </row>
    <row r="22" spans="1:3" x14ac:dyDescent="0.25">
      <c r="A22">
        <f t="shared" si="1"/>
        <v>1954</v>
      </c>
      <c r="B22" s="4">
        <v>26.953299999999999</v>
      </c>
      <c r="C22" s="9">
        <v>1.059999942779541</v>
      </c>
    </row>
    <row r="23" spans="1:3" x14ac:dyDescent="0.25">
      <c r="A23">
        <f t="shared" si="1"/>
        <v>1954.25</v>
      </c>
      <c r="B23" s="4">
        <v>26.91</v>
      </c>
      <c r="C23" s="9">
        <v>0.79000002145767212</v>
      </c>
    </row>
    <row r="24" spans="1:3" x14ac:dyDescent="0.25">
      <c r="A24">
        <f t="shared" si="1"/>
        <v>1954.5</v>
      </c>
      <c r="B24" s="4">
        <v>26.84</v>
      </c>
      <c r="C24" s="9">
        <v>0.88333332538604736</v>
      </c>
    </row>
    <row r="25" spans="1:3" x14ac:dyDescent="0.25">
      <c r="A25">
        <f t="shared" si="1"/>
        <v>1954.75</v>
      </c>
      <c r="B25" s="4">
        <v>26.756699999999999</v>
      </c>
      <c r="C25" s="9">
        <v>1.0199999809265137</v>
      </c>
    </row>
    <row r="26" spans="1:3" x14ac:dyDescent="0.25">
      <c r="A26">
        <f t="shared" si="1"/>
        <v>1955</v>
      </c>
      <c r="B26" s="4">
        <v>26.793299999999999</v>
      </c>
      <c r="C26" s="9">
        <v>1.2233333587646484</v>
      </c>
    </row>
    <row r="27" spans="1:3" x14ac:dyDescent="0.25">
      <c r="A27">
        <f t="shared" si="1"/>
        <v>1955.25</v>
      </c>
      <c r="B27" s="4">
        <v>26.756699999999999</v>
      </c>
      <c r="C27" s="9">
        <v>1.4833333492279053</v>
      </c>
    </row>
    <row r="28" spans="1:3" x14ac:dyDescent="0.25">
      <c r="A28">
        <f t="shared" si="1"/>
        <v>1955.5</v>
      </c>
      <c r="B28" s="4">
        <v>26.776700000000002</v>
      </c>
      <c r="C28" s="9">
        <v>1.8566666841506958</v>
      </c>
    </row>
    <row r="29" spans="1:3" x14ac:dyDescent="0.25">
      <c r="A29">
        <f t="shared" si="1"/>
        <v>1955.75</v>
      </c>
      <c r="B29" s="4">
        <v>26.8567</v>
      </c>
      <c r="C29" s="9">
        <v>2.3366665840148926</v>
      </c>
    </row>
    <row r="30" spans="1:3" x14ac:dyDescent="0.25">
      <c r="A30">
        <f t="shared" si="1"/>
        <v>1956</v>
      </c>
      <c r="B30" s="4">
        <v>26.86</v>
      </c>
      <c r="C30" s="9">
        <v>2.3266665935516357</v>
      </c>
    </row>
    <row r="31" spans="1:3" x14ac:dyDescent="0.25">
      <c r="A31">
        <f t="shared" si="1"/>
        <v>1956.25</v>
      </c>
      <c r="B31" s="4">
        <v>27.0367</v>
      </c>
      <c r="C31" s="9">
        <v>2.5666666030883789</v>
      </c>
    </row>
    <row r="32" spans="1:3" x14ac:dyDescent="0.25">
      <c r="A32">
        <f t="shared" si="1"/>
        <v>1956.5</v>
      </c>
      <c r="B32" s="4">
        <v>27.316700000000001</v>
      </c>
      <c r="C32" s="9">
        <v>2.5833332538604736</v>
      </c>
    </row>
    <row r="33" spans="1:3" x14ac:dyDescent="0.25">
      <c r="A33">
        <f t="shared" si="1"/>
        <v>1956.75</v>
      </c>
      <c r="B33" s="4">
        <v>27.55</v>
      </c>
      <c r="C33" s="9">
        <v>3.0333333015441895</v>
      </c>
    </row>
    <row r="34" spans="1:3" x14ac:dyDescent="0.25">
      <c r="A34">
        <f t="shared" si="1"/>
        <v>1957</v>
      </c>
      <c r="B34" s="4">
        <v>27.776700000000002</v>
      </c>
      <c r="C34" s="9">
        <v>3.0966665744781494</v>
      </c>
    </row>
    <row r="35" spans="1:3" x14ac:dyDescent="0.25">
      <c r="A35">
        <f t="shared" si="1"/>
        <v>1957.25</v>
      </c>
      <c r="B35" s="4">
        <v>28.013300000000001</v>
      </c>
      <c r="C35" s="9">
        <v>3.1399998664855957</v>
      </c>
    </row>
    <row r="36" spans="1:3" x14ac:dyDescent="0.25">
      <c r="A36">
        <f t="shared" si="1"/>
        <v>1957.5</v>
      </c>
      <c r="B36" s="4">
        <v>28.263300000000001</v>
      </c>
      <c r="C36" s="9">
        <v>3.3533332347869873</v>
      </c>
    </row>
    <row r="37" spans="1:3" x14ac:dyDescent="0.25">
      <c r="A37">
        <f t="shared" si="1"/>
        <v>1957.75</v>
      </c>
      <c r="B37" s="4">
        <v>28.4</v>
      </c>
      <c r="C37" s="9">
        <v>3.309999942779541</v>
      </c>
    </row>
    <row r="38" spans="1:3" x14ac:dyDescent="0.25">
      <c r="A38">
        <f t="shared" si="1"/>
        <v>1958</v>
      </c>
      <c r="B38" s="4">
        <v>28.736699999999999</v>
      </c>
      <c r="C38" s="9">
        <v>1.7566666603088379</v>
      </c>
    </row>
    <row r="39" spans="1:3" x14ac:dyDescent="0.25">
      <c r="A39">
        <f t="shared" si="1"/>
        <v>1958.25</v>
      </c>
      <c r="B39" s="4">
        <v>28.93</v>
      </c>
      <c r="C39" s="9">
        <v>0.95666664838790894</v>
      </c>
    </row>
    <row r="40" spans="1:3" x14ac:dyDescent="0.25">
      <c r="A40">
        <f t="shared" si="1"/>
        <v>1958.5</v>
      </c>
      <c r="B40" s="4">
        <v>28.9133</v>
      </c>
      <c r="C40" s="9">
        <v>1.6800000667572021</v>
      </c>
    </row>
    <row r="41" spans="1:3" x14ac:dyDescent="0.25">
      <c r="A41">
        <f t="shared" si="1"/>
        <v>1958.75</v>
      </c>
      <c r="B41" s="4">
        <v>28.943300000000001</v>
      </c>
      <c r="C41" s="9">
        <v>2.690000057220459</v>
      </c>
    </row>
    <row r="42" spans="1:3" x14ac:dyDescent="0.25">
      <c r="A42">
        <f t="shared" si="1"/>
        <v>1959</v>
      </c>
      <c r="B42" s="4">
        <v>28.993300000000001</v>
      </c>
      <c r="C42" s="9">
        <v>2.7733333110809326</v>
      </c>
    </row>
    <row r="43" spans="1:3" x14ac:dyDescent="0.25">
      <c r="A43">
        <f t="shared" si="1"/>
        <v>1959.25</v>
      </c>
      <c r="B43" s="4">
        <v>29.043299999999999</v>
      </c>
      <c r="C43" s="9">
        <v>3</v>
      </c>
    </row>
    <row r="44" spans="1:3" x14ac:dyDescent="0.25">
      <c r="A44">
        <f t="shared" si="1"/>
        <v>1959.5</v>
      </c>
      <c r="B44" s="4">
        <v>29.193300000000001</v>
      </c>
      <c r="C44" s="9">
        <v>3.5399999618530273</v>
      </c>
    </row>
    <row r="45" spans="1:3" x14ac:dyDescent="0.25">
      <c r="A45">
        <f t="shared" si="1"/>
        <v>1959.75</v>
      </c>
      <c r="B45" s="4">
        <v>29.37</v>
      </c>
      <c r="C45" s="9">
        <v>4.2300000190734863</v>
      </c>
    </row>
    <row r="46" spans="1:3" x14ac:dyDescent="0.25">
      <c r="A46">
        <f t="shared" si="1"/>
        <v>1960</v>
      </c>
      <c r="B46" s="4">
        <v>29.396699999999999</v>
      </c>
      <c r="C46" s="9">
        <v>3.873333215713501</v>
      </c>
    </row>
    <row r="47" spans="1:3" x14ac:dyDescent="0.25">
      <c r="A47">
        <f t="shared" si="1"/>
        <v>1960.25</v>
      </c>
      <c r="B47" s="4">
        <v>29.5733</v>
      </c>
      <c r="C47" s="9">
        <v>2.9933333396911621</v>
      </c>
    </row>
    <row r="48" spans="1:3" x14ac:dyDescent="0.25">
      <c r="A48">
        <f t="shared" si="1"/>
        <v>1960.5</v>
      </c>
      <c r="B48" s="4">
        <v>29.59</v>
      </c>
      <c r="C48" s="9">
        <v>2.3599998950958252</v>
      </c>
    </row>
    <row r="49" spans="1:3" x14ac:dyDescent="0.25">
      <c r="A49">
        <f t="shared" si="1"/>
        <v>1960.75</v>
      </c>
      <c r="B49" s="4">
        <v>29.78</v>
      </c>
      <c r="C49" s="9">
        <v>2.3066666126251221</v>
      </c>
    </row>
    <row r="50" spans="1:3" x14ac:dyDescent="0.25">
      <c r="A50">
        <f t="shared" si="1"/>
        <v>1961</v>
      </c>
      <c r="B50" s="4">
        <v>29.84</v>
      </c>
      <c r="C50" s="9">
        <v>2.3500001430511475</v>
      </c>
    </row>
    <row r="51" spans="1:3" x14ac:dyDescent="0.25">
      <c r="A51">
        <f t="shared" si="1"/>
        <v>1961.25</v>
      </c>
      <c r="B51" s="4">
        <v>29.83</v>
      </c>
      <c r="C51" s="9">
        <v>2.3033332824707031</v>
      </c>
    </row>
    <row r="52" spans="1:3" x14ac:dyDescent="0.25">
      <c r="A52">
        <f t="shared" si="1"/>
        <v>1961.5</v>
      </c>
      <c r="B52" s="4">
        <v>29.9467</v>
      </c>
      <c r="C52" s="9">
        <v>2.3033332824707031</v>
      </c>
    </row>
    <row r="53" spans="1:3" x14ac:dyDescent="0.25">
      <c r="A53">
        <f t="shared" si="1"/>
        <v>1961.75</v>
      </c>
      <c r="B53" s="4">
        <v>29.99</v>
      </c>
      <c r="C53" s="9">
        <v>2.4600000381469727</v>
      </c>
    </row>
    <row r="54" spans="1:3" x14ac:dyDescent="0.25">
      <c r="A54">
        <f t="shared" si="1"/>
        <v>1962</v>
      </c>
      <c r="B54" s="4">
        <v>30.1067</v>
      </c>
      <c r="C54" s="9">
        <v>2.7233333587646484</v>
      </c>
    </row>
    <row r="55" spans="1:3" x14ac:dyDescent="0.25">
      <c r="A55">
        <f t="shared" si="1"/>
        <v>1962.25</v>
      </c>
      <c r="B55" s="4">
        <v>30.22</v>
      </c>
      <c r="C55" s="9">
        <v>2.7166666984558105</v>
      </c>
    </row>
    <row r="56" spans="1:3" x14ac:dyDescent="0.25">
      <c r="A56">
        <f t="shared" si="1"/>
        <v>1962.5</v>
      </c>
      <c r="B56" s="4">
        <v>30.306699999999999</v>
      </c>
      <c r="C56" s="9">
        <v>2.8399999141693115</v>
      </c>
    </row>
    <row r="57" spans="1:3" x14ac:dyDescent="0.25">
      <c r="A57">
        <f t="shared" si="1"/>
        <v>1962.75</v>
      </c>
      <c r="B57" s="4">
        <v>30.38</v>
      </c>
      <c r="C57" s="9">
        <v>2.81333327293396</v>
      </c>
    </row>
    <row r="58" spans="1:3" x14ac:dyDescent="0.25">
      <c r="A58">
        <f t="shared" si="1"/>
        <v>1963</v>
      </c>
      <c r="B58" s="4">
        <v>30.476700000000001</v>
      </c>
      <c r="C58" s="9">
        <v>2.9066667556762695</v>
      </c>
    </row>
    <row r="59" spans="1:3" x14ac:dyDescent="0.25">
      <c r="A59">
        <f t="shared" si="1"/>
        <v>1963.25</v>
      </c>
      <c r="B59" s="4">
        <v>30.533300000000001</v>
      </c>
      <c r="C59" s="9">
        <v>2.940000057220459</v>
      </c>
    </row>
    <row r="60" spans="1:3" x14ac:dyDescent="0.25">
      <c r="A60">
        <f t="shared" si="1"/>
        <v>1963.5</v>
      </c>
      <c r="B60" s="4">
        <v>30.72</v>
      </c>
      <c r="C60" s="9">
        <v>3.2933332920074463</v>
      </c>
    </row>
    <row r="61" spans="1:3" x14ac:dyDescent="0.25">
      <c r="A61">
        <f t="shared" si="1"/>
        <v>1963.75</v>
      </c>
      <c r="B61" s="4">
        <v>30.8033</v>
      </c>
      <c r="C61" s="9">
        <v>3.4966666698455811</v>
      </c>
    </row>
    <row r="62" spans="1:3" x14ac:dyDescent="0.25">
      <c r="A62">
        <f t="shared" si="1"/>
        <v>1964</v>
      </c>
      <c r="B62" s="4">
        <v>30.93</v>
      </c>
      <c r="C62" s="9">
        <v>3.5299999713897705</v>
      </c>
    </row>
    <row r="63" spans="1:3" x14ac:dyDescent="0.25">
      <c r="A63">
        <f t="shared" si="1"/>
        <v>1964.25</v>
      </c>
      <c r="B63" s="4">
        <v>30.98</v>
      </c>
      <c r="C63" s="9">
        <v>3.4766666889190674</v>
      </c>
    </row>
    <row r="64" spans="1:3" x14ac:dyDescent="0.25">
      <c r="A64">
        <f t="shared" si="1"/>
        <v>1964.5</v>
      </c>
      <c r="B64" s="4">
        <v>31.05</v>
      </c>
      <c r="C64" s="9">
        <v>3.4966666698455811</v>
      </c>
    </row>
    <row r="65" spans="1:3" x14ac:dyDescent="0.25">
      <c r="A65">
        <f t="shared" si="1"/>
        <v>1964.75</v>
      </c>
      <c r="B65" s="4">
        <v>31.193300000000001</v>
      </c>
      <c r="C65" s="9">
        <v>3.6833333969116211</v>
      </c>
    </row>
    <row r="66" spans="1:3" x14ac:dyDescent="0.25">
      <c r="A66">
        <f t="shared" si="1"/>
        <v>1965</v>
      </c>
      <c r="B66" s="4">
        <v>31.29</v>
      </c>
      <c r="C66" s="9">
        <v>3.8900001049041748</v>
      </c>
    </row>
    <row r="67" spans="1:3" x14ac:dyDescent="0.25">
      <c r="A67">
        <f t="shared" si="1"/>
        <v>1965.25</v>
      </c>
      <c r="B67" s="4">
        <v>31.49</v>
      </c>
      <c r="C67" s="9">
        <v>3.8733334541320801</v>
      </c>
    </row>
    <row r="68" spans="1:3" x14ac:dyDescent="0.25">
      <c r="A68">
        <f t="shared" si="1"/>
        <v>1965.5</v>
      </c>
      <c r="B68" s="4">
        <v>31.583300000000001</v>
      </c>
      <c r="C68" s="9">
        <v>3.8666665554046631</v>
      </c>
    </row>
    <row r="69" spans="1:3" x14ac:dyDescent="0.25">
      <c r="A69">
        <f t="shared" si="1"/>
        <v>1965.75</v>
      </c>
      <c r="B69" s="4">
        <v>31.75</v>
      </c>
      <c r="C69" s="9">
        <v>4.1666669845581055</v>
      </c>
    </row>
    <row r="70" spans="1:3" x14ac:dyDescent="0.25">
      <c r="A70">
        <f t="shared" si="1"/>
        <v>1966</v>
      </c>
      <c r="B70" s="4">
        <v>32.046700000000001</v>
      </c>
      <c r="C70" s="9">
        <v>4.6100001335144043</v>
      </c>
    </row>
    <row r="71" spans="1:3" x14ac:dyDescent="0.25">
      <c r="A71">
        <f t="shared" si="1"/>
        <v>1966.25</v>
      </c>
      <c r="B71" s="4">
        <v>32.3367</v>
      </c>
      <c r="C71" s="9">
        <v>4.5866665840148926</v>
      </c>
    </row>
    <row r="72" spans="1:3" x14ac:dyDescent="0.25">
      <c r="A72">
        <f t="shared" ref="A72:A135" si="2">A71+0.25</f>
        <v>1966.5</v>
      </c>
      <c r="B72" s="4">
        <v>32.616700000000002</v>
      </c>
      <c r="C72" s="9">
        <v>5.0433335304260254</v>
      </c>
    </row>
    <row r="73" spans="1:3" x14ac:dyDescent="0.25">
      <c r="A73">
        <f t="shared" si="2"/>
        <v>1966.75</v>
      </c>
      <c r="B73" s="4">
        <v>32.883299999999998</v>
      </c>
      <c r="C73" s="9">
        <v>5.2100000381469727</v>
      </c>
    </row>
    <row r="74" spans="1:3" x14ac:dyDescent="0.25">
      <c r="A74">
        <f t="shared" si="2"/>
        <v>1967</v>
      </c>
      <c r="B74" s="4">
        <v>32.966700000000003</v>
      </c>
      <c r="C74" s="9">
        <v>4.5133333206176758</v>
      </c>
    </row>
    <row r="75" spans="1:3" x14ac:dyDescent="0.25">
      <c r="A75">
        <f t="shared" si="2"/>
        <v>1967.25</v>
      </c>
      <c r="B75" s="4">
        <v>33.166699999999999</v>
      </c>
      <c r="C75" s="9">
        <v>3.6599998474121094</v>
      </c>
    </row>
    <row r="76" spans="1:3" x14ac:dyDescent="0.25">
      <c r="A76">
        <f t="shared" si="2"/>
        <v>1967.5</v>
      </c>
      <c r="B76" s="4">
        <v>33.5</v>
      </c>
      <c r="C76" s="9">
        <v>4.3000001907348633</v>
      </c>
    </row>
    <row r="77" spans="1:3" x14ac:dyDescent="0.25">
      <c r="A77">
        <f t="shared" si="2"/>
        <v>1967.75</v>
      </c>
      <c r="B77" s="4">
        <v>33.866700000000002</v>
      </c>
      <c r="C77" s="9">
        <v>4.7533330917358398</v>
      </c>
    </row>
    <row r="78" spans="1:3" x14ac:dyDescent="0.25">
      <c r="A78">
        <f t="shared" si="2"/>
        <v>1968</v>
      </c>
      <c r="B78" s="4">
        <v>34.200000000000003</v>
      </c>
      <c r="C78" s="9">
        <v>5.0500001907348633</v>
      </c>
    </row>
    <row r="79" spans="1:3" x14ac:dyDescent="0.25">
      <c r="A79">
        <f t="shared" si="2"/>
        <v>1968.25</v>
      </c>
      <c r="B79" s="4">
        <v>34.533299999999997</v>
      </c>
      <c r="C79" s="9">
        <v>5.5199999809265137</v>
      </c>
    </row>
    <row r="80" spans="1:3" x14ac:dyDescent="0.25">
      <c r="A80">
        <f t="shared" si="2"/>
        <v>1968.5</v>
      </c>
      <c r="B80" s="4">
        <v>35</v>
      </c>
      <c r="C80" s="9">
        <v>5.1966667175292969</v>
      </c>
    </row>
    <row r="81" spans="1:3" x14ac:dyDescent="0.25">
      <c r="A81">
        <f t="shared" si="2"/>
        <v>1968.75</v>
      </c>
      <c r="B81" s="4">
        <v>35.433300000000003</v>
      </c>
      <c r="C81" s="9">
        <v>5.5866665840148926</v>
      </c>
    </row>
    <row r="82" spans="1:3" x14ac:dyDescent="0.25">
      <c r="A82">
        <f t="shared" si="2"/>
        <v>1969</v>
      </c>
      <c r="B82" s="4">
        <v>35.866700000000002</v>
      </c>
      <c r="C82" s="9">
        <v>6.0933332443237305</v>
      </c>
    </row>
    <row r="83" spans="1:3" x14ac:dyDescent="0.25">
      <c r="A83">
        <f t="shared" si="2"/>
        <v>1969.25</v>
      </c>
      <c r="B83" s="4">
        <v>36.433300000000003</v>
      </c>
      <c r="C83" s="9">
        <v>6.1966667175292969</v>
      </c>
    </row>
    <row r="84" spans="1:3" x14ac:dyDescent="0.25">
      <c r="A84">
        <f t="shared" si="2"/>
        <v>1969.5</v>
      </c>
      <c r="B84" s="4">
        <v>36.933300000000003</v>
      </c>
      <c r="C84" s="9">
        <v>7.0233335494995117</v>
      </c>
    </row>
    <row r="85" spans="1:3" x14ac:dyDescent="0.25">
      <c r="A85">
        <f t="shared" si="2"/>
        <v>1969.75</v>
      </c>
      <c r="B85" s="4">
        <v>37.5</v>
      </c>
      <c r="C85" s="9">
        <v>7.3533334732055664</v>
      </c>
    </row>
    <row r="86" spans="1:3" x14ac:dyDescent="0.25">
      <c r="A86">
        <f t="shared" si="2"/>
        <v>1970</v>
      </c>
      <c r="B86" s="4">
        <v>38.1</v>
      </c>
      <c r="C86" s="9">
        <v>7.2100000381469727</v>
      </c>
    </row>
    <row r="87" spans="1:3" x14ac:dyDescent="0.25">
      <c r="A87">
        <f t="shared" si="2"/>
        <v>1970.25</v>
      </c>
      <c r="B87" s="4">
        <v>38.633299999999998</v>
      </c>
      <c r="C87" s="9">
        <v>6.6766667366027832</v>
      </c>
    </row>
    <row r="88" spans="1:3" x14ac:dyDescent="0.25">
      <c r="A88">
        <f t="shared" si="2"/>
        <v>1970.5</v>
      </c>
      <c r="B88" s="4">
        <v>39.033299999999997</v>
      </c>
      <c r="C88" s="9">
        <v>6.3266663551330566</v>
      </c>
    </row>
    <row r="89" spans="1:3" x14ac:dyDescent="0.25">
      <c r="A89">
        <f t="shared" si="2"/>
        <v>1970.75</v>
      </c>
      <c r="B89" s="4">
        <v>39.6</v>
      </c>
      <c r="C89" s="9">
        <v>5.3533334732055664</v>
      </c>
    </row>
    <row r="90" spans="1:3" x14ac:dyDescent="0.25">
      <c r="A90">
        <f t="shared" si="2"/>
        <v>1971</v>
      </c>
      <c r="B90" s="4">
        <v>39.933300000000003</v>
      </c>
      <c r="C90" s="9">
        <v>3.8400001525878906</v>
      </c>
    </row>
    <row r="91" spans="1:3" x14ac:dyDescent="0.25">
      <c r="A91">
        <f t="shared" si="2"/>
        <v>1971.25</v>
      </c>
      <c r="B91" s="4">
        <v>40.299999999999997</v>
      </c>
      <c r="C91" s="9">
        <v>4.25</v>
      </c>
    </row>
    <row r="92" spans="1:3" x14ac:dyDescent="0.25">
      <c r="A92">
        <f t="shared" si="2"/>
        <v>1971.5</v>
      </c>
      <c r="B92" s="4">
        <v>40.700000000000003</v>
      </c>
      <c r="C92" s="9">
        <v>5.0100002288818359</v>
      </c>
    </row>
    <row r="93" spans="1:3" x14ac:dyDescent="0.25">
      <c r="A93">
        <f t="shared" si="2"/>
        <v>1971.75</v>
      </c>
      <c r="B93" s="4">
        <v>41</v>
      </c>
      <c r="C93" s="9">
        <v>4.2300000190734863</v>
      </c>
    </row>
    <row r="94" spans="1:3" x14ac:dyDescent="0.25">
      <c r="A94">
        <f t="shared" si="2"/>
        <v>1972</v>
      </c>
      <c r="B94" s="4">
        <v>41.333300000000001</v>
      </c>
      <c r="C94" s="9">
        <v>3.43666672706604</v>
      </c>
    </row>
    <row r="95" spans="1:3" x14ac:dyDescent="0.25">
      <c r="A95">
        <f t="shared" si="2"/>
        <v>1972.25</v>
      </c>
      <c r="B95" s="4">
        <v>41.6</v>
      </c>
      <c r="C95" s="9">
        <v>3.7699999809265137</v>
      </c>
    </row>
    <row r="96" spans="1:3" x14ac:dyDescent="0.25">
      <c r="A96">
        <f t="shared" si="2"/>
        <v>1972.5</v>
      </c>
      <c r="B96" s="4">
        <v>41.933300000000003</v>
      </c>
      <c r="C96" s="9">
        <v>4.2199997901916504</v>
      </c>
    </row>
    <row r="97" spans="1:3" x14ac:dyDescent="0.25">
      <c r="A97">
        <f t="shared" si="2"/>
        <v>1972.75</v>
      </c>
      <c r="B97" s="4">
        <v>42.366700000000002</v>
      </c>
      <c r="C97" s="9">
        <v>4.8633332252502441</v>
      </c>
    </row>
    <row r="98" spans="1:3" x14ac:dyDescent="0.25">
      <c r="A98">
        <f t="shared" si="2"/>
        <v>1973</v>
      </c>
      <c r="B98" s="4">
        <v>43.033299999999997</v>
      </c>
      <c r="C98" s="9">
        <v>5.6999998092651367</v>
      </c>
    </row>
    <row r="99" spans="1:3" x14ac:dyDescent="0.25">
      <c r="A99">
        <f t="shared" si="2"/>
        <v>1973.25</v>
      </c>
      <c r="B99" s="4">
        <v>43.933300000000003</v>
      </c>
      <c r="C99" s="9">
        <v>6.6033334732055664</v>
      </c>
    </row>
    <row r="100" spans="1:3" x14ac:dyDescent="0.25">
      <c r="A100">
        <f t="shared" si="2"/>
        <v>1973.5</v>
      </c>
      <c r="B100" s="4">
        <v>44.8</v>
      </c>
      <c r="C100" s="9">
        <v>8.323333740234375</v>
      </c>
    </row>
    <row r="101" spans="1:3" x14ac:dyDescent="0.25">
      <c r="A101">
        <f t="shared" si="2"/>
        <v>1973.75</v>
      </c>
      <c r="B101" s="4">
        <v>45.933300000000003</v>
      </c>
      <c r="C101" s="9">
        <v>7.5</v>
      </c>
    </row>
    <row r="102" spans="1:3" x14ac:dyDescent="0.25">
      <c r="A102">
        <f t="shared" si="2"/>
        <v>1974</v>
      </c>
      <c r="B102" s="4">
        <v>47.3</v>
      </c>
      <c r="C102" s="9">
        <v>7.6166667938232422</v>
      </c>
    </row>
    <row r="103" spans="1:3" x14ac:dyDescent="0.25">
      <c r="A103">
        <f t="shared" si="2"/>
        <v>1974.25</v>
      </c>
      <c r="B103" s="4">
        <v>48.566699999999997</v>
      </c>
      <c r="C103" s="9">
        <v>8.1533336639404297</v>
      </c>
    </row>
    <row r="104" spans="1:3" x14ac:dyDescent="0.25">
      <c r="A104">
        <f t="shared" si="2"/>
        <v>1974.5</v>
      </c>
      <c r="B104" s="4">
        <v>49.933300000000003</v>
      </c>
      <c r="C104" s="9">
        <v>8.1900005340576172</v>
      </c>
    </row>
    <row r="105" spans="1:3" x14ac:dyDescent="0.25">
      <c r="A105">
        <f t="shared" si="2"/>
        <v>1974.75</v>
      </c>
      <c r="B105" s="4">
        <v>51.466700000000003</v>
      </c>
      <c r="C105" s="9">
        <v>7.3600001335144043</v>
      </c>
    </row>
    <row r="106" spans="1:3" x14ac:dyDescent="0.25">
      <c r="A106">
        <f t="shared" si="2"/>
        <v>1975</v>
      </c>
      <c r="B106" s="4">
        <v>52.566699999999997</v>
      </c>
      <c r="C106" s="9">
        <v>5.75</v>
      </c>
    </row>
    <row r="107" spans="1:3" x14ac:dyDescent="0.25">
      <c r="A107">
        <f t="shared" si="2"/>
        <v>1975.25</v>
      </c>
      <c r="B107" s="4">
        <v>53.2</v>
      </c>
      <c r="C107" s="9">
        <v>5.3933334350585938</v>
      </c>
    </row>
    <row r="108" spans="1:3" x14ac:dyDescent="0.25">
      <c r="A108">
        <f t="shared" si="2"/>
        <v>1975.5</v>
      </c>
      <c r="B108" s="4">
        <v>54.2667</v>
      </c>
      <c r="C108" s="9">
        <v>6.3299999237060547</v>
      </c>
    </row>
    <row r="109" spans="1:3" x14ac:dyDescent="0.25">
      <c r="A109">
        <f t="shared" si="2"/>
        <v>1975.75</v>
      </c>
      <c r="B109" s="4">
        <v>55.2667</v>
      </c>
      <c r="C109" s="9">
        <v>5.6266665458679199</v>
      </c>
    </row>
    <row r="110" spans="1:3" x14ac:dyDescent="0.25">
      <c r="A110">
        <f t="shared" si="2"/>
        <v>1976</v>
      </c>
      <c r="B110" s="4">
        <v>55.9</v>
      </c>
      <c r="C110" s="9">
        <v>4.9166665077209473</v>
      </c>
    </row>
    <row r="111" spans="1:3" x14ac:dyDescent="0.25">
      <c r="A111">
        <f t="shared" si="2"/>
        <v>1976.25</v>
      </c>
      <c r="B111" s="4">
        <v>56.4</v>
      </c>
      <c r="C111" s="9">
        <v>5.1566667556762695</v>
      </c>
    </row>
    <row r="112" spans="1:3" x14ac:dyDescent="0.25">
      <c r="A112">
        <f t="shared" si="2"/>
        <v>1976.5</v>
      </c>
      <c r="B112" s="4">
        <v>57.3</v>
      </c>
      <c r="C112" s="9">
        <v>5.1500000953674316</v>
      </c>
    </row>
    <row r="113" spans="1:3" x14ac:dyDescent="0.25">
      <c r="A113">
        <f t="shared" si="2"/>
        <v>1976.75</v>
      </c>
      <c r="B113" s="4">
        <v>58.133299999999998</v>
      </c>
      <c r="C113" s="9">
        <v>4.6733331680297852</v>
      </c>
    </row>
    <row r="114" spans="1:3" x14ac:dyDescent="0.25">
      <c r="A114">
        <f t="shared" si="2"/>
        <v>1977</v>
      </c>
      <c r="B114" s="4">
        <v>59.2</v>
      </c>
      <c r="C114" s="9">
        <v>4.630000114440918</v>
      </c>
    </row>
    <row r="115" spans="1:3" x14ac:dyDescent="0.25">
      <c r="A115">
        <f t="shared" si="2"/>
        <v>1977.25</v>
      </c>
      <c r="B115" s="4">
        <v>60.2333</v>
      </c>
      <c r="C115" s="9">
        <v>4.8400001525878906</v>
      </c>
    </row>
    <row r="116" spans="1:3" x14ac:dyDescent="0.25">
      <c r="A116">
        <f t="shared" si="2"/>
        <v>1977.5</v>
      </c>
      <c r="B116" s="4">
        <v>61.066699999999997</v>
      </c>
      <c r="C116" s="9">
        <v>5.496666431427002</v>
      </c>
    </row>
    <row r="117" spans="1:3" x14ac:dyDescent="0.25">
      <c r="A117">
        <f t="shared" si="2"/>
        <v>1977.75</v>
      </c>
      <c r="B117" s="4">
        <v>61.966700000000003</v>
      </c>
      <c r="C117" s="9">
        <v>6.1100001335144043</v>
      </c>
    </row>
    <row r="118" spans="1:3" x14ac:dyDescent="0.25">
      <c r="A118">
        <f t="shared" si="2"/>
        <v>1978</v>
      </c>
      <c r="B118" s="4">
        <v>63.033299999999997</v>
      </c>
      <c r="C118" s="9">
        <v>6.3933334350585938</v>
      </c>
    </row>
    <row r="119" spans="1:3" x14ac:dyDescent="0.25">
      <c r="A119">
        <f t="shared" si="2"/>
        <v>1978.25</v>
      </c>
      <c r="B119" s="4">
        <v>64.466700000000003</v>
      </c>
      <c r="C119" s="9">
        <v>6.4766664505004883</v>
      </c>
    </row>
    <row r="120" spans="1:3" x14ac:dyDescent="0.25">
      <c r="A120">
        <f t="shared" si="2"/>
        <v>1978.5</v>
      </c>
      <c r="B120" s="4">
        <v>65.966700000000003</v>
      </c>
      <c r="C120" s="9">
        <v>7.3133335113525391</v>
      </c>
    </row>
    <row r="121" spans="1:3" x14ac:dyDescent="0.25">
      <c r="A121">
        <f t="shared" si="2"/>
        <v>1978.75</v>
      </c>
      <c r="B121" s="4">
        <v>67.5</v>
      </c>
      <c r="C121" s="9">
        <v>8.5699996948242188</v>
      </c>
    </row>
    <row r="122" spans="1:3" x14ac:dyDescent="0.25">
      <c r="A122">
        <f t="shared" si="2"/>
        <v>1979</v>
      </c>
      <c r="B122" s="4">
        <v>69.2</v>
      </c>
      <c r="C122" s="9">
        <v>9.3833332061767578</v>
      </c>
    </row>
    <row r="123" spans="1:3" x14ac:dyDescent="0.25">
      <c r="A123">
        <f t="shared" si="2"/>
        <v>1979.25</v>
      </c>
      <c r="B123" s="4">
        <v>71.400000000000006</v>
      </c>
      <c r="C123" s="9">
        <v>9.3766670227050781</v>
      </c>
    </row>
    <row r="124" spans="1:3" x14ac:dyDescent="0.25">
      <c r="A124">
        <f t="shared" si="2"/>
        <v>1979.5</v>
      </c>
      <c r="B124" s="4">
        <v>73.7</v>
      </c>
      <c r="C124" s="9">
        <v>9.6733331680297852</v>
      </c>
    </row>
    <row r="125" spans="1:3" x14ac:dyDescent="0.25">
      <c r="A125">
        <f t="shared" si="2"/>
        <v>1979.75</v>
      </c>
      <c r="B125" s="4">
        <v>76.033299999999997</v>
      </c>
      <c r="C125" s="9">
        <v>11.84333324432373</v>
      </c>
    </row>
    <row r="126" spans="1:3" x14ac:dyDescent="0.25">
      <c r="A126">
        <f t="shared" si="2"/>
        <v>1980</v>
      </c>
      <c r="B126" s="4">
        <v>79.033299999999997</v>
      </c>
      <c r="C126" s="9">
        <v>13.353333473205566</v>
      </c>
    </row>
    <row r="127" spans="1:3" x14ac:dyDescent="0.25">
      <c r="A127">
        <f t="shared" si="2"/>
        <v>1980.25</v>
      </c>
      <c r="B127" s="4">
        <v>81.7</v>
      </c>
      <c r="C127" s="9">
        <v>9.6166667938232422</v>
      </c>
    </row>
    <row r="128" spans="1:3" x14ac:dyDescent="0.25">
      <c r="A128">
        <f t="shared" si="2"/>
        <v>1980.5</v>
      </c>
      <c r="B128" s="4">
        <v>83.2333</v>
      </c>
      <c r="C128" s="9">
        <v>9.1533336639404297</v>
      </c>
    </row>
    <row r="129" spans="1:3" x14ac:dyDescent="0.25">
      <c r="A129">
        <f t="shared" si="2"/>
        <v>1980.75</v>
      </c>
      <c r="B129" s="4">
        <v>85.566699999999997</v>
      </c>
      <c r="C129" s="9">
        <v>13.613332748413086</v>
      </c>
    </row>
    <row r="130" spans="1:3" x14ac:dyDescent="0.25">
      <c r="A130">
        <f t="shared" si="2"/>
        <v>1981</v>
      </c>
      <c r="B130" s="4">
        <v>87.933300000000003</v>
      </c>
      <c r="C130" s="9">
        <v>14.390000343322754</v>
      </c>
    </row>
    <row r="131" spans="1:3" x14ac:dyDescent="0.25">
      <c r="A131">
        <f t="shared" si="2"/>
        <v>1981.25</v>
      </c>
      <c r="B131" s="4">
        <v>89.7667</v>
      </c>
      <c r="C131" s="9">
        <v>14.906665802001953</v>
      </c>
    </row>
    <row r="132" spans="1:3" x14ac:dyDescent="0.25">
      <c r="A132">
        <f t="shared" si="2"/>
        <v>1981.5</v>
      </c>
      <c r="B132" s="4">
        <v>92.2667</v>
      </c>
      <c r="C132" s="9">
        <v>15.053333282470703</v>
      </c>
    </row>
    <row r="133" spans="1:3" x14ac:dyDescent="0.25">
      <c r="A133">
        <f t="shared" si="2"/>
        <v>1981.75</v>
      </c>
      <c r="B133" s="4">
        <v>93.7667</v>
      </c>
      <c r="C133" s="9">
        <v>11.75</v>
      </c>
    </row>
    <row r="134" spans="1:3" x14ac:dyDescent="0.25">
      <c r="A134">
        <f t="shared" si="2"/>
        <v>1982</v>
      </c>
      <c r="B134" s="4">
        <v>94.6</v>
      </c>
      <c r="C134" s="9">
        <v>12.813333511352539</v>
      </c>
    </row>
    <row r="135" spans="1:3" x14ac:dyDescent="0.25">
      <c r="A135">
        <f t="shared" si="2"/>
        <v>1982.25</v>
      </c>
      <c r="B135" s="4">
        <v>95.966700000000003</v>
      </c>
      <c r="C135" s="9">
        <v>12.420000076293945</v>
      </c>
    </row>
    <row r="136" spans="1:3" x14ac:dyDescent="0.25">
      <c r="A136">
        <f t="shared" ref="A136:A199" si="3">A135+0.25</f>
        <v>1982.5</v>
      </c>
      <c r="B136" s="4">
        <v>97.633300000000006</v>
      </c>
      <c r="C136" s="9">
        <v>9.3166666030883789</v>
      </c>
    </row>
    <row r="137" spans="1:3" x14ac:dyDescent="0.25">
      <c r="A137">
        <f t="shared" si="3"/>
        <v>1982.75</v>
      </c>
      <c r="B137" s="4">
        <v>97.933300000000003</v>
      </c>
      <c r="C137" s="9">
        <v>7.9066667556762695</v>
      </c>
    </row>
    <row r="138" spans="1:3" x14ac:dyDescent="0.25">
      <c r="A138">
        <f t="shared" si="3"/>
        <v>1983</v>
      </c>
      <c r="B138" s="4">
        <v>98</v>
      </c>
      <c r="C138" s="9">
        <v>8.1066665649414063</v>
      </c>
    </row>
    <row r="139" spans="1:3" x14ac:dyDescent="0.25">
      <c r="A139">
        <f t="shared" si="3"/>
        <v>1983.25</v>
      </c>
      <c r="B139" s="4">
        <v>99.133300000000006</v>
      </c>
      <c r="C139" s="9">
        <v>8.3966665267944336</v>
      </c>
    </row>
    <row r="140" spans="1:3" x14ac:dyDescent="0.25">
      <c r="A140">
        <f t="shared" si="3"/>
        <v>1983.5</v>
      </c>
      <c r="B140" s="4">
        <v>100.1</v>
      </c>
      <c r="C140" s="9">
        <v>9.1400003433227539</v>
      </c>
    </row>
    <row r="141" spans="1:3" x14ac:dyDescent="0.25">
      <c r="A141">
        <f t="shared" si="3"/>
        <v>1983.75</v>
      </c>
      <c r="B141" s="4">
        <v>101.1</v>
      </c>
      <c r="C141" s="9">
        <v>8.8000001907348633</v>
      </c>
    </row>
    <row r="142" spans="1:3" x14ac:dyDescent="0.25">
      <c r="A142">
        <f t="shared" si="3"/>
        <v>1984</v>
      </c>
      <c r="B142" s="4">
        <v>102.533</v>
      </c>
      <c r="C142" s="9">
        <v>9.1700000762939453</v>
      </c>
    </row>
    <row r="143" spans="1:3" x14ac:dyDescent="0.25">
      <c r="A143">
        <f t="shared" si="3"/>
        <v>1984.25</v>
      </c>
      <c r="B143" s="4">
        <v>103.5</v>
      </c>
      <c r="C143" s="9">
        <v>9.796666145324707</v>
      </c>
    </row>
    <row r="144" spans="1:3" x14ac:dyDescent="0.25">
      <c r="A144">
        <f t="shared" si="3"/>
        <v>1984.5</v>
      </c>
      <c r="B144" s="4">
        <v>104.4</v>
      </c>
      <c r="C144" s="9">
        <v>10.319999694824219</v>
      </c>
    </row>
    <row r="145" spans="1:3" x14ac:dyDescent="0.25">
      <c r="A145">
        <f t="shared" si="3"/>
        <v>1984.75</v>
      </c>
      <c r="B145" s="4">
        <v>105.3</v>
      </c>
      <c r="C145" s="9">
        <v>8.8033332824707031</v>
      </c>
    </row>
    <row r="146" spans="1:3" x14ac:dyDescent="0.25">
      <c r="A146">
        <f t="shared" si="3"/>
        <v>1985</v>
      </c>
      <c r="B146" s="4">
        <v>106.267</v>
      </c>
      <c r="C146" s="9">
        <v>8.1833333969116211</v>
      </c>
    </row>
    <row r="147" spans="1:3" x14ac:dyDescent="0.25">
      <c r="A147">
        <f t="shared" si="3"/>
        <v>1985.25</v>
      </c>
      <c r="B147" s="4">
        <v>107.233</v>
      </c>
      <c r="C147" s="9">
        <v>7.4600000381469727</v>
      </c>
    </row>
    <row r="148" spans="1:3" x14ac:dyDescent="0.25">
      <c r="A148">
        <f t="shared" si="3"/>
        <v>1985.5</v>
      </c>
      <c r="B148" s="4">
        <v>107.9</v>
      </c>
      <c r="C148" s="9">
        <v>7.1066665649414063</v>
      </c>
    </row>
    <row r="149" spans="1:3" x14ac:dyDescent="0.25">
      <c r="A149">
        <f t="shared" si="3"/>
        <v>1985.75</v>
      </c>
      <c r="B149" s="4">
        <v>109</v>
      </c>
      <c r="C149" s="9">
        <v>7.1666665077209473</v>
      </c>
    </row>
    <row r="150" spans="1:3" x14ac:dyDescent="0.25">
      <c r="A150">
        <f t="shared" si="3"/>
        <v>1986</v>
      </c>
      <c r="B150" s="4">
        <v>109.56699999999999</v>
      </c>
      <c r="C150" s="9">
        <v>6.8966665267944336</v>
      </c>
    </row>
    <row r="151" spans="1:3" x14ac:dyDescent="0.25">
      <c r="A151">
        <f t="shared" si="3"/>
        <v>1986.25</v>
      </c>
      <c r="B151" s="4">
        <v>109.033</v>
      </c>
      <c r="C151" s="9">
        <v>6.1399998664855957</v>
      </c>
    </row>
    <row r="152" spans="1:3" x14ac:dyDescent="0.25">
      <c r="A152">
        <f t="shared" si="3"/>
        <v>1986.5</v>
      </c>
      <c r="B152" s="4">
        <v>109.7</v>
      </c>
      <c r="C152" s="9">
        <v>5.5233335494995117</v>
      </c>
    </row>
    <row r="153" spans="1:3" x14ac:dyDescent="0.25">
      <c r="A153">
        <f t="shared" si="3"/>
        <v>1986.75</v>
      </c>
      <c r="B153" s="4">
        <v>110.467</v>
      </c>
      <c r="C153" s="9">
        <v>5.3533334732055664</v>
      </c>
    </row>
    <row r="154" spans="1:3" x14ac:dyDescent="0.25">
      <c r="A154">
        <f t="shared" si="3"/>
        <v>1987</v>
      </c>
      <c r="B154" s="4">
        <v>111.8</v>
      </c>
      <c r="C154" s="9">
        <v>5.5366668701171875</v>
      </c>
    </row>
    <row r="155" spans="1:3" x14ac:dyDescent="0.25">
      <c r="A155">
        <f t="shared" si="3"/>
        <v>1987.25</v>
      </c>
      <c r="B155" s="4">
        <v>113.06699999999999</v>
      </c>
      <c r="C155" s="9">
        <v>5.6566667556762695</v>
      </c>
    </row>
    <row r="156" spans="1:3" x14ac:dyDescent="0.25">
      <c r="A156">
        <f t="shared" si="3"/>
        <v>1987.5</v>
      </c>
      <c r="B156" s="4">
        <v>114.267</v>
      </c>
      <c r="C156" s="9">
        <v>6.0433335304260254</v>
      </c>
    </row>
    <row r="157" spans="1:3" x14ac:dyDescent="0.25">
      <c r="A157">
        <f t="shared" si="3"/>
        <v>1987.75</v>
      </c>
      <c r="B157" s="4">
        <v>115.333</v>
      </c>
      <c r="C157" s="9">
        <v>5.8633332252502441</v>
      </c>
    </row>
    <row r="158" spans="1:3" x14ac:dyDescent="0.25">
      <c r="A158">
        <f t="shared" si="3"/>
        <v>1988</v>
      </c>
      <c r="B158" s="4">
        <v>116.233</v>
      </c>
      <c r="C158" s="9">
        <v>5.7233333587646484</v>
      </c>
    </row>
    <row r="159" spans="1:3" x14ac:dyDescent="0.25">
      <c r="A159">
        <f t="shared" si="3"/>
        <v>1988.25</v>
      </c>
      <c r="B159" s="4">
        <v>117.56699999999999</v>
      </c>
      <c r="C159" s="9">
        <v>6.2100000381469727</v>
      </c>
    </row>
    <row r="160" spans="1:3" x14ac:dyDescent="0.25">
      <c r="A160">
        <f t="shared" si="3"/>
        <v>1988.5</v>
      </c>
      <c r="B160" s="4">
        <v>119</v>
      </c>
      <c r="C160" s="9">
        <v>7.0099997520446777</v>
      </c>
    </row>
    <row r="161" spans="1:3" x14ac:dyDescent="0.25">
      <c r="A161">
        <f t="shared" si="3"/>
        <v>1988.75</v>
      </c>
      <c r="B161" s="4">
        <v>120.3</v>
      </c>
      <c r="C161" s="9">
        <v>7.7266664505004883</v>
      </c>
    </row>
    <row r="162" spans="1:3" x14ac:dyDescent="0.25">
      <c r="A162">
        <f t="shared" si="3"/>
        <v>1989</v>
      </c>
      <c r="B162" s="4">
        <v>121.667</v>
      </c>
      <c r="C162" s="9">
        <v>8.5399999618530273</v>
      </c>
    </row>
    <row r="163" spans="1:3" x14ac:dyDescent="0.25">
      <c r="A163">
        <f t="shared" si="3"/>
        <v>1989.25</v>
      </c>
      <c r="B163" s="4">
        <v>123.633</v>
      </c>
      <c r="C163" s="9">
        <v>8.4099998474121094</v>
      </c>
    </row>
    <row r="164" spans="1:3" x14ac:dyDescent="0.25">
      <c r="A164">
        <f t="shared" si="3"/>
        <v>1989.5</v>
      </c>
      <c r="B164" s="4">
        <v>124.6</v>
      </c>
      <c r="C164" s="9">
        <v>7.8433332443237305</v>
      </c>
    </row>
    <row r="165" spans="1:3" x14ac:dyDescent="0.25">
      <c r="A165">
        <f t="shared" si="3"/>
        <v>1989.75</v>
      </c>
      <c r="B165" s="4">
        <v>125.867</v>
      </c>
      <c r="C165" s="9">
        <v>7.6533331871032715</v>
      </c>
    </row>
    <row r="166" spans="1:3" x14ac:dyDescent="0.25">
      <c r="A166">
        <f t="shared" si="3"/>
        <v>1990</v>
      </c>
      <c r="B166" s="4">
        <v>128.03299999999999</v>
      </c>
      <c r="C166" s="9">
        <v>7.7599997520446777</v>
      </c>
    </row>
    <row r="167" spans="1:3" x14ac:dyDescent="0.25">
      <c r="A167">
        <f t="shared" si="3"/>
        <v>1990.25</v>
      </c>
      <c r="B167" s="4">
        <v>129.30000000000001</v>
      </c>
      <c r="C167" s="9">
        <v>7.746666431427002</v>
      </c>
    </row>
    <row r="168" spans="1:3" x14ac:dyDescent="0.25">
      <c r="A168">
        <f t="shared" si="3"/>
        <v>1990.5</v>
      </c>
      <c r="B168" s="4">
        <v>131.53299999999999</v>
      </c>
      <c r="C168" s="9">
        <v>7.4766664505004883</v>
      </c>
    </row>
    <row r="169" spans="1:3" x14ac:dyDescent="0.25">
      <c r="A169">
        <f t="shared" si="3"/>
        <v>1990.75</v>
      </c>
      <c r="B169" s="4">
        <v>133.767</v>
      </c>
      <c r="C169" s="9">
        <v>6.9899997711181641</v>
      </c>
    </row>
    <row r="170" spans="1:3" x14ac:dyDescent="0.25">
      <c r="A170">
        <f t="shared" si="3"/>
        <v>1991</v>
      </c>
      <c r="B170" s="4">
        <v>134.767</v>
      </c>
      <c r="C170" s="9">
        <v>6.0233330726623535</v>
      </c>
    </row>
    <row r="171" spans="1:3" x14ac:dyDescent="0.25">
      <c r="A171">
        <f t="shared" si="3"/>
        <v>1991.25</v>
      </c>
      <c r="B171" s="4">
        <v>135.56700000000001</v>
      </c>
      <c r="C171" s="9">
        <v>5.559999942779541</v>
      </c>
    </row>
    <row r="172" spans="1:3" x14ac:dyDescent="0.25">
      <c r="A172">
        <f t="shared" si="3"/>
        <v>1991.5</v>
      </c>
      <c r="B172" s="4">
        <v>136.6</v>
      </c>
      <c r="C172" s="9">
        <v>5.3766665458679199</v>
      </c>
    </row>
    <row r="173" spans="1:3" x14ac:dyDescent="0.25">
      <c r="A173">
        <f t="shared" si="3"/>
        <v>1991.75</v>
      </c>
      <c r="B173" s="4">
        <v>137.733</v>
      </c>
      <c r="C173" s="9">
        <v>4.5399999618530273</v>
      </c>
    </row>
    <row r="174" spans="1:3" x14ac:dyDescent="0.25">
      <c r="A174">
        <f t="shared" si="3"/>
        <v>1992</v>
      </c>
      <c r="B174" s="4">
        <v>138.667</v>
      </c>
      <c r="C174" s="9">
        <v>3.8933331966400146</v>
      </c>
    </row>
    <row r="175" spans="1:3" x14ac:dyDescent="0.25">
      <c r="A175">
        <f t="shared" si="3"/>
        <v>1992.25</v>
      </c>
      <c r="B175" s="4">
        <v>139.733</v>
      </c>
      <c r="C175" s="9">
        <v>3.6800000667572021</v>
      </c>
    </row>
    <row r="176" spans="1:3" x14ac:dyDescent="0.25">
      <c r="A176">
        <f t="shared" si="3"/>
        <v>1992.5</v>
      </c>
      <c r="B176" s="4">
        <v>140.80000000000001</v>
      </c>
      <c r="C176" s="9">
        <v>3.0833334922790527</v>
      </c>
    </row>
    <row r="177" spans="1:3" x14ac:dyDescent="0.25">
      <c r="A177">
        <f t="shared" si="3"/>
        <v>1992.75</v>
      </c>
      <c r="B177" s="4">
        <v>142.03299999999999</v>
      </c>
      <c r="C177" s="9">
        <v>3.0699999332427979</v>
      </c>
    </row>
    <row r="178" spans="1:3" x14ac:dyDescent="0.25">
      <c r="A178">
        <f t="shared" si="3"/>
        <v>1993</v>
      </c>
      <c r="B178" s="4">
        <v>143.06700000000001</v>
      </c>
      <c r="C178" s="9">
        <v>2.9600000381469727</v>
      </c>
    </row>
    <row r="179" spans="1:3" x14ac:dyDescent="0.25">
      <c r="A179">
        <f t="shared" si="3"/>
        <v>1993.25</v>
      </c>
      <c r="B179" s="4">
        <v>144.1</v>
      </c>
      <c r="C179" s="9">
        <v>2.9666666984558105</v>
      </c>
    </row>
    <row r="180" spans="1:3" x14ac:dyDescent="0.25">
      <c r="A180">
        <f t="shared" si="3"/>
        <v>1993.5</v>
      </c>
      <c r="B180" s="4">
        <v>144.767</v>
      </c>
      <c r="C180" s="9">
        <v>3.0033333301544189</v>
      </c>
    </row>
    <row r="181" spans="1:3" x14ac:dyDescent="0.25">
      <c r="A181">
        <f t="shared" si="3"/>
        <v>1993.75</v>
      </c>
      <c r="B181" s="4">
        <v>145.96700000000001</v>
      </c>
      <c r="C181" s="9">
        <v>3.059999942779541</v>
      </c>
    </row>
    <row r="182" spans="1:3" x14ac:dyDescent="0.25">
      <c r="A182">
        <f t="shared" si="3"/>
        <v>1994</v>
      </c>
      <c r="B182" s="4">
        <v>146.69999999999999</v>
      </c>
      <c r="C182" s="9">
        <v>3.2433333396911621</v>
      </c>
    </row>
    <row r="183" spans="1:3" x14ac:dyDescent="0.25">
      <c r="A183">
        <f t="shared" si="3"/>
        <v>1994.25</v>
      </c>
      <c r="B183" s="4">
        <v>147.53299999999999</v>
      </c>
      <c r="C183" s="9">
        <v>3.9866666793823242</v>
      </c>
    </row>
    <row r="184" spans="1:3" x14ac:dyDescent="0.25">
      <c r="A184">
        <f t="shared" si="3"/>
        <v>1994.5</v>
      </c>
      <c r="B184" s="4">
        <v>148.9</v>
      </c>
      <c r="C184" s="9">
        <v>4.4766664505004883</v>
      </c>
    </row>
    <row r="185" spans="1:3" x14ac:dyDescent="0.25">
      <c r="A185">
        <f t="shared" si="3"/>
        <v>1994.75</v>
      </c>
      <c r="B185" s="4">
        <v>149.767</v>
      </c>
      <c r="C185" s="9">
        <v>5.2799997329711914</v>
      </c>
    </row>
    <row r="186" spans="1:3" x14ac:dyDescent="0.25">
      <c r="A186">
        <f t="shared" si="3"/>
        <v>1995</v>
      </c>
      <c r="B186" s="4">
        <v>150.86699999999999</v>
      </c>
      <c r="C186" s="9">
        <v>5.7366666793823242</v>
      </c>
    </row>
    <row r="187" spans="1:3" x14ac:dyDescent="0.25">
      <c r="A187">
        <f t="shared" si="3"/>
        <v>1995.25</v>
      </c>
      <c r="B187" s="4">
        <v>152.1</v>
      </c>
      <c r="C187" s="9">
        <v>5.5966668128967285</v>
      </c>
    </row>
    <row r="188" spans="1:3" x14ac:dyDescent="0.25">
      <c r="A188">
        <f t="shared" si="3"/>
        <v>1995.5</v>
      </c>
      <c r="B188" s="4">
        <v>152.86699999999999</v>
      </c>
      <c r="C188" s="9">
        <v>5.3666667938232422</v>
      </c>
    </row>
    <row r="189" spans="1:3" x14ac:dyDescent="0.25">
      <c r="A189">
        <f t="shared" si="3"/>
        <v>1995.75</v>
      </c>
      <c r="B189" s="4">
        <v>153.69999999999999</v>
      </c>
      <c r="C189" s="9">
        <v>5.2600002288818359</v>
      </c>
    </row>
    <row r="190" spans="1:3" x14ac:dyDescent="0.25">
      <c r="A190">
        <f t="shared" si="3"/>
        <v>1996</v>
      </c>
      <c r="B190" s="4">
        <v>155.06700000000001</v>
      </c>
      <c r="C190" s="9">
        <v>4.929999828338623</v>
      </c>
    </row>
    <row r="191" spans="1:3" x14ac:dyDescent="0.25">
      <c r="A191">
        <f t="shared" si="3"/>
        <v>1996.25</v>
      </c>
      <c r="B191" s="4">
        <v>156.4</v>
      </c>
      <c r="C191" s="9">
        <v>5.0199999809265137</v>
      </c>
    </row>
    <row r="192" spans="1:3" x14ac:dyDescent="0.25">
      <c r="A192">
        <f t="shared" si="3"/>
        <v>1996.5</v>
      </c>
      <c r="B192" s="4">
        <v>157.30000000000001</v>
      </c>
      <c r="C192" s="9">
        <v>5.0966668128967285</v>
      </c>
    </row>
    <row r="193" spans="1:3" x14ac:dyDescent="0.25">
      <c r="A193">
        <f t="shared" si="3"/>
        <v>1996.75</v>
      </c>
      <c r="B193" s="4">
        <v>158.667</v>
      </c>
      <c r="C193" s="9">
        <v>4.9766664505004883</v>
      </c>
    </row>
    <row r="194" spans="1:3" x14ac:dyDescent="0.25">
      <c r="A194">
        <f t="shared" si="3"/>
        <v>1997</v>
      </c>
      <c r="B194" s="4">
        <v>159.63300000000001</v>
      </c>
      <c r="C194" s="9">
        <v>5.059999942779541</v>
      </c>
    </row>
    <row r="195" spans="1:3" x14ac:dyDescent="0.25">
      <c r="A195">
        <f t="shared" si="3"/>
        <v>1997.25</v>
      </c>
      <c r="B195" s="4">
        <v>160</v>
      </c>
      <c r="C195" s="9">
        <v>5.0466666221618652</v>
      </c>
    </row>
    <row r="196" spans="1:3" x14ac:dyDescent="0.25">
      <c r="A196">
        <f t="shared" si="3"/>
        <v>1997.5</v>
      </c>
      <c r="B196" s="4">
        <v>160.80000000000001</v>
      </c>
      <c r="C196" s="9">
        <v>5.0466666221618652</v>
      </c>
    </row>
    <row r="197" spans="1:3" x14ac:dyDescent="0.25">
      <c r="A197">
        <f t="shared" si="3"/>
        <v>1997.75</v>
      </c>
      <c r="B197" s="4">
        <v>161.667</v>
      </c>
      <c r="C197" s="9">
        <v>5.0899996757507324</v>
      </c>
    </row>
    <row r="198" spans="1:3" x14ac:dyDescent="0.25">
      <c r="A198">
        <f t="shared" si="3"/>
        <v>1998</v>
      </c>
      <c r="B198" s="4">
        <v>162</v>
      </c>
      <c r="C198" s="9">
        <v>5.0533332824707031</v>
      </c>
    </row>
    <row r="199" spans="1:3" x14ac:dyDescent="0.25">
      <c r="A199">
        <f t="shared" si="3"/>
        <v>1998.25</v>
      </c>
      <c r="B199" s="4">
        <v>162.53299999999999</v>
      </c>
      <c r="C199" s="9">
        <v>4.9766664505004883</v>
      </c>
    </row>
    <row r="200" spans="1:3" x14ac:dyDescent="0.25">
      <c r="A200">
        <f t="shared" ref="A200:A233" si="4">A199+0.25</f>
        <v>1998.5</v>
      </c>
      <c r="B200" s="4">
        <v>163.36699999999999</v>
      </c>
      <c r="C200" s="9">
        <v>4.8233332633972168</v>
      </c>
    </row>
    <row r="201" spans="1:3" x14ac:dyDescent="0.25">
      <c r="A201">
        <f t="shared" si="4"/>
        <v>1998.75</v>
      </c>
      <c r="B201" s="4">
        <v>164.13300000000001</v>
      </c>
      <c r="C201" s="9">
        <v>4.2533330917358398</v>
      </c>
    </row>
    <row r="202" spans="1:3" x14ac:dyDescent="0.25">
      <c r="A202">
        <f t="shared" si="4"/>
        <v>1999</v>
      </c>
      <c r="B202" s="4">
        <v>164.733</v>
      </c>
      <c r="C202" s="9">
        <v>4.4066667556762695</v>
      </c>
    </row>
    <row r="203" spans="1:3" x14ac:dyDescent="0.25">
      <c r="A203">
        <f t="shared" si="4"/>
        <v>1999.25</v>
      </c>
      <c r="B203" s="4">
        <v>165.96700000000001</v>
      </c>
      <c r="C203" s="9">
        <v>4.4533333778381348</v>
      </c>
    </row>
    <row r="204" spans="1:3" x14ac:dyDescent="0.25">
      <c r="A204">
        <f t="shared" si="4"/>
        <v>1999.5</v>
      </c>
      <c r="B204" s="4">
        <v>167.2</v>
      </c>
      <c r="C204" s="9">
        <v>4.6500000953674316</v>
      </c>
    </row>
    <row r="205" spans="1:3" x14ac:dyDescent="0.25">
      <c r="A205">
        <f t="shared" si="4"/>
        <v>1999.75</v>
      </c>
      <c r="B205" s="4">
        <v>168.43299999999999</v>
      </c>
      <c r="C205" s="9">
        <v>5.0433335304260254</v>
      </c>
    </row>
    <row r="206" spans="1:3" x14ac:dyDescent="0.25">
      <c r="A206">
        <f t="shared" si="4"/>
        <v>2000</v>
      </c>
      <c r="B206" s="4">
        <v>170.1</v>
      </c>
      <c r="C206" s="9">
        <v>5.5199999809265137</v>
      </c>
    </row>
    <row r="207" spans="1:3" x14ac:dyDescent="0.25">
      <c r="A207">
        <f t="shared" si="4"/>
        <v>2000.25</v>
      </c>
      <c r="B207" s="4">
        <v>171.43299999999999</v>
      </c>
      <c r="C207" s="9">
        <v>5.7133331298828125</v>
      </c>
    </row>
    <row r="208" spans="1:3" x14ac:dyDescent="0.25">
      <c r="A208">
        <f t="shared" si="4"/>
        <v>2000.5</v>
      </c>
      <c r="B208" s="4">
        <v>173</v>
      </c>
      <c r="C208" s="9">
        <v>6.0166668891906738</v>
      </c>
    </row>
    <row r="209" spans="1:3" x14ac:dyDescent="0.25">
      <c r="A209">
        <f t="shared" si="4"/>
        <v>2000.75</v>
      </c>
      <c r="B209" s="4">
        <v>174.233</v>
      </c>
      <c r="C209" s="9">
        <v>6.0166668891906738</v>
      </c>
    </row>
    <row r="210" spans="1:3" x14ac:dyDescent="0.25">
      <c r="A210">
        <f t="shared" si="4"/>
        <v>2001</v>
      </c>
      <c r="B210" s="4">
        <v>175.9</v>
      </c>
      <c r="C210" s="9">
        <v>4.8166666030883789</v>
      </c>
    </row>
    <row r="211" spans="1:3" x14ac:dyDescent="0.25">
      <c r="A211">
        <f t="shared" si="4"/>
        <v>2001.25</v>
      </c>
      <c r="B211" s="4">
        <v>177.13300000000001</v>
      </c>
      <c r="C211" s="9">
        <v>3.6599998474121</v>
      </c>
    </row>
    <row r="212" spans="1:3" x14ac:dyDescent="0.25">
      <c r="A212">
        <f t="shared" si="4"/>
        <v>2001.5</v>
      </c>
      <c r="B212" s="4">
        <v>177.63300000000001</v>
      </c>
      <c r="C212" s="9">
        <v>3.1700000762939453</v>
      </c>
    </row>
    <row r="213" spans="1:3" x14ac:dyDescent="0.25">
      <c r="A213">
        <f t="shared" si="4"/>
        <v>2001.75</v>
      </c>
      <c r="B213" s="4">
        <v>177.5</v>
      </c>
      <c r="C213" s="9">
        <v>1.9066667556762695</v>
      </c>
    </row>
    <row r="214" spans="1:3" x14ac:dyDescent="0.25">
      <c r="A214">
        <f t="shared" si="4"/>
        <v>2002</v>
      </c>
      <c r="B214" s="4">
        <v>178.06700000000001</v>
      </c>
      <c r="C214" s="9">
        <v>1.7233333587646484</v>
      </c>
    </row>
    <row r="215" spans="1:3" x14ac:dyDescent="0.25">
      <c r="A215">
        <f t="shared" si="4"/>
        <v>2002.25</v>
      </c>
      <c r="B215" s="4">
        <v>179.46700000000001</v>
      </c>
      <c r="C215" s="9">
        <v>1.7166666984558105</v>
      </c>
    </row>
    <row r="216" spans="1:3" x14ac:dyDescent="0.25">
      <c r="A216">
        <f t="shared" si="4"/>
        <v>2002.5</v>
      </c>
      <c r="B216" s="4">
        <v>180.43299999999999</v>
      </c>
      <c r="C216" s="9">
        <v>1.6433333158493042</v>
      </c>
    </row>
    <row r="217" spans="1:3" x14ac:dyDescent="0.25">
      <c r="A217">
        <f t="shared" si="4"/>
        <v>2002.75</v>
      </c>
      <c r="B217" s="4">
        <v>181.5</v>
      </c>
      <c r="C217" s="9">
        <v>1.3333333730697632</v>
      </c>
    </row>
    <row r="218" spans="1:3" x14ac:dyDescent="0.25">
      <c r="A218">
        <f t="shared" si="4"/>
        <v>2003</v>
      </c>
      <c r="B218" s="4">
        <v>183.36699999999999</v>
      </c>
      <c r="C218" s="9">
        <v>1.15666663646698</v>
      </c>
    </row>
    <row r="219" spans="1:3" x14ac:dyDescent="0.25">
      <c r="A219">
        <f t="shared" si="4"/>
        <v>2003.25</v>
      </c>
      <c r="B219" s="4">
        <v>183.06700000000001</v>
      </c>
      <c r="C219" s="9">
        <v>1.0399999618530273</v>
      </c>
    </row>
    <row r="220" spans="1:3" x14ac:dyDescent="0.25">
      <c r="A220">
        <f t="shared" si="4"/>
        <v>2003.5</v>
      </c>
      <c r="B220" s="4">
        <v>184.43299999999999</v>
      </c>
      <c r="C220" s="9">
        <v>0.93000000715255737</v>
      </c>
    </row>
    <row r="221" spans="1:3" x14ac:dyDescent="0.25">
      <c r="A221">
        <f t="shared" si="4"/>
        <v>2003.75</v>
      </c>
      <c r="B221" s="4">
        <v>185.13300000000001</v>
      </c>
      <c r="C221" s="9">
        <v>0.91666668653488159</v>
      </c>
    </row>
    <row r="222" spans="1:3" x14ac:dyDescent="0.25">
      <c r="A222">
        <f t="shared" si="4"/>
        <v>2004</v>
      </c>
      <c r="B222" s="4">
        <v>186.7</v>
      </c>
      <c r="C222" s="9">
        <v>0.91666668653488159</v>
      </c>
    </row>
    <row r="223" spans="1:3" x14ac:dyDescent="0.25">
      <c r="A223">
        <f t="shared" si="4"/>
        <v>2004.25</v>
      </c>
      <c r="B223" s="4">
        <v>188.167</v>
      </c>
      <c r="C223" s="9">
        <v>1.0766665935516357</v>
      </c>
    </row>
    <row r="224" spans="1:3" x14ac:dyDescent="0.25">
      <c r="A224">
        <f t="shared" si="4"/>
        <v>2004.5</v>
      </c>
      <c r="B224" s="4">
        <v>189.36699999999999</v>
      </c>
      <c r="C224" s="9">
        <v>1.4866666793823242</v>
      </c>
    </row>
    <row r="225" spans="1:3" x14ac:dyDescent="0.25">
      <c r="A225">
        <f t="shared" si="4"/>
        <v>2004.75</v>
      </c>
      <c r="B225" s="4">
        <v>191.4</v>
      </c>
      <c r="C225" s="9">
        <v>2.0066666603088379</v>
      </c>
    </row>
    <row r="226" spans="1:3" x14ac:dyDescent="0.25">
      <c r="A226">
        <f t="shared" si="4"/>
        <v>2005</v>
      </c>
      <c r="B226" s="4">
        <v>192.36699999999999</v>
      </c>
      <c r="C226" s="9">
        <v>2.5366666316986084</v>
      </c>
    </row>
    <row r="227" spans="1:3" x14ac:dyDescent="0.25">
      <c r="A227">
        <f t="shared" si="4"/>
        <v>2005.25</v>
      </c>
      <c r="B227" s="4">
        <v>193.667</v>
      </c>
      <c r="C227" s="9">
        <v>2.8633332252502441</v>
      </c>
    </row>
    <row r="228" spans="1:3" x14ac:dyDescent="0.25">
      <c r="A228">
        <f t="shared" si="4"/>
        <v>2005.5</v>
      </c>
      <c r="B228" s="4">
        <v>196.6</v>
      </c>
      <c r="C228" s="9">
        <v>3.3600001335144043</v>
      </c>
    </row>
    <row r="229" spans="1:3" x14ac:dyDescent="0.25">
      <c r="A229">
        <f t="shared" si="4"/>
        <v>2005.75</v>
      </c>
      <c r="B229" s="4">
        <v>198.43299999999999</v>
      </c>
      <c r="C229" s="9">
        <v>3.8266668319702148</v>
      </c>
    </row>
    <row r="230" spans="1:3" x14ac:dyDescent="0.25">
      <c r="A230">
        <f t="shared" si="4"/>
        <v>2006</v>
      </c>
      <c r="B230" s="4">
        <v>199.43299999999999</v>
      </c>
      <c r="C230" s="9">
        <v>4.3933334350585938</v>
      </c>
    </row>
    <row r="231" spans="1:3" x14ac:dyDescent="0.25">
      <c r="A231">
        <f t="shared" si="4"/>
        <v>2006.25</v>
      </c>
      <c r="B231" s="4">
        <v>201.3</v>
      </c>
      <c r="C231" s="9">
        <v>4.7033333778381348</v>
      </c>
    </row>
    <row r="232" spans="1:3" x14ac:dyDescent="0.25">
      <c r="A232">
        <f t="shared" si="4"/>
        <v>2006.5</v>
      </c>
      <c r="B232" s="4">
        <v>203.167</v>
      </c>
      <c r="C232" s="9">
        <v>4.9066667556762695</v>
      </c>
    </row>
    <row r="233" spans="1:3" x14ac:dyDescent="0.25">
      <c r="A233">
        <f t="shared" si="4"/>
        <v>2006.75</v>
      </c>
      <c r="B233" s="4">
        <v>202.3</v>
      </c>
      <c r="C233" s="9">
        <v>4.9033331871032715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7" sqref="J7"/>
    </sheetView>
  </sheetViews>
  <sheetFormatPr defaultRowHeight="15" x14ac:dyDescent="0.25"/>
  <cols>
    <col min="1" max="1" width="8" bestFit="1" customWidth="1"/>
    <col min="6" max="6" width="12.7109375" bestFit="1" customWidth="1"/>
    <col min="9" max="9" width="10.140625" bestFit="1" customWidth="1"/>
    <col min="10" max="10" width="13.85546875" bestFit="1" customWidth="1"/>
    <col min="12" max="12" width="14.7109375" bestFit="1" customWidth="1"/>
  </cols>
  <sheetData>
    <row r="1" spans="1:13" x14ac:dyDescent="0.25">
      <c r="A1" s="1" t="s">
        <v>0</v>
      </c>
      <c r="B1" t="s">
        <v>1</v>
      </c>
      <c r="C1" t="s">
        <v>14</v>
      </c>
      <c r="D1" t="s">
        <v>7</v>
      </c>
      <c r="E1" s="4" t="s">
        <v>8</v>
      </c>
      <c r="F1" t="s">
        <v>20</v>
      </c>
      <c r="G1" t="s">
        <v>15</v>
      </c>
      <c r="H1" s="5" t="s">
        <v>16</v>
      </c>
      <c r="I1" t="s">
        <v>17</v>
      </c>
      <c r="J1" t="s">
        <v>18</v>
      </c>
      <c r="K1" t="s">
        <v>21</v>
      </c>
      <c r="L1" s="4" t="s">
        <v>19</v>
      </c>
      <c r="M1" t="s">
        <v>61</v>
      </c>
    </row>
    <row r="2" spans="1:13" x14ac:dyDescent="0.25">
      <c r="A2">
        <v>1950</v>
      </c>
      <c r="B2">
        <f>LN(NIPA!B3/NIPA!F3/NIPA!G3)</f>
        <v>-8.9770999594811922</v>
      </c>
      <c r="C2">
        <f>LN(NIPA!C3/NIPA!F3/NIPA!G3)</f>
        <v>-10.871317184709111</v>
      </c>
      <c r="D2">
        <f>LN((NIPA!D3+NIPA!E3)/NIPA!F3/NIPA!G3)</f>
        <v>-10.776885739583475</v>
      </c>
      <c r="E2">
        <f>FRED!C6/100</f>
        <v>1.1033333539962768E-2</v>
      </c>
      <c r="F2">
        <f>(LN(FRED!B6)-LN(FRED!B2))</f>
        <v>-1.5005541391371668E-2</v>
      </c>
      <c r="H2">
        <v>0</v>
      </c>
      <c r="I2">
        <v>0</v>
      </c>
      <c r="J2">
        <v>0</v>
      </c>
      <c r="L2">
        <v>0</v>
      </c>
    </row>
    <row r="3" spans="1:13" x14ac:dyDescent="0.25">
      <c r="A3">
        <f>A2+0.25</f>
        <v>1950.25</v>
      </c>
      <c r="B3">
        <f>LN(NIPA!B4/NIPA!F4/NIPA!G4)</f>
        <v>-8.9522011049140566</v>
      </c>
      <c r="C3">
        <f>LN(NIPA!C4/NIPA!F4/NIPA!G4)</f>
        <v>-10.785222032523537</v>
      </c>
      <c r="D3">
        <f>LN((NIPA!D4+NIPA!E4)/NIPA!F4/NIPA!G4)</f>
        <v>-10.772121408477839</v>
      </c>
      <c r="E3">
        <f>FRED!C7/100</f>
        <v>1.153333306312561E-2</v>
      </c>
      <c r="F3">
        <f>(LN(FRED!B7)-LN(FRED!B3))</f>
        <v>-6.2915184231711052E-3</v>
      </c>
      <c r="H3">
        <v>2.7979651162790699E-2</v>
      </c>
      <c r="I3" s="10">
        <v>2.4135645914086901</v>
      </c>
      <c r="J3">
        <v>0</v>
      </c>
      <c r="L3" s="10">
        <v>0</v>
      </c>
    </row>
    <row r="4" spans="1:13" x14ac:dyDescent="0.25">
      <c r="A4">
        <f t="shared" ref="A4:A67" si="0">A3+0.25</f>
        <v>1950.5</v>
      </c>
      <c r="B4">
        <f>LN(NIPA!B5/NIPA!F5/NIPA!G5)</f>
        <v>-8.9181572209562709</v>
      </c>
      <c r="C4">
        <f>LN(NIPA!C5/NIPA!F5/NIPA!G5)</f>
        <v>-10.680862908403626</v>
      </c>
      <c r="D4">
        <f>LN((NIPA!D5+NIPA!E5)/NIPA!F5/NIPA!G5)</f>
        <v>-10.803968966548924</v>
      </c>
      <c r="E4">
        <f>FRED!C8/100</f>
        <v>1.2200000286102295E-2</v>
      </c>
      <c r="F4">
        <f>(LN(FRED!B8)-LN(FRED!B4))</f>
        <v>2.0309546154187341E-2</v>
      </c>
      <c r="H4">
        <v>0.63057996485061518</v>
      </c>
      <c r="I4" s="10">
        <v>9.1825832470887079</v>
      </c>
      <c r="J4">
        <v>0</v>
      </c>
      <c r="L4" s="10">
        <v>0</v>
      </c>
    </row>
    <row r="5" spans="1:13" x14ac:dyDescent="0.25">
      <c r="A5">
        <f t="shared" si="0"/>
        <v>1950.75</v>
      </c>
      <c r="B5">
        <f>LN(NIPA!B6/NIPA!F6/NIPA!G6)</f>
        <v>-8.9049611344416082</v>
      </c>
      <c r="C5">
        <f>LN(NIPA!C6/NIPA!F6/NIPA!G6)</f>
        <v>-10.617881694247359</v>
      </c>
      <c r="D5">
        <f>LN((NIPA!D6+NIPA!E6)/NIPA!F6/NIPA!G6)</f>
        <v>-10.750149662825109</v>
      </c>
      <c r="E5">
        <f>FRED!C9/100</f>
        <v>1.3366667032241821E-2</v>
      </c>
      <c r="F5">
        <f>(LN(FRED!B9)-LN(FRED!B5))</f>
        <v>4.2746093226654125E-2</v>
      </c>
      <c r="H5">
        <v>0.4107320304736668</v>
      </c>
      <c r="I5" s="10">
        <v>-3.4093405039770466</v>
      </c>
      <c r="J5">
        <v>0</v>
      </c>
      <c r="L5" s="10">
        <v>0</v>
      </c>
    </row>
    <row r="6" spans="1:13" x14ac:dyDescent="0.25">
      <c r="A6">
        <f t="shared" si="0"/>
        <v>1951</v>
      </c>
      <c r="B6">
        <f>LN(NIPA!B7/NIPA!F7/NIPA!G7)</f>
        <v>-8.8964271215402579</v>
      </c>
      <c r="C6">
        <f>LN(NIPA!C7/NIPA!F7/NIPA!G7)</f>
        <v>-10.525819648503903</v>
      </c>
      <c r="D6">
        <f>LN((NIPA!D7+NIPA!E7)/NIPA!F7/NIPA!G7)</f>
        <v>-10.64244056898011</v>
      </c>
      <c r="E6">
        <f>FRED!C10/100</f>
        <v>1.3666666746139526E-2</v>
      </c>
      <c r="F6">
        <f>(LN(FRED!B10)-LN(FRED!B6))</f>
        <v>8.5679585137039549E-2</v>
      </c>
      <c r="H6">
        <v>1.3086498563676986E-2</v>
      </c>
      <c r="I6" s="10">
        <v>1.5406328103900451</v>
      </c>
      <c r="J6">
        <v>0</v>
      </c>
      <c r="L6" s="10">
        <v>0</v>
      </c>
    </row>
    <row r="7" spans="1:13" x14ac:dyDescent="0.25">
      <c r="A7">
        <f t="shared" si="0"/>
        <v>1951.25</v>
      </c>
      <c r="B7">
        <f>LN(NIPA!B8/NIPA!F8/NIPA!G8)</f>
        <v>-8.8843937963412269</v>
      </c>
      <c r="C7">
        <f>LN(NIPA!C8/NIPA!F8/NIPA!G8)</f>
        <v>-10.582627207558458</v>
      </c>
      <c r="D7">
        <f>LN((NIPA!D8+NIPA!E8)/NIPA!F8/NIPA!G8)</f>
        <v>-10.533527876591076</v>
      </c>
      <c r="E7">
        <f>FRED!C11/100</f>
        <v>1.4900000095367431E-2</v>
      </c>
      <c r="F7">
        <f>(LN(FRED!B11)-LN(FRED!B7))</f>
        <v>8.7758992619650034E-2</v>
      </c>
      <c r="H7">
        <v>0</v>
      </c>
      <c r="I7" s="10">
        <v>-4.9143310659565484</v>
      </c>
      <c r="J7">
        <v>0</v>
      </c>
      <c r="L7" s="10">
        <v>0</v>
      </c>
    </row>
    <row r="8" spans="1:13" x14ac:dyDescent="0.25">
      <c r="A8">
        <f t="shared" si="0"/>
        <v>1951.5</v>
      </c>
      <c r="B8">
        <f>LN(NIPA!B9/NIPA!F9/NIPA!G9)</f>
        <v>-8.8689203996647681</v>
      </c>
      <c r="C8">
        <f>LN(NIPA!C9/NIPA!F9/NIPA!G9)</f>
        <v>-10.598874336611322</v>
      </c>
      <c r="D8">
        <f>LN((NIPA!D9+NIPA!E9)/NIPA!F9/NIPA!G9)</f>
        <v>-10.423142589496422</v>
      </c>
      <c r="E8">
        <f>FRED!C12/100</f>
        <v>1.6033333539962769E-2</v>
      </c>
      <c r="F8">
        <f>(LN(FRED!B12)-LN(FRED!B8))</f>
        <v>6.9038869666037783E-2</v>
      </c>
      <c r="H8">
        <v>0</v>
      </c>
      <c r="I8" s="10">
        <v>-7.680113286935236</v>
      </c>
      <c r="J8">
        <v>0</v>
      </c>
      <c r="L8" s="10">
        <v>0</v>
      </c>
    </row>
    <row r="9" spans="1:13" x14ac:dyDescent="0.25">
      <c r="A9">
        <f t="shared" si="0"/>
        <v>1951.75</v>
      </c>
      <c r="B9">
        <f>LN(NIPA!B10/NIPA!F10/NIPA!G10)</f>
        <v>-8.8715702055862646</v>
      </c>
      <c r="C9">
        <f>LN(NIPA!C10/NIPA!F10/NIPA!G10)</f>
        <v>-10.555270876955605</v>
      </c>
      <c r="D9">
        <f>LN((NIPA!D10+NIPA!E10)/NIPA!F10/NIPA!G10)</f>
        <v>-10.371917860554987</v>
      </c>
      <c r="E9">
        <f>FRED!C13/100</f>
        <v>1.6100000143051147E-2</v>
      </c>
      <c r="F9">
        <f>(LN(FRED!B13)-LN(FRED!B9))</f>
        <v>6.3671766880290637E-2</v>
      </c>
      <c r="H9">
        <v>0</v>
      </c>
      <c r="I9" s="10">
        <v>0.9842761667193719</v>
      </c>
      <c r="J9">
        <v>0</v>
      </c>
      <c r="L9" s="10">
        <v>0</v>
      </c>
    </row>
    <row r="10" spans="1:13" x14ac:dyDescent="0.25">
      <c r="A10">
        <f t="shared" si="0"/>
        <v>1952</v>
      </c>
      <c r="B10">
        <f>LN(NIPA!B11/NIPA!F11/NIPA!G11)</f>
        <v>-8.8634912022039209</v>
      </c>
      <c r="C10">
        <f>LN(NIPA!C11/NIPA!F11/NIPA!G11)</f>
        <v>-10.555085862458027</v>
      </c>
      <c r="D10">
        <f>LN((NIPA!D11+NIPA!E11)/NIPA!F11/NIPA!G11)</f>
        <v>-10.352870765144502</v>
      </c>
      <c r="E10">
        <f>FRED!C14/100</f>
        <v>1.5666667222976684E-2</v>
      </c>
      <c r="F10">
        <f>(LN(FRED!B14)-LN(FRED!B10))</f>
        <v>2.7633806930809079E-2</v>
      </c>
      <c r="H10">
        <v>-1.4371945961483186E-3</v>
      </c>
      <c r="I10" s="10">
        <v>6.8278110285610651</v>
      </c>
      <c r="J10">
        <v>0</v>
      </c>
      <c r="L10" s="10">
        <v>0</v>
      </c>
    </row>
    <row r="11" spans="1:13" x14ac:dyDescent="0.25">
      <c r="A11">
        <f t="shared" si="0"/>
        <v>1952.25</v>
      </c>
      <c r="B11">
        <f>LN(NIPA!B12/NIPA!F12/NIPA!G12)</f>
        <v>-8.8664153987797452</v>
      </c>
      <c r="C11">
        <f>LN(NIPA!C12/NIPA!F12/NIPA!G12)</f>
        <v>-10.559025021582524</v>
      </c>
      <c r="D11">
        <f>LN((NIPA!D12+NIPA!E12)/NIPA!F12/NIPA!G12)</f>
        <v>-10.31028592307935</v>
      </c>
      <c r="E11">
        <f>FRED!C15/100</f>
        <v>1.6466666460037232E-2</v>
      </c>
      <c r="F11">
        <f>(LN(FRED!B15)-LN(FRED!B11))</f>
        <v>2.0598286317039971E-2</v>
      </c>
      <c r="H11">
        <v>-1.3097949886104783E-2</v>
      </c>
      <c r="I11" s="10">
        <v>2.6374142043015794</v>
      </c>
      <c r="J11">
        <v>0</v>
      </c>
      <c r="L11" s="10">
        <v>0</v>
      </c>
    </row>
    <row r="12" spans="1:13" x14ac:dyDescent="0.25">
      <c r="A12">
        <f t="shared" si="0"/>
        <v>1952.5</v>
      </c>
      <c r="B12">
        <f>LN(NIPA!B13/NIPA!F13/NIPA!G13)</f>
        <v>-8.8637853455705091</v>
      </c>
      <c r="C12">
        <f>LN(NIPA!C13/NIPA!F13/NIPA!G13)</f>
        <v>-10.5667219693278</v>
      </c>
      <c r="D12">
        <f>LN((NIPA!D13+NIPA!E13)/NIPA!F13/NIPA!G13)</f>
        <v>-10.304239912292882</v>
      </c>
      <c r="E12">
        <f>FRED!C16/100</f>
        <v>1.7833333015441894E-2</v>
      </c>
      <c r="F12">
        <f>(LN(FRED!B16)-LN(FRED!B12))</f>
        <v>2.7887738836624099E-2</v>
      </c>
      <c r="H12">
        <v>2.272081794944618E-3</v>
      </c>
      <c r="I12" s="10">
        <v>-2.0961898304131545</v>
      </c>
      <c r="J12">
        <v>0</v>
      </c>
      <c r="L12" s="10">
        <v>0</v>
      </c>
    </row>
    <row r="13" spans="1:13" x14ac:dyDescent="0.25">
      <c r="A13">
        <f t="shared" si="0"/>
        <v>1952.75</v>
      </c>
      <c r="B13">
        <f>LN(NIPA!B14/NIPA!F14/NIPA!G14)</f>
        <v>-8.8352991493355351</v>
      </c>
      <c r="C13">
        <f>LN(NIPA!C14/NIPA!F14/NIPA!G14)</f>
        <v>-10.527205973625636</v>
      </c>
      <c r="D13">
        <f>LN((NIPA!D14+NIPA!E14)/NIPA!F14/NIPA!G14)</f>
        <v>-10.283228335408584</v>
      </c>
      <c r="E13">
        <f>FRED!C17/100</f>
        <v>1.8933333158493042E-2</v>
      </c>
      <c r="F13">
        <f>(LN(FRED!B17)-LN(FRED!B13))</f>
        <v>1.4336243604846644E-2</v>
      </c>
      <c r="H13">
        <v>0</v>
      </c>
      <c r="I13" s="10">
        <v>6.9352195463897734</v>
      </c>
      <c r="J13">
        <v>0</v>
      </c>
      <c r="L13" s="10">
        <v>0</v>
      </c>
    </row>
    <row r="14" spans="1:13" x14ac:dyDescent="0.25">
      <c r="A14">
        <f t="shared" si="0"/>
        <v>1953</v>
      </c>
      <c r="B14">
        <f>LN(NIPA!B15/NIPA!F15/NIPA!G15)</f>
        <v>-8.8213405912223841</v>
      </c>
      <c r="C14">
        <f>LN(NIPA!C15/NIPA!F15/NIPA!G15)</f>
        <v>-10.507369634359563</v>
      </c>
      <c r="D14">
        <f>LN((NIPA!D15+NIPA!E15)/NIPA!F15/NIPA!G15)</f>
        <v>-10.261937108419222</v>
      </c>
      <c r="E14">
        <f>FRED!C18/100</f>
        <v>1.9800000190734864E-2</v>
      </c>
      <c r="F14">
        <f>(LN(FRED!B18)-LN(FRED!B14))</f>
        <v>7.6664270488282504E-3</v>
      </c>
      <c r="G14">
        <v>0.36996895532406499</v>
      </c>
      <c r="H14">
        <v>-2.0193861066235864E-2</v>
      </c>
      <c r="I14" s="10">
        <v>-0.97766086713882339</v>
      </c>
      <c r="J14">
        <v>2.4799999999999764</v>
      </c>
      <c r="L14" s="10">
        <v>0</v>
      </c>
    </row>
    <row r="15" spans="1:13" x14ac:dyDescent="0.25">
      <c r="A15">
        <f t="shared" si="0"/>
        <v>1953.25</v>
      </c>
      <c r="B15">
        <f>LN(NIPA!B16/NIPA!F16/NIPA!G16)</f>
        <v>-8.8173380351410273</v>
      </c>
      <c r="C15">
        <f>LN(NIPA!C16/NIPA!F16/NIPA!G16)</f>
        <v>-10.50714593392938</v>
      </c>
      <c r="D15">
        <f>LN((NIPA!D16+NIPA!E16)/NIPA!F16/NIPA!G16)</f>
        <v>-10.243146346121158</v>
      </c>
      <c r="E15">
        <f>FRED!C19/100</f>
        <v>2.1533334255218507E-2</v>
      </c>
      <c r="F15">
        <f>(LN(FRED!B19)-LN(FRED!B15))</f>
        <v>8.7696284560534465E-3</v>
      </c>
      <c r="G15">
        <v>0.32849592662882898</v>
      </c>
      <c r="H15">
        <v>-1.1627906976744188E-2</v>
      </c>
      <c r="I15" s="10">
        <v>-0.40878428182562132</v>
      </c>
      <c r="J15">
        <v>8.0700000000000056</v>
      </c>
      <c r="L15" s="10">
        <v>0</v>
      </c>
    </row>
    <row r="16" spans="1:13" x14ac:dyDescent="0.25">
      <c r="A16">
        <f t="shared" si="0"/>
        <v>1953.5</v>
      </c>
      <c r="B16">
        <f>LN(NIPA!B17/NIPA!F17/NIPA!G17)</f>
        <v>-8.827989442761103</v>
      </c>
      <c r="C16">
        <f>LN(NIPA!C17/NIPA!F17/NIPA!G17)</f>
        <v>-10.52972449807017</v>
      </c>
      <c r="D16">
        <f>LN((NIPA!D17+NIPA!E17)/NIPA!F17/NIPA!G17)</f>
        <v>-10.26902182357234</v>
      </c>
      <c r="E16">
        <f>FRED!C20/100</f>
        <v>1.9566665887832641E-2</v>
      </c>
      <c r="F16">
        <f>(LN(FRED!B20)-LN(FRED!B16))</f>
        <v>6.6006593603300523E-3</v>
      </c>
      <c r="G16">
        <v>0.30318888839427899</v>
      </c>
      <c r="H16">
        <v>-3.0628272251308899E-2</v>
      </c>
      <c r="I16" s="10">
        <v>-12.009416578123622</v>
      </c>
      <c r="J16">
        <v>0</v>
      </c>
      <c r="L16" s="10">
        <v>0</v>
      </c>
    </row>
    <row r="17" spans="1:12" x14ac:dyDescent="0.25">
      <c r="A17">
        <f t="shared" si="0"/>
        <v>1953.75</v>
      </c>
      <c r="B17">
        <f>LN(NIPA!B18/NIPA!F18/NIPA!G18)</f>
        <v>-8.8486979629409994</v>
      </c>
      <c r="C17">
        <f>LN(NIPA!C18/NIPA!F18/NIPA!G18)</f>
        <v>-10.614461482267558</v>
      </c>
      <c r="D17">
        <f>LN((NIPA!D18+NIPA!E18)/NIPA!F18/NIPA!G18)</f>
        <v>-10.273776846113002</v>
      </c>
      <c r="E17">
        <f>FRED!C21/100</f>
        <v>1.4733333587646485E-2</v>
      </c>
      <c r="F17">
        <f>(LN(FRED!B21)-LN(FRED!B17))</f>
        <v>7.2145080187415722E-3</v>
      </c>
      <c r="G17">
        <v>0.29904614966620102</v>
      </c>
      <c r="H17">
        <v>-2.6239832065074781E-3</v>
      </c>
      <c r="I17" s="10">
        <v>-4.0296004040763975</v>
      </c>
      <c r="J17">
        <v>0</v>
      </c>
      <c r="L17" s="10">
        <v>0</v>
      </c>
    </row>
    <row r="18" spans="1:12" x14ac:dyDescent="0.25">
      <c r="A18">
        <f t="shared" si="0"/>
        <v>1954</v>
      </c>
      <c r="B18">
        <f>LN(NIPA!B19/NIPA!F19/NIPA!G19)</f>
        <v>-8.857900462227926</v>
      </c>
      <c r="C18">
        <f>LN(NIPA!C19/NIPA!F19/NIPA!G19)</f>
        <v>-10.664697808820522</v>
      </c>
      <c r="D18">
        <f>LN((NIPA!D19+NIPA!E19)/NIPA!F19/NIPA!G19)</f>
        <v>-10.301227821748959</v>
      </c>
      <c r="E18">
        <f>FRED!C22/100</f>
        <v>1.0599999427795411E-2</v>
      </c>
      <c r="F18">
        <f>(LN(FRED!B22)-LN(FRED!B18))</f>
        <v>1.2442925871368082E-2</v>
      </c>
      <c r="G18">
        <v>0.18323426931748299</v>
      </c>
      <c r="H18">
        <v>0</v>
      </c>
      <c r="I18" s="10">
        <v>0.18219525940544862</v>
      </c>
      <c r="J18">
        <v>0</v>
      </c>
      <c r="L18" s="10">
        <v>0</v>
      </c>
    </row>
    <row r="19" spans="1:12" x14ac:dyDescent="0.25">
      <c r="A19">
        <f t="shared" si="0"/>
        <v>1954.25</v>
      </c>
      <c r="B19">
        <f>LN(NIPA!B20/NIPA!F20/NIPA!G20)</f>
        <v>-8.860464361602995</v>
      </c>
      <c r="C19">
        <f>LN(NIPA!C20/NIPA!F20/NIPA!G20)</f>
        <v>-10.667769574081547</v>
      </c>
      <c r="D19">
        <f>LN((NIPA!D20+NIPA!E20)/NIPA!F20/NIPA!G20)</f>
        <v>-10.333383327323242</v>
      </c>
      <c r="E19">
        <f>FRED!C23/100</f>
        <v>7.9000002145767217E-3</v>
      </c>
      <c r="F19">
        <f>(LN(FRED!B23)-LN(FRED!B19))</f>
        <v>7.0856160703698379E-3</v>
      </c>
      <c r="G19">
        <v>0.393367330260534</v>
      </c>
      <c r="H19">
        <v>0</v>
      </c>
      <c r="I19" s="10">
        <v>-2.916644300918938</v>
      </c>
      <c r="J19">
        <v>0</v>
      </c>
      <c r="L19" s="10">
        <v>0</v>
      </c>
    </row>
    <row r="20" spans="1:12" x14ac:dyDescent="0.25">
      <c r="A20">
        <f t="shared" si="0"/>
        <v>1954.5</v>
      </c>
      <c r="B20">
        <f>LN(NIPA!B21/NIPA!F21/NIPA!G21)</f>
        <v>-8.8537676662083094</v>
      </c>
      <c r="C20">
        <f>LN(NIPA!C21/NIPA!F21/NIPA!G21)</f>
        <v>-10.664080543332112</v>
      </c>
      <c r="D20">
        <f>LN((NIPA!D21+NIPA!E21)/NIPA!F21/NIPA!G21)</f>
        <v>-10.355746426327663</v>
      </c>
      <c r="E20">
        <f>FRED!C24/100</f>
        <v>8.8333332538604731E-3</v>
      </c>
      <c r="F20">
        <f>(LN(FRED!B24)-LN(FRED!B20))</f>
        <v>-1.2294326183948101E-4</v>
      </c>
      <c r="G20">
        <v>0.42262805675424903</v>
      </c>
      <c r="H20">
        <v>-1.3297872340425532E-2</v>
      </c>
      <c r="I20" s="10">
        <v>2.3324584537842785</v>
      </c>
      <c r="J20">
        <v>0</v>
      </c>
      <c r="L20" s="10">
        <v>-0.37234042553191488</v>
      </c>
    </row>
    <row r="21" spans="1:12" x14ac:dyDescent="0.25">
      <c r="A21">
        <f t="shared" si="0"/>
        <v>1954.75</v>
      </c>
      <c r="B21">
        <f>LN(NIPA!B22/NIPA!F22/NIPA!G22)</f>
        <v>-8.8389950493560878</v>
      </c>
      <c r="C21">
        <f>LN(NIPA!C22/NIPA!F22/NIPA!G22)</f>
        <v>-10.638488509183878</v>
      </c>
      <c r="D21">
        <f>LN((NIPA!D22+NIPA!E22)/NIPA!F22/NIPA!G22)</f>
        <v>-10.36095088580387</v>
      </c>
      <c r="E21">
        <f>FRED!C25/100</f>
        <v>1.0199999809265137E-2</v>
      </c>
      <c r="F21">
        <f>(LN(FRED!B25)-LN(FRED!B21))</f>
        <v>-4.9695610107334254E-3</v>
      </c>
      <c r="G21">
        <v>0.40988930283486202</v>
      </c>
      <c r="H21">
        <v>0</v>
      </c>
      <c r="I21" s="10">
        <v>3.5882181781060103</v>
      </c>
      <c r="J21">
        <v>0</v>
      </c>
      <c r="L21" s="10">
        <v>0</v>
      </c>
    </row>
    <row r="22" spans="1:12" x14ac:dyDescent="0.25">
      <c r="A22">
        <f t="shared" si="0"/>
        <v>1955</v>
      </c>
      <c r="B22">
        <f>LN(NIPA!B23/NIPA!F23/NIPA!G23)</f>
        <v>-8.8147420831702732</v>
      </c>
      <c r="C22">
        <f>LN(NIPA!C23/NIPA!F23/NIPA!G23)</f>
        <v>-10.58877582979922</v>
      </c>
      <c r="D22">
        <f>LN((NIPA!D23+NIPA!E23)/NIPA!F23/NIPA!G23)</f>
        <v>-10.36533949558144</v>
      </c>
      <c r="E22">
        <f>FRED!C26/100</f>
        <v>1.2233333587646484E-2</v>
      </c>
      <c r="F22">
        <f>(LN(FRED!B26)-LN(FRED!B22))</f>
        <v>-5.9538825767320169E-3</v>
      </c>
      <c r="G22">
        <v>0.36609517937189101</v>
      </c>
      <c r="H22">
        <v>1.2583461736004111E-2</v>
      </c>
      <c r="I22" s="10">
        <v>8.6127699479993733</v>
      </c>
      <c r="J22">
        <v>0</v>
      </c>
      <c r="L22" s="10">
        <v>0</v>
      </c>
    </row>
    <row r="23" spans="1:12" x14ac:dyDescent="0.25">
      <c r="A23">
        <f t="shared" si="0"/>
        <v>1955.25</v>
      </c>
      <c r="B23">
        <f>LN(NIPA!B24/NIPA!F24/NIPA!G24)</f>
        <v>-8.8023009574416893</v>
      </c>
      <c r="C23">
        <f>LN(NIPA!C24/NIPA!F24/NIPA!G24)</f>
        <v>-10.567879034514434</v>
      </c>
      <c r="D23">
        <f>LN((NIPA!D24+NIPA!E24)/NIPA!F24/NIPA!G24)</f>
        <v>-10.366303537077545</v>
      </c>
      <c r="E23">
        <f>FRED!C27/100</f>
        <v>1.4833333492279053E-2</v>
      </c>
      <c r="F23">
        <f>(LN(FRED!B27)-LN(FRED!B23))</f>
        <v>-5.7130554687745416E-3</v>
      </c>
      <c r="G23">
        <v>0.40318144836362901</v>
      </c>
      <c r="H23">
        <v>0</v>
      </c>
      <c r="I23" s="10">
        <v>1.8823575873075113</v>
      </c>
      <c r="J23">
        <v>0</v>
      </c>
      <c r="L23" s="10">
        <v>0</v>
      </c>
    </row>
    <row r="24" spans="1:12" x14ac:dyDescent="0.25">
      <c r="A24">
        <f t="shared" si="0"/>
        <v>1955.5</v>
      </c>
      <c r="B24">
        <f>LN(NIPA!B25/NIPA!F25/NIPA!G25)</f>
        <v>-8.793582816470213</v>
      </c>
      <c r="C24">
        <f>LN(NIPA!C25/NIPA!F25/NIPA!G25)</f>
        <v>-10.555741815921978</v>
      </c>
      <c r="D24">
        <f>LN((NIPA!D25+NIPA!E25)/NIPA!F25/NIPA!G25)</f>
        <v>-10.359626936995687</v>
      </c>
      <c r="E24">
        <f>FRED!C28/100</f>
        <v>1.8566666841506957E-2</v>
      </c>
      <c r="F24">
        <f>(LN(FRED!B28)-LN(FRED!B24))</f>
        <v>-2.3612057217121674E-3</v>
      </c>
      <c r="G24">
        <v>0.39578759158654098</v>
      </c>
      <c r="H24">
        <v>0</v>
      </c>
      <c r="I24" s="10">
        <v>-0.55340699619449374</v>
      </c>
      <c r="J24">
        <v>0</v>
      </c>
      <c r="L24" s="10">
        <v>0</v>
      </c>
    </row>
    <row r="25" spans="1:12" x14ac:dyDescent="0.25">
      <c r="A25">
        <f t="shared" si="0"/>
        <v>1955.75</v>
      </c>
      <c r="B25">
        <f>LN(NIPA!B26/NIPA!F26/NIPA!G26)</f>
        <v>-8.7928858686445306</v>
      </c>
      <c r="C25">
        <f>LN(NIPA!C26/NIPA!F26/NIPA!G26)</f>
        <v>-10.547322415718609</v>
      </c>
      <c r="D25">
        <f>LN((NIPA!D26+NIPA!E26)/NIPA!F26/NIPA!G26)</f>
        <v>-10.383718593247597</v>
      </c>
      <c r="E25">
        <f>FRED!C29/100</f>
        <v>2.3366665840148924E-2</v>
      </c>
      <c r="F25">
        <f>(LN(FRED!B29)-LN(FRED!B25))</f>
        <v>3.7304150069426001E-3</v>
      </c>
      <c r="G25">
        <v>0.413191789885622</v>
      </c>
      <c r="H25">
        <v>0</v>
      </c>
      <c r="I25" s="10">
        <v>2.2755046851878946</v>
      </c>
      <c r="J25">
        <v>0</v>
      </c>
      <c r="L25" s="10">
        <v>0</v>
      </c>
    </row>
    <row r="26" spans="1:12" x14ac:dyDescent="0.25">
      <c r="A26">
        <f t="shared" si="0"/>
        <v>1956</v>
      </c>
      <c r="B26">
        <f>LN(NIPA!B27/NIPA!F27/NIPA!G27)</f>
        <v>-8.8017704749115442</v>
      </c>
      <c r="C26">
        <f>LN(NIPA!C27/NIPA!F27/NIPA!G27)</f>
        <v>-10.554830209359535</v>
      </c>
      <c r="D26">
        <f>LN((NIPA!D27+NIPA!E27)/NIPA!F27/NIPA!G27)</f>
        <v>-10.381987396520124</v>
      </c>
      <c r="E26">
        <f>FRED!C30/100</f>
        <v>2.3266665935516358E-2</v>
      </c>
      <c r="F26">
        <f>(LN(FRED!B30)-LN(FRED!B26))</f>
        <v>2.4863348334900337E-3</v>
      </c>
      <c r="G26">
        <v>0.41291988074188701</v>
      </c>
      <c r="H26">
        <v>2.1126760563380284E-3</v>
      </c>
      <c r="I26" s="10">
        <v>-4.47828015235355</v>
      </c>
      <c r="J26">
        <v>0</v>
      </c>
      <c r="L26" s="10">
        <v>0</v>
      </c>
    </row>
    <row r="27" spans="1:12" x14ac:dyDescent="0.25">
      <c r="A27">
        <f t="shared" si="0"/>
        <v>1956.25</v>
      </c>
      <c r="B27">
        <f>LN(NIPA!B28/NIPA!F28/NIPA!G28)</f>
        <v>-8.7980112425470285</v>
      </c>
      <c r="C27">
        <f>LN(NIPA!C28/NIPA!F28/NIPA!G28)</f>
        <v>-10.546060216805733</v>
      </c>
      <c r="D27">
        <f>LN((NIPA!D28+NIPA!E28)/NIPA!F28/NIPA!G28)</f>
        <v>-10.356271021531116</v>
      </c>
      <c r="E27">
        <f>FRED!C31/100</f>
        <v>2.566666603088379E-2</v>
      </c>
      <c r="F27">
        <f>(LN(FRED!B31)-LN(FRED!B27))</f>
        <v>1.041029303694474E-2</v>
      </c>
      <c r="G27">
        <v>0.42390623593284599</v>
      </c>
      <c r="H27">
        <v>1.4008872285780993E-3</v>
      </c>
      <c r="I27" s="10">
        <v>-7.2769194570699618</v>
      </c>
      <c r="J27">
        <v>0</v>
      </c>
      <c r="L27" s="10">
        <v>0</v>
      </c>
    </row>
    <row r="28" spans="1:12" x14ac:dyDescent="0.25">
      <c r="A28">
        <f t="shared" si="0"/>
        <v>1956.5</v>
      </c>
      <c r="B28">
        <f>LN(NIPA!B29/NIPA!F29/NIPA!G29)</f>
        <v>-8.8037834169955094</v>
      </c>
      <c r="C28">
        <f>LN(NIPA!C29/NIPA!F29/NIPA!G29)</f>
        <v>-10.56593103217692</v>
      </c>
      <c r="D28">
        <f>LN((NIPA!D29+NIPA!E29)/NIPA!F29/NIPA!G29)</f>
        <v>-10.372399334909355</v>
      </c>
      <c r="E28">
        <f>FRED!C32/100</f>
        <v>2.5833332538604738E-2</v>
      </c>
      <c r="F28">
        <f>(LN(FRED!B32)-LN(FRED!B28))</f>
        <v>1.9966130395469683E-2</v>
      </c>
      <c r="G28">
        <v>0.42300518362721901</v>
      </c>
      <c r="H28">
        <v>6.9092584062643942E-3</v>
      </c>
      <c r="I28" s="10">
        <v>-0.11991589847078245</v>
      </c>
      <c r="J28">
        <v>0</v>
      </c>
      <c r="L28" s="10">
        <v>0</v>
      </c>
    </row>
    <row r="29" spans="1:12" x14ac:dyDescent="0.25">
      <c r="A29">
        <f t="shared" si="0"/>
        <v>1956.75</v>
      </c>
      <c r="B29">
        <f>LN(NIPA!B30/NIPA!F30/NIPA!G30)</f>
        <v>-8.7927308411960343</v>
      </c>
      <c r="C29">
        <f>LN(NIPA!C30/NIPA!F30/NIPA!G30)</f>
        <v>-10.538477615436866</v>
      </c>
      <c r="D29">
        <f>LN((NIPA!D30+NIPA!E30)/NIPA!F30/NIPA!G30)</f>
        <v>-10.35126607334872</v>
      </c>
      <c r="E29">
        <f>FRED!C33/100</f>
        <v>3.0333333015441895E-2</v>
      </c>
      <c r="F29">
        <f>(LN(FRED!B33)-LN(FRED!B29))</f>
        <v>2.5487211321940872E-2</v>
      </c>
      <c r="G29">
        <v>0.43631837629146297</v>
      </c>
      <c r="H29">
        <v>1.1384335154826959E-3</v>
      </c>
      <c r="I29" s="10">
        <v>2.9188818813285491</v>
      </c>
      <c r="J29">
        <v>0.85999999999999344</v>
      </c>
      <c r="L29" s="10">
        <v>0</v>
      </c>
    </row>
    <row r="30" spans="1:12" x14ac:dyDescent="0.25">
      <c r="A30">
        <f t="shared" si="0"/>
        <v>1957</v>
      </c>
      <c r="B30">
        <f>LN(NIPA!B31/NIPA!F31/NIPA!G31)</f>
        <v>-8.7908911895741948</v>
      </c>
      <c r="C30">
        <f>LN(NIPA!C31/NIPA!F31/NIPA!G31)</f>
        <v>-10.528997945309928</v>
      </c>
      <c r="D30">
        <f>LN((NIPA!D31+NIPA!E31)/NIPA!F31/NIPA!G31)</f>
        <v>-10.330024754923532</v>
      </c>
      <c r="E30">
        <f>FRED!C34/100</f>
        <v>3.0966665744781494E-2</v>
      </c>
      <c r="F30">
        <f>(LN(FRED!B34)-LN(FRED!B30))</f>
        <v>3.3559348678195988E-2</v>
      </c>
      <c r="G30">
        <v>0.41523169310968899</v>
      </c>
      <c r="H30">
        <v>0</v>
      </c>
      <c r="I30" s="10">
        <v>-1.6145002924160365</v>
      </c>
      <c r="J30">
        <v>9.4599999999999902</v>
      </c>
      <c r="L30" s="10">
        <v>0</v>
      </c>
    </row>
    <row r="31" spans="1:12" x14ac:dyDescent="0.25">
      <c r="A31">
        <f t="shared" si="0"/>
        <v>1957.25</v>
      </c>
      <c r="B31">
        <f>LN(NIPA!B32/NIPA!F32/NIPA!G32)</f>
        <v>-8.7973831620878649</v>
      </c>
      <c r="C31">
        <f>LN(NIPA!C32/NIPA!F32/NIPA!G32)</f>
        <v>-10.546093154320994</v>
      </c>
      <c r="D31">
        <f>LN((NIPA!D32+NIPA!E32)/NIPA!F32/NIPA!G32)</f>
        <v>-10.337828203035015</v>
      </c>
      <c r="E31">
        <f>FRED!C35/100</f>
        <v>3.139999866485596E-2</v>
      </c>
      <c r="F31">
        <f>(LN(FRED!B35)-LN(FRED!B31))</f>
        <v>3.5484195091430415E-2</v>
      </c>
      <c r="G31">
        <v>0.40034230557921302</v>
      </c>
      <c r="H31">
        <v>5.2493438320209973E-3</v>
      </c>
      <c r="I31" s="10">
        <v>-3.3027140746306887</v>
      </c>
      <c r="J31">
        <v>0</v>
      </c>
      <c r="L31" s="10">
        <v>0</v>
      </c>
    </row>
    <row r="32" spans="1:12" x14ac:dyDescent="0.25">
      <c r="A32">
        <f t="shared" si="0"/>
        <v>1957.5</v>
      </c>
      <c r="B32">
        <f>LN(NIPA!B33/NIPA!F33/NIPA!G33)</f>
        <v>-8.7922450553654468</v>
      </c>
      <c r="C32">
        <f>LN(NIPA!C33/NIPA!F33/NIPA!G33)</f>
        <v>-10.5565128376295</v>
      </c>
      <c r="D32">
        <f>LN((NIPA!D33+NIPA!E33)/NIPA!F33/NIPA!G33)</f>
        <v>-10.334120507084311</v>
      </c>
      <c r="E32">
        <f>FRED!C36/100</f>
        <v>3.3533332347869871E-2</v>
      </c>
      <c r="F32">
        <f>(LN(FRED!B36)-LN(FRED!B32))</f>
        <v>3.406590648550667E-2</v>
      </c>
      <c r="G32">
        <v>0.38740024311611398</v>
      </c>
      <c r="H32">
        <v>0</v>
      </c>
      <c r="I32" s="10">
        <v>-1.5018766644646921</v>
      </c>
      <c r="J32">
        <v>0</v>
      </c>
      <c r="L32" s="10">
        <v>0</v>
      </c>
    </row>
    <row r="33" spans="1:12" x14ac:dyDescent="0.25">
      <c r="A33">
        <f t="shared" si="0"/>
        <v>1957.75</v>
      </c>
      <c r="B33">
        <f>LN(NIPA!B34/NIPA!F34/NIPA!G34)</f>
        <v>-8.8075713282764969</v>
      </c>
      <c r="C33">
        <f>LN(NIPA!C34/NIPA!F34/NIPA!G34)</f>
        <v>-10.596950101650121</v>
      </c>
      <c r="D33">
        <f>LN((NIPA!D34+NIPA!E34)/NIPA!F34/NIPA!G34)</f>
        <v>-10.315121704449801</v>
      </c>
      <c r="E33">
        <f>FRED!C37/100</f>
        <v>3.3099999427795408E-2</v>
      </c>
      <c r="F33">
        <f>(LN(FRED!B37)-LN(FRED!B33))</f>
        <v>3.03866095682368E-2</v>
      </c>
      <c r="G33">
        <v>0.47327843615880499</v>
      </c>
      <c r="H33">
        <v>2.2084048027444257E-2</v>
      </c>
      <c r="I33" s="10">
        <v>-5.9745516549230455</v>
      </c>
      <c r="J33">
        <v>0</v>
      </c>
      <c r="L33" s="10">
        <v>0</v>
      </c>
    </row>
    <row r="34" spans="1:12" x14ac:dyDescent="0.25">
      <c r="A34">
        <f t="shared" si="0"/>
        <v>1958</v>
      </c>
      <c r="B34">
        <f>LN(NIPA!B35/NIPA!F35/NIPA!G35)</f>
        <v>-8.8389550842970763</v>
      </c>
      <c r="C34">
        <f>LN(NIPA!C35/NIPA!F35/NIPA!G35)</f>
        <v>-10.658186968024665</v>
      </c>
      <c r="D34">
        <f>LN((NIPA!D35+NIPA!E35)/NIPA!F35/NIPA!G35)</f>
        <v>-10.333821889643072</v>
      </c>
      <c r="E34">
        <f>FRED!C38/100</f>
        <v>1.7566666603088379E-2</v>
      </c>
      <c r="F34">
        <f>(LN(FRED!B38)-LN(FRED!B34))</f>
        <v>3.3977511738005006E-2</v>
      </c>
      <c r="G34">
        <v>0.49686774829393099</v>
      </c>
      <c r="H34">
        <v>1.5167930660888406E-3</v>
      </c>
      <c r="I34" s="10">
        <v>-6.7880573614815916</v>
      </c>
      <c r="J34">
        <v>0</v>
      </c>
      <c r="L34" s="10">
        <v>0</v>
      </c>
    </row>
    <row r="35" spans="1:12" x14ac:dyDescent="0.25">
      <c r="A35">
        <f t="shared" si="0"/>
        <v>1958.25</v>
      </c>
      <c r="B35">
        <f>LN(NIPA!B36/NIPA!F36/NIPA!G36)</f>
        <v>-8.8365841835257175</v>
      </c>
      <c r="C35">
        <f>LN(NIPA!C36/NIPA!F36/NIPA!G36)</f>
        <v>-10.666167961421111</v>
      </c>
      <c r="D35">
        <f>LN((NIPA!D36+NIPA!E36)/NIPA!F36/NIPA!G36)</f>
        <v>-10.304742414723782</v>
      </c>
      <c r="E35">
        <f>FRED!C39/100</f>
        <v>9.5666664838790893E-3</v>
      </c>
      <c r="F35">
        <f>(LN(FRED!B39)-LN(FRED!B35))</f>
        <v>3.2199721589628361E-2</v>
      </c>
      <c r="G35">
        <v>0.41621700327183597</v>
      </c>
      <c r="H35">
        <v>0</v>
      </c>
      <c r="I35" s="10">
        <v>-4.4603042900484029</v>
      </c>
      <c r="J35">
        <v>0</v>
      </c>
      <c r="L35" s="10">
        <v>0</v>
      </c>
    </row>
    <row r="36" spans="1:12" x14ac:dyDescent="0.25">
      <c r="A36">
        <f t="shared" si="0"/>
        <v>1958.5</v>
      </c>
      <c r="B36">
        <f>LN(NIPA!B37/NIPA!F37/NIPA!G37)</f>
        <v>-8.8176669390968385</v>
      </c>
      <c r="C36">
        <f>LN(NIPA!C37/NIPA!F37/NIPA!G37)</f>
        <v>-10.634108421013844</v>
      </c>
      <c r="D36">
        <f>LN((NIPA!D37+NIPA!E37)/NIPA!F37/NIPA!G37)</f>
        <v>-10.302116311356055</v>
      </c>
      <c r="E36">
        <f>FRED!C40/100</f>
        <v>1.6800000667572021E-2</v>
      </c>
      <c r="F36">
        <f>(LN(FRED!B40)-LN(FRED!B36))</f>
        <v>2.2737553605052696E-2</v>
      </c>
      <c r="G36">
        <v>0.45057521979279003</v>
      </c>
      <c r="H36">
        <v>0</v>
      </c>
      <c r="I36" s="10">
        <v>8.1664952391134893</v>
      </c>
      <c r="J36">
        <v>0</v>
      </c>
      <c r="L36" s="10">
        <v>-0.10917030567685589</v>
      </c>
    </row>
    <row r="37" spans="1:12" x14ac:dyDescent="0.25">
      <c r="A37">
        <f t="shared" si="0"/>
        <v>1958.75</v>
      </c>
      <c r="B37">
        <f>LN(NIPA!B38/NIPA!F38/NIPA!G38)</f>
        <v>-8.7992122860321409</v>
      </c>
      <c r="C37">
        <f>LN(NIPA!C38/NIPA!F38/NIPA!G38)</f>
        <v>-10.596347000784704</v>
      </c>
      <c r="D37">
        <f>LN((NIPA!D38+NIPA!E38)/NIPA!F38/NIPA!G38)</f>
        <v>-10.28561180968844</v>
      </c>
      <c r="E37">
        <f>FRED!C41/100</f>
        <v>2.690000057220459E-2</v>
      </c>
      <c r="F37">
        <f>(LN(FRED!B41)-LN(FRED!B37))</f>
        <v>1.8949598560932479E-2</v>
      </c>
      <c r="G37">
        <v>0.471742451435198</v>
      </c>
      <c r="H37">
        <v>0</v>
      </c>
      <c r="I37" s="10">
        <v>7.9868114000071682</v>
      </c>
      <c r="J37">
        <v>0</v>
      </c>
      <c r="L37" s="10">
        <v>0</v>
      </c>
    </row>
    <row r="38" spans="1:12" x14ac:dyDescent="0.25">
      <c r="A38">
        <f t="shared" si="0"/>
        <v>1959</v>
      </c>
      <c r="B38">
        <f>LN(NIPA!B39/NIPA!F39/NIPA!G39)</f>
        <v>-8.7832935232733806</v>
      </c>
      <c r="C38">
        <f>LN(NIPA!C39/NIPA!F39/NIPA!G39)</f>
        <v>-10.547386783726122</v>
      </c>
      <c r="D38">
        <f>LN((NIPA!D39+NIPA!E39)/NIPA!F39/NIPA!G39)</f>
        <v>-10.299349542621581</v>
      </c>
      <c r="E38">
        <f>FRED!C42/100</f>
        <v>2.7733333110809326E-2</v>
      </c>
      <c r="F38">
        <f>(LN(FRED!B42)-LN(FRED!B38))</f>
        <v>8.8897172998452234E-3</v>
      </c>
      <c r="G38">
        <v>0.44800878741653199</v>
      </c>
      <c r="H38">
        <v>3.092783505154639E-3</v>
      </c>
      <c r="I38" s="10">
        <v>7.4119423505519739</v>
      </c>
      <c r="J38">
        <v>0</v>
      </c>
      <c r="L38" s="10">
        <v>0</v>
      </c>
    </row>
    <row r="39" spans="1:12" x14ac:dyDescent="0.25">
      <c r="A39">
        <f t="shared" si="0"/>
        <v>1959.25</v>
      </c>
      <c r="B39">
        <f>LN(NIPA!B40/NIPA!F40/NIPA!G40)</f>
        <v>-8.7621656143391888</v>
      </c>
      <c r="C39">
        <f>LN(NIPA!C40/NIPA!F40/NIPA!G40)</f>
        <v>-10.509498972216768</v>
      </c>
      <c r="D39">
        <f>LN((NIPA!D40+NIPA!E40)/NIPA!F40/NIPA!G40)</f>
        <v>-10.291333933108989</v>
      </c>
      <c r="E39">
        <f>FRED!C43/100</f>
        <v>0.03</v>
      </c>
      <c r="F39">
        <f>(LN(FRED!B43)-LN(FRED!B39))</f>
        <v>3.9087008760656516E-3</v>
      </c>
      <c r="G39">
        <v>0.45497674710910002</v>
      </c>
      <c r="H39">
        <v>0</v>
      </c>
      <c r="I39" s="10">
        <v>1.2370234440335977</v>
      </c>
      <c r="J39">
        <v>0</v>
      </c>
      <c r="L39" s="10">
        <v>0</v>
      </c>
    </row>
    <row r="40" spans="1:12" x14ac:dyDescent="0.25">
      <c r="A40">
        <f t="shared" si="0"/>
        <v>1959.5</v>
      </c>
      <c r="B40">
        <f>LN(NIPA!B41/NIPA!F41/NIPA!G41)</f>
        <v>-8.767569979385895</v>
      </c>
      <c r="C40">
        <f>LN(NIPA!C41/NIPA!F41/NIPA!G41)</f>
        <v>-10.537000591610148</v>
      </c>
      <c r="D40">
        <f>LN((NIPA!D41+NIPA!E41)/NIPA!F41/NIPA!G41)</f>
        <v>-10.291978318920131</v>
      </c>
      <c r="E40">
        <f>FRED!C44/100</f>
        <v>3.539999961853027E-2</v>
      </c>
      <c r="F40">
        <f>(LN(FRED!B44)-LN(FRED!B40))</f>
        <v>9.6375340234935436E-3</v>
      </c>
      <c r="G40">
        <v>0.44582501619656101</v>
      </c>
      <c r="H40">
        <v>0</v>
      </c>
      <c r="I40" s="10">
        <v>-3.0576428060913217</v>
      </c>
      <c r="J40">
        <v>0</v>
      </c>
      <c r="L40" s="10">
        <v>0</v>
      </c>
    </row>
    <row r="41" spans="1:12" x14ac:dyDescent="0.25">
      <c r="A41">
        <f t="shared" si="0"/>
        <v>1959.75</v>
      </c>
      <c r="B41">
        <f>LN(NIPA!B42/NIPA!F42/NIPA!G42)</f>
        <v>-8.7687189085804498</v>
      </c>
      <c r="C41">
        <f>LN(NIPA!C42/NIPA!F42/NIPA!G42)</f>
        <v>-10.537745747958361</v>
      </c>
      <c r="D41">
        <f>LN((NIPA!D42+NIPA!E42)/NIPA!F42/NIPA!G42)</f>
        <v>-10.308904175529515</v>
      </c>
      <c r="E41">
        <f>FRED!C45/100</f>
        <v>4.2300000190734863E-2</v>
      </c>
      <c r="F41">
        <f>(LN(FRED!B45)-LN(FRED!B41))</f>
        <v>1.4635001482436127E-2</v>
      </c>
      <c r="G41">
        <v>0.440101102865395</v>
      </c>
      <c r="H41">
        <v>0</v>
      </c>
      <c r="I41" s="10">
        <v>-0.9443457408201763</v>
      </c>
      <c r="J41">
        <v>0</v>
      </c>
      <c r="L41" s="10">
        <v>0.11780875709562144</v>
      </c>
    </row>
    <row r="42" spans="1:12" x14ac:dyDescent="0.25">
      <c r="A42">
        <f t="shared" si="0"/>
        <v>1960</v>
      </c>
      <c r="B42">
        <f>LN(NIPA!B43/NIPA!F43/NIPA!G43)</f>
        <v>-8.7501754058238372</v>
      </c>
      <c r="C42">
        <f>LN(NIPA!C43/NIPA!F43/NIPA!G43)</f>
        <v>-10.457203134307845</v>
      </c>
      <c r="D42">
        <f>LN((NIPA!D43+NIPA!E43)/NIPA!F43/NIPA!G43)</f>
        <v>-10.332470800358255</v>
      </c>
      <c r="E42">
        <f>FRED!C46/100</f>
        <v>3.8733332157135009E-2</v>
      </c>
      <c r="F42">
        <f>(LN(FRED!B46)-LN(FRED!B42))</f>
        <v>1.3817654335608776E-2</v>
      </c>
      <c r="G42">
        <v>0.46519648041322598</v>
      </c>
      <c r="H42">
        <v>0</v>
      </c>
      <c r="I42" s="10">
        <v>2.6212235503539785</v>
      </c>
      <c r="J42">
        <v>0</v>
      </c>
      <c r="L42" s="10">
        <v>0</v>
      </c>
    </row>
    <row r="43" spans="1:12" x14ac:dyDescent="0.25">
      <c r="A43">
        <f t="shared" si="0"/>
        <v>1960.25</v>
      </c>
      <c r="B43">
        <f>LN(NIPA!B44/NIPA!F44/NIPA!G44)</f>
        <v>-8.7582952452927341</v>
      </c>
      <c r="C43">
        <f>LN(NIPA!C44/NIPA!F44/NIPA!G44)</f>
        <v>-10.477495424259516</v>
      </c>
      <c r="D43">
        <f>LN((NIPA!D44+NIPA!E44)/NIPA!F44/NIPA!G44)</f>
        <v>-10.328052064642371</v>
      </c>
      <c r="E43">
        <f>FRED!C47/100</f>
        <v>2.9933333396911621E-2</v>
      </c>
      <c r="F43">
        <f>(LN(FRED!B47)-LN(FRED!B43))</f>
        <v>1.8084107367688507E-2</v>
      </c>
      <c r="G43">
        <v>0.48699538278700699</v>
      </c>
      <c r="H43">
        <v>5.5028462998102465E-3</v>
      </c>
      <c r="I43" s="10">
        <v>-3.7600453823550413</v>
      </c>
      <c r="J43">
        <v>0</v>
      </c>
      <c r="L43" s="10">
        <v>0</v>
      </c>
    </row>
    <row r="44" spans="1:12" x14ac:dyDescent="0.25">
      <c r="A44">
        <f t="shared" si="0"/>
        <v>1960.5</v>
      </c>
      <c r="B44">
        <f>LN(NIPA!B45/NIPA!F45/NIPA!G45)</f>
        <v>-8.7606988665427501</v>
      </c>
      <c r="C44">
        <f>LN(NIPA!C45/NIPA!F45/NIPA!G45)</f>
        <v>-10.491589109156672</v>
      </c>
      <c r="D44">
        <f>LN((NIPA!D45+NIPA!E45)/NIPA!F45/NIPA!G45)</f>
        <v>-10.300765907107397</v>
      </c>
      <c r="E44">
        <f>FRED!C48/100</f>
        <v>2.3599998950958254E-2</v>
      </c>
      <c r="F44">
        <f>(LN(FRED!B48)-LN(FRED!B44))</f>
        <v>1.3497235520826933E-2</v>
      </c>
      <c r="G44">
        <v>0.47418240122866501</v>
      </c>
      <c r="H44">
        <v>0</v>
      </c>
      <c r="I44" s="10">
        <v>-2.0852028369187323</v>
      </c>
      <c r="J44">
        <v>0</v>
      </c>
      <c r="L44" s="10">
        <v>0</v>
      </c>
    </row>
    <row r="45" spans="1:12" x14ac:dyDescent="0.25">
      <c r="A45">
        <f t="shared" si="0"/>
        <v>1960.75</v>
      </c>
      <c r="B45">
        <f>LN(NIPA!B46/NIPA!F46/NIPA!G46)</f>
        <v>-8.7782449808583429</v>
      </c>
      <c r="C45">
        <f>LN(NIPA!C46/NIPA!F46/NIPA!G46)</f>
        <v>-10.515203851581235</v>
      </c>
      <c r="D45">
        <f>LN((NIPA!D46+NIPA!E46)/NIPA!F46/NIPA!G46)</f>
        <v>-10.293362666415948</v>
      </c>
      <c r="E45">
        <f>FRED!C49/100</f>
        <v>2.3066666126251221E-2</v>
      </c>
      <c r="F45">
        <f>(LN(FRED!B49)-LN(FRED!B45))</f>
        <v>1.3863282045333936E-2</v>
      </c>
      <c r="G45">
        <v>0.49370338768802902</v>
      </c>
      <c r="H45">
        <v>0</v>
      </c>
      <c r="I45" s="10">
        <v>-7.585430440718671</v>
      </c>
      <c r="J45">
        <v>0</v>
      </c>
      <c r="L45" s="10">
        <v>0</v>
      </c>
    </row>
    <row r="46" spans="1:12" x14ac:dyDescent="0.25">
      <c r="A46">
        <f t="shared" si="0"/>
        <v>1961</v>
      </c>
      <c r="B46">
        <f>LN(NIPA!B47/NIPA!F47/NIPA!G47)</f>
        <v>-8.776339100711926</v>
      </c>
      <c r="C46">
        <f>LN(NIPA!C47/NIPA!F47/NIPA!G47)</f>
        <v>-10.521475253855639</v>
      </c>
      <c r="D46">
        <f>LN((NIPA!D47+NIPA!E47)/NIPA!F47/NIPA!G47)</f>
        <v>-10.285828845125677</v>
      </c>
      <c r="E46">
        <f>FRED!C50/100</f>
        <v>2.3500001430511473E-2</v>
      </c>
      <c r="F46">
        <f>(LN(FRED!B50)-LN(FRED!B46))</f>
        <v>1.4967352188813621E-2</v>
      </c>
      <c r="G46">
        <v>0.49125184097472402</v>
      </c>
      <c r="H46">
        <v>1.4703074279167462E-2</v>
      </c>
      <c r="I46" s="10">
        <v>2.1119902402340327</v>
      </c>
      <c r="J46">
        <v>0</v>
      </c>
      <c r="L46" s="10">
        <v>0</v>
      </c>
    </row>
    <row r="47" spans="1:12" x14ac:dyDescent="0.25">
      <c r="A47">
        <f t="shared" si="0"/>
        <v>1961.25</v>
      </c>
      <c r="B47">
        <f>LN(NIPA!B48/NIPA!F48/NIPA!G48)</f>
        <v>-8.7617696297937595</v>
      </c>
      <c r="C47">
        <f>LN(NIPA!C48/NIPA!F48/NIPA!G48)</f>
        <v>-10.50606501912044</v>
      </c>
      <c r="D47">
        <f>LN((NIPA!D48+NIPA!E48)/NIPA!F48/NIPA!G48)</f>
        <v>-10.28419616523823</v>
      </c>
      <c r="E47">
        <f>FRED!C51/100</f>
        <v>2.3033332824707032E-2</v>
      </c>
      <c r="F47">
        <f>(LN(FRED!B51)-LN(FRED!B47))</f>
        <v>8.6426712948592943E-3</v>
      </c>
      <c r="G47">
        <v>0.48203507268116702</v>
      </c>
      <c r="H47">
        <v>5.8901515151515156E-2</v>
      </c>
      <c r="I47" s="10">
        <v>3.7314707252659023</v>
      </c>
      <c r="J47">
        <v>0</v>
      </c>
      <c r="L47" s="10">
        <v>0</v>
      </c>
    </row>
    <row r="48" spans="1:12" x14ac:dyDescent="0.25">
      <c r="A48">
        <f t="shared" si="0"/>
        <v>1961.5</v>
      </c>
      <c r="B48">
        <f>LN(NIPA!B49/NIPA!F49/NIPA!G49)</f>
        <v>-8.7495954679627577</v>
      </c>
      <c r="C48">
        <f>LN(NIPA!C49/NIPA!F49/NIPA!G49)</f>
        <v>-10.494256050338597</v>
      </c>
      <c r="D48">
        <f>LN((NIPA!D49+NIPA!E49)/NIPA!F49/NIPA!G49)</f>
        <v>-10.270279512720496</v>
      </c>
      <c r="E48">
        <f>FRED!C52/100</f>
        <v>2.3033332824707032E-2</v>
      </c>
      <c r="F48">
        <f>(LN(FRED!B52)-LN(FRED!B48))</f>
        <v>1.1982668439277866E-2</v>
      </c>
      <c r="G48">
        <v>0.48093116771005501</v>
      </c>
      <c r="H48">
        <v>6.4935064935064939E-3</v>
      </c>
      <c r="I48" s="10">
        <v>0.41146251757267088</v>
      </c>
      <c r="J48">
        <v>0</v>
      </c>
      <c r="L48" s="10">
        <v>0</v>
      </c>
    </row>
    <row r="49" spans="1:12" x14ac:dyDescent="0.25">
      <c r="A49">
        <f t="shared" si="0"/>
        <v>1961.75</v>
      </c>
      <c r="B49">
        <f>LN(NIPA!B50/NIPA!F50/NIPA!G50)</f>
        <v>-8.7339536594914993</v>
      </c>
      <c r="C49">
        <f>LN(NIPA!C50/NIPA!F50/NIPA!G50)</f>
        <v>-10.465360390956704</v>
      </c>
      <c r="D49">
        <f>LN((NIPA!D50+NIPA!E50)/NIPA!F50/NIPA!G50)</f>
        <v>-10.249472010523666</v>
      </c>
      <c r="E49">
        <f>FRED!C53/100</f>
        <v>2.4600000381469728E-2</v>
      </c>
      <c r="F49">
        <f>(LN(FRED!B53)-LN(FRED!B49))</f>
        <v>7.0269655050547719E-3</v>
      </c>
      <c r="G49">
        <v>0.48522691789643302</v>
      </c>
      <c r="H49">
        <v>-1.8198362147406734E-3</v>
      </c>
      <c r="I49" s="10">
        <v>8.9352121621596385</v>
      </c>
      <c r="J49">
        <v>0</v>
      </c>
      <c r="L49" s="10">
        <v>0</v>
      </c>
    </row>
    <row r="50" spans="1:12" x14ac:dyDescent="0.25">
      <c r="A50">
        <f t="shared" si="0"/>
        <v>1962</v>
      </c>
      <c r="B50">
        <f>LN(NIPA!B51/NIPA!F51/NIPA!G51)</f>
        <v>-8.719761167816543</v>
      </c>
      <c r="C50">
        <f>LN(NIPA!C51/NIPA!F51/NIPA!G51)</f>
        <v>-10.460921907713622</v>
      </c>
      <c r="D50">
        <f>LN((NIPA!D51+NIPA!E51)/NIPA!F51/NIPA!G51)</f>
        <v>-10.231068246359474</v>
      </c>
      <c r="E50">
        <f>FRED!C54/100</f>
        <v>2.7233333587646485E-2</v>
      </c>
      <c r="F50">
        <f>(LN(FRED!B54)-LN(FRED!B50))</f>
        <v>8.8979630116141628E-3</v>
      </c>
      <c r="G50">
        <v>0.481226238125332</v>
      </c>
      <c r="H50">
        <v>3.5549235691432631E-3</v>
      </c>
      <c r="I50" s="10">
        <v>0.50004889966047739</v>
      </c>
      <c r="J50">
        <v>0</v>
      </c>
      <c r="L50" s="10">
        <v>0</v>
      </c>
    </row>
    <row r="51" spans="1:12" x14ac:dyDescent="0.25">
      <c r="A51">
        <f t="shared" si="0"/>
        <v>1962.25</v>
      </c>
      <c r="B51">
        <f>LN(NIPA!B52/NIPA!F52/NIPA!G52)</f>
        <v>-8.7123490134356363</v>
      </c>
      <c r="C51">
        <f>LN(NIPA!C52/NIPA!F52/NIPA!G52)</f>
        <v>-10.451016395551623</v>
      </c>
      <c r="D51">
        <f>LN((NIPA!D52+NIPA!E52)/NIPA!F52/NIPA!G52)</f>
        <v>-10.226507922508494</v>
      </c>
      <c r="E51">
        <f>FRED!C55/100</f>
        <v>2.7166666984558104E-2</v>
      </c>
      <c r="F51">
        <f>(LN(FRED!B55)-LN(FRED!B51))</f>
        <v>1.298935831793635E-2</v>
      </c>
      <c r="G51">
        <v>0.48604782610285002</v>
      </c>
      <c r="H51">
        <v>0</v>
      </c>
      <c r="I51" s="10">
        <v>3.2287474268735932</v>
      </c>
      <c r="J51">
        <v>0</v>
      </c>
      <c r="L51" s="10">
        <v>0</v>
      </c>
    </row>
    <row r="52" spans="1:12" x14ac:dyDescent="0.25">
      <c r="A52">
        <f t="shared" si="0"/>
        <v>1962.5</v>
      </c>
      <c r="B52">
        <f>LN(NIPA!B53/NIPA!F53/NIPA!G53)</f>
        <v>-8.7068871323972328</v>
      </c>
      <c r="C52">
        <f>LN(NIPA!C53/NIPA!F53/NIPA!G53)</f>
        <v>-10.434002153894747</v>
      </c>
      <c r="D52">
        <f>LN((NIPA!D53+NIPA!E53)/NIPA!F53/NIPA!G53)</f>
        <v>-10.206483060547763</v>
      </c>
      <c r="E52">
        <f>FRED!C56/100</f>
        <v>2.8399999141693114E-2</v>
      </c>
      <c r="F52">
        <f>(LN(FRED!B56)-LN(FRED!B52))</f>
        <v>1.1949675332247445E-2</v>
      </c>
      <c r="G52">
        <v>0.46959647179965402</v>
      </c>
      <c r="H52">
        <v>0</v>
      </c>
      <c r="I52" s="10">
        <v>-4.3974210052865379</v>
      </c>
      <c r="J52">
        <v>0</v>
      </c>
      <c r="L52" s="10">
        <v>-0.23148148148148145</v>
      </c>
    </row>
    <row r="53" spans="1:12" x14ac:dyDescent="0.25">
      <c r="A53">
        <f t="shared" si="0"/>
        <v>1962.75</v>
      </c>
      <c r="B53">
        <f>LN(NIPA!B54/NIPA!F54/NIPA!G54)</f>
        <v>-8.7086356887498848</v>
      </c>
      <c r="C53">
        <f>LN(NIPA!C54/NIPA!F54/NIPA!G54)</f>
        <v>-10.429953816394546</v>
      </c>
      <c r="D53">
        <f>LN((NIPA!D54+NIPA!E54)/NIPA!F54/NIPA!G54)</f>
        <v>-10.203235136613417</v>
      </c>
      <c r="E53">
        <f>FRED!C57/100</f>
        <v>2.81333327293396E-2</v>
      </c>
      <c r="F53">
        <f>(LN(FRED!B57)-LN(FRED!B53))</f>
        <v>1.292050440670911E-2</v>
      </c>
      <c r="G53">
        <v>0.48080597657142099</v>
      </c>
      <c r="H53">
        <v>0</v>
      </c>
      <c r="I53" s="10">
        <v>-3.7801660863872542</v>
      </c>
      <c r="J53">
        <v>0</v>
      </c>
      <c r="L53" s="10">
        <v>-0.15253843559322033</v>
      </c>
    </row>
    <row r="54" spans="1:12" x14ac:dyDescent="0.25">
      <c r="A54">
        <f t="shared" si="0"/>
        <v>1963</v>
      </c>
      <c r="B54">
        <f>LN(NIPA!B55/NIPA!F55/NIPA!G55)</f>
        <v>-8.6989438378306527</v>
      </c>
      <c r="C54">
        <f>LN(NIPA!C55/NIPA!F55/NIPA!G55)</f>
        <v>-10.407766610356438</v>
      </c>
      <c r="D54">
        <f>LN((NIPA!D55+NIPA!E55)/NIPA!F55/NIPA!G55)</f>
        <v>-10.208179745089176</v>
      </c>
      <c r="E54">
        <f>FRED!C58/100</f>
        <v>2.9066667556762696E-2</v>
      </c>
      <c r="F54">
        <f>(LN(FRED!B58)-LN(FRED!B54))</f>
        <v>1.221471889336323E-2</v>
      </c>
      <c r="G54">
        <v>0.459433944886531</v>
      </c>
      <c r="H54">
        <v>0</v>
      </c>
      <c r="I54" s="10">
        <v>4.3768523007454201</v>
      </c>
      <c r="J54">
        <v>0</v>
      </c>
      <c r="L54" s="10">
        <v>0.10155064891286028</v>
      </c>
    </row>
    <row r="55" spans="1:12" x14ac:dyDescent="0.25">
      <c r="A55">
        <f t="shared" si="0"/>
        <v>1963.25</v>
      </c>
      <c r="B55">
        <f>LN(NIPA!B56/NIPA!F56/NIPA!G56)</f>
        <v>-8.6895938810100084</v>
      </c>
      <c r="C55">
        <f>LN(NIPA!C56/NIPA!F56/NIPA!G56)</f>
        <v>-10.391890791369136</v>
      </c>
      <c r="D55">
        <f>LN((NIPA!D56+NIPA!E56)/NIPA!F56/NIPA!G56)</f>
        <v>-10.211665985380796</v>
      </c>
      <c r="E55">
        <f>FRED!C59/100</f>
        <v>2.9400000572204588E-2</v>
      </c>
      <c r="F55">
        <f>(LN(FRED!B59)-LN(FRED!B55))</f>
        <v>1.0313934463728636E-2</v>
      </c>
      <c r="G55">
        <v>0.45055123087950999</v>
      </c>
      <c r="H55">
        <v>0</v>
      </c>
      <c r="I55" s="10">
        <v>-5.8724104171879565</v>
      </c>
      <c r="J55">
        <v>0</v>
      </c>
      <c r="L55" s="10">
        <v>0</v>
      </c>
    </row>
    <row r="56" spans="1:12" x14ac:dyDescent="0.25">
      <c r="A56">
        <f t="shared" si="0"/>
        <v>1963.5</v>
      </c>
      <c r="B56">
        <f>LN(NIPA!B57/NIPA!F57/NIPA!G57)</f>
        <v>-8.6747863612982474</v>
      </c>
      <c r="C56">
        <f>LN(NIPA!C57/NIPA!F57/NIPA!G57)</f>
        <v>-10.387823238770514</v>
      </c>
      <c r="D56">
        <f>LN((NIPA!D57+NIPA!E57)/NIPA!F57/NIPA!G57)</f>
        <v>-10.177022210654689</v>
      </c>
      <c r="E56">
        <f>FRED!C60/100</f>
        <v>3.2933332920074464E-2</v>
      </c>
      <c r="F56">
        <f>(LN(FRED!B60)-LN(FRED!B56))</f>
        <v>1.3545098095827601E-2</v>
      </c>
      <c r="G56">
        <v>0.46649280448031699</v>
      </c>
      <c r="H56">
        <v>-1.1616492146596857E-2</v>
      </c>
      <c r="I56" s="10">
        <v>4.7046383543999513</v>
      </c>
      <c r="J56">
        <v>0</v>
      </c>
      <c r="L56" s="10">
        <v>0</v>
      </c>
    </row>
    <row r="57" spans="1:12" x14ac:dyDescent="0.25">
      <c r="A57">
        <f t="shared" si="0"/>
        <v>1963.75</v>
      </c>
      <c r="B57">
        <f>LN(NIPA!B58/NIPA!F58/NIPA!G58)</f>
        <v>-8.6711135874295024</v>
      </c>
      <c r="C57">
        <f>LN(NIPA!C58/NIPA!F58/NIPA!G58)</f>
        <v>-10.385298330322668</v>
      </c>
      <c r="D57">
        <f>LN((NIPA!D58+NIPA!E58)/NIPA!F58/NIPA!G58)</f>
        <v>-10.181445705519261</v>
      </c>
      <c r="E57">
        <f>FRED!C61/100</f>
        <v>3.4966666698455807E-2</v>
      </c>
      <c r="F57">
        <f>(LN(FRED!B61)-LN(FRED!B57))</f>
        <v>1.3837329929658804E-2</v>
      </c>
      <c r="G57">
        <v>0.46557689098183602</v>
      </c>
      <c r="H57">
        <v>0</v>
      </c>
      <c r="I57" s="10">
        <v>3.690440135561643</v>
      </c>
      <c r="J57">
        <v>0</v>
      </c>
      <c r="L57" s="10">
        <v>0</v>
      </c>
    </row>
    <row r="58" spans="1:12" x14ac:dyDescent="0.25">
      <c r="A58">
        <f t="shared" si="0"/>
        <v>1964</v>
      </c>
      <c r="B58">
        <f>LN(NIPA!B59/NIPA!F59/NIPA!G59)</f>
        <v>-8.6521624684315892</v>
      </c>
      <c r="C58">
        <f>LN(NIPA!C59/NIPA!F59/NIPA!G59)</f>
        <v>-10.403789836233326</v>
      </c>
      <c r="D58">
        <f>LN((NIPA!D59+NIPA!E59)/NIPA!F59/NIPA!G59)</f>
        <v>-10.177633967588575</v>
      </c>
      <c r="E58">
        <f>FRED!C62/100</f>
        <v>3.5299999713897703E-2</v>
      </c>
      <c r="F58">
        <f>(LN(FRED!B62)-LN(FRED!B58))</f>
        <v>1.4764129456440678E-2</v>
      </c>
      <c r="G58">
        <v>0.43793676946760601</v>
      </c>
      <c r="H58">
        <v>-7.2612470402525645E-3</v>
      </c>
      <c r="I58" s="10">
        <v>-1.1325537213361259</v>
      </c>
      <c r="J58">
        <v>0</v>
      </c>
      <c r="L58" s="10">
        <v>0</v>
      </c>
    </row>
    <row r="59" spans="1:12" x14ac:dyDescent="0.25">
      <c r="A59">
        <f t="shared" si="0"/>
        <v>1964.25</v>
      </c>
      <c r="B59">
        <f>LN(NIPA!B60/NIPA!F60/NIPA!G60)</f>
        <v>-8.6436950492758378</v>
      </c>
      <c r="C59">
        <f>LN(NIPA!C60/NIPA!F60/NIPA!G60)</f>
        <v>-10.442001934356588</v>
      </c>
      <c r="D59">
        <f>LN((NIPA!D60+NIPA!E60)/NIPA!F60/NIPA!G60)</f>
        <v>-10.172821777290128</v>
      </c>
      <c r="E59">
        <f>FRED!C63/100</f>
        <v>3.4766666889190674E-2</v>
      </c>
      <c r="F59">
        <f>(LN(FRED!B63)-LN(FRED!B59))</f>
        <v>1.4523943680400553E-2</v>
      </c>
      <c r="G59">
        <v>0.42742294554813598</v>
      </c>
      <c r="H59">
        <v>0</v>
      </c>
      <c r="I59" s="10">
        <v>5.1441261207795446</v>
      </c>
      <c r="J59">
        <v>0</v>
      </c>
      <c r="L59" s="10">
        <v>-1.2931034482758621</v>
      </c>
    </row>
    <row r="60" spans="1:12" x14ac:dyDescent="0.25">
      <c r="A60">
        <f t="shared" si="0"/>
        <v>1964.5</v>
      </c>
      <c r="B60">
        <f>LN(NIPA!B61/NIPA!F61/NIPA!G61)</f>
        <v>-8.6337956526329975</v>
      </c>
      <c r="C60">
        <f>LN(NIPA!C61/NIPA!F61/NIPA!G61)</f>
        <v>-10.425107794633732</v>
      </c>
      <c r="D60">
        <f>LN((NIPA!D61+NIPA!E61)/NIPA!F61/NIPA!G61)</f>
        <v>-10.169232128896004</v>
      </c>
      <c r="E60">
        <f>FRED!C64/100</f>
        <v>3.4966666698455807E-2</v>
      </c>
      <c r="F60">
        <f>(LN(FRED!B64)-LN(FRED!B60))</f>
        <v>1.0684900100016659E-2</v>
      </c>
      <c r="G60">
        <v>0.439754342132535</v>
      </c>
      <c r="H60">
        <v>0</v>
      </c>
      <c r="I60" s="10">
        <v>0.21744536486761518</v>
      </c>
      <c r="J60">
        <v>0</v>
      </c>
      <c r="L60" s="10">
        <v>0</v>
      </c>
    </row>
    <row r="61" spans="1:12" x14ac:dyDescent="0.25">
      <c r="A61">
        <f t="shared" si="0"/>
        <v>1964.75</v>
      </c>
      <c r="B61">
        <f>LN(NIPA!B62/NIPA!F62/NIPA!G62)</f>
        <v>-8.6348221308638529</v>
      </c>
      <c r="C61">
        <f>LN(NIPA!C62/NIPA!F62/NIPA!G62)</f>
        <v>-10.417739809510447</v>
      </c>
      <c r="D61">
        <f>LN((NIPA!D62+NIPA!E62)/NIPA!F62/NIPA!G62)</f>
        <v>-10.178528850017672</v>
      </c>
      <c r="E61">
        <f>FRED!C65/100</f>
        <v>3.6833333969116214E-2</v>
      </c>
      <c r="F61">
        <f>(LN(FRED!B65)-LN(FRED!B61))</f>
        <v>1.2581501067701506E-2</v>
      </c>
      <c r="G61">
        <v>0.44352315324187302</v>
      </c>
      <c r="H61">
        <v>0</v>
      </c>
      <c r="I61" s="10">
        <v>-0.68428313363984961</v>
      </c>
      <c r="J61">
        <v>0</v>
      </c>
      <c r="L61" s="10">
        <v>0</v>
      </c>
    </row>
    <row r="62" spans="1:12" x14ac:dyDescent="0.25">
      <c r="A62">
        <f t="shared" si="0"/>
        <v>1965</v>
      </c>
      <c r="B62">
        <f>LN(NIPA!B63/NIPA!F63/NIPA!G63)</f>
        <v>-8.6132935754766411</v>
      </c>
      <c r="C62">
        <f>LN(NIPA!C63/NIPA!F63/NIPA!G63)</f>
        <v>-10.37489573703467</v>
      </c>
      <c r="D62">
        <f>LN((NIPA!D63+NIPA!E63)/NIPA!F63/NIPA!G63)</f>
        <v>-10.182858628454619</v>
      </c>
      <c r="E62">
        <f>FRED!C66/100</f>
        <v>3.8900001049041746E-2</v>
      </c>
      <c r="F62">
        <f>(LN(FRED!B66)-LN(FRED!B62))</f>
        <v>1.1571970983812463E-2</v>
      </c>
      <c r="G62">
        <v>0.42911893164002601</v>
      </c>
      <c r="H62">
        <v>3.2563647128478392E-3</v>
      </c>
      <c r="I62" s="10">
        <v>7.1357546950824204</v>
      </c>
      <c r="J62">
        <v>0</v>
      </c>
      <c r="L62" s="10">
        <v>0</v>
      </c>
    </row>
    <row r="63" spans="1:12" x14ac:dyDescent="0.25">
      <c r="A63">
        <f t="shared" si="0"/>
        <v>1965.25</v>
      </c>
      <c r="B63">
        <f>LN(NIPA!B64/NIPA!F64/NIPA!G64)</f>
        <v>-8.6025168770143523</v>
      </c>
      <c r="C63">
        <f>LN(NIPA!C64/NIPA!F64/NIPA!G64)</f>
        <v>-10.366011325046681</v>
      </c>
      <c r="D63">
        <f>LN((NIPA!D64+NIPA!E64)/NIPA!F64/NIPA!G64)</f>
        <v>-10.171952223916843</v>
      </c>
      <c r="E63">
        <f>FRED!C67/100</f>
        <v>3.8733334541320802E-2</v>
      </c>
      <c r="F63">
        <f>(LN(FRED!B67)-LN(FRED!B63))</f>
        <v>1.6328200124210657E-2</v>
      </c>
      <c r="G63">
        <v>0.41122865541470199</v>
      </c>
      <c r="H63">
        <v>2.0123616501365529E-3</v>
      </c>
      <c r="I63" s="10">
        <v>-1.3602305726348798</v>
      </c>
      <c r="J63">
        <v>0</v>
      </c>
      <c r="L63" s="10">
        <v>0</v>
      </c>
    </row>
    <row r="64" spans="1:12" x14ac:dyDescent="0.25">
      <c r="A64">
        <f t="shared" si="0"/>
        <v>1965.5</v>
      </c>
      <c r="B64">
        <f>LN(NIPA!B65/NIPA!F65/NIPA!G65)</f>
        <v>-8.5856141825510708</v>
      </c>
      <c r="C64">
        <f>LN(NIPA!C65/NIPA!F65/NIPA!G65)</f>
        <v>-10.386237975750419</v>
      </c>
      <c r="D64">
        <f>LN((NIPA!D65+NIPA!E65)/NIPA!F65/NIPA!G65)</f>
        <v>-10.135109059018138</v>
      </c>
      <c r="E64">
        <f>FRED!C68/100</f>
        <v>3.8666665554046631E-2</v>
      </c>
      <c r="F64">
        <f>(LN(FRED!B68)-LN(FRED!B64))</f>
        <v>1.7029691505410227E-2</v>
      </c>
      <c r="G64">
        <v>0.39878841673326898</v>
      </c>
      <c r="H64">
        <v>1.977121875441322E-2</v>
      </c>
      <c r="I64" s="10">
        <v>-2.9185214749786961</v>
      </c>
      <c r="J64">
        <v>0</v>
      </c>
      <c r="L64" s="10">
        <v>-0.24714023410987149</v>
      </c>
    </row>
    <row r="65" spans="1:12" x14ac:dyDescent="0.25">
      <c r="A65">
        <f t="shared" si="0"/>
        <v>1965.75</v>
      </c>
      <c r="B65">
        <f>LN(NIPA!B66/NIPA!F66/NIPA!G66)</f>
        <v>-8.56514265446941</v>
      </c>
      <c r="C65">
        <f>LN(NIPA!C66/NIPA!F66/NIPA!G66)</f>
        <v>-10.368067908634831</v>
      </c>
      <c r="D65">
        <f>LN((NIPA!D66+NIPA!E66)/NIPA!F66/NIPA!G66)</f>
        <v>-10.109833037509352</v>
      </c>
      <c r="E65">
        <f>FRED!C69/100</f>
        <v>4.1666669845581053E-2</v>
      </c>
      <c r="F65">
        <f>(LN(FRED!B69)-LN(FRED!B65))</f>
        <v>1.7689397173713761E-2</v>
      </c>
      <c r="G65">
        <v>0.36524952685071299</v>
      </c>
      <c r="H65">
        <v>0</v>
      </c>
      <c r="I65" s="10">
        <v>2.5246782127191247</v>
      </c>
      <c r="J65">
        <v>0</v>
      </c>
      <c r="L65" s="10">
        <v>0</v>
      </c>
    </row>
    <row r="66" spans="1:12" x14ac:dyDescent="0.25">
      <c r="A66">
        <f t="shared" si="0"/>
        <v>1966</v>
      </c>
      <c r="B66">
        <f>LN(NIPA!B67/NIPA!F67/NIPA!G67)</f>
        <v>-8.5434211933513708</v>
      </c>
      <c r="C66">
        <f>LN(NIPA!C67/NIPA!F67/NIPA!G67)</f>
        <v>-10.304267484465305</v>
      </c>
      <c r="D66">
        <f>LN((NIPA!D67+NIPA!E67)/NIPA!F67/NIPA!G67)</f>
        <v>-10.093425705722936</v>
      </c>
      <c r="E66">
        <f>FRED!C70/100</f>
        <v>4.6100001335144046E-2</v>
      </c>
      <c r="F66">
        <f>(LN(FRED!B70)-LN(FRED!B66))</f>
        <v>2.3895656266154752E-2</v>
      </c>
      <c r="G66">
        <v>0.32037319208084503</v>
      </c>
      <c r="H66">
        <v>0</v>
      </c>
      <c r="I66" s="10">
        <v>1.3495759239119729</v>
      </c>
      <c r="J66">
        <v>0</v>
      </c>
      <c r="L66" s="10">
        <v>0</v>
      </c>
    </row>
    <row r="67" spans="1:12" x14ac:dyDescent="0.25">
      <c r="A67">
        <f t="shared" si="0"/>
        <v>1966.25</v>
      </c>
      <c r="B67">
        <f>LN(NIPA!B68/NIPA!F68/NIPA!G68)</f>
        <v>-8.5427056100433632</v>
      </c>
      <c r="C67">
        <f>LN(NIPA!C68/NIPA!F68/NIPA!G68)</f>
        <v>-10.27970300360589</v>
      </c>
      <c r="D67">
        <f>LN((NIPA!D68+NIPA!E68)/NIPA!F68/NIPA!G68)</f>
        <v>-10.07850275229632</v>
      </c>
      <c r="E67">
        <f>FRED!C71/100</f>
        <v>4.5866665840148924E-2</v>
      </c>
      <c r="F67">
        <f>(LN(FRED!B71)-LN(FRED!B67))</f>
        <v>2.6532773013182798E-2</v>
      </c>
      <c r="G67">
        <v>0.30592723143258099</v>
      </c>
      <c r="H67">
        <v>1.2973533990659055E-3</v>
      </c>
      <c r="I67" s="10">
        <v>-1.1928691016794526</v>
      </c>
      <c r="J67">
        <v>0.10000000000000429</v>
      </c>
      <c r="L67" s="10">
        <v>0.11676180573300468</v>
      </c>
    </row>
    <row r="68" spans="1:12" x14ac:dyDescent="0.25">
      <c r="A68">
        <f t="shared" ref="A68:A131" si="1">A67+0.25</f>
        <v>1966.5</v>
      </c>
      <c r="B68">
        <f>LN(NIPA!B69/NIPA!F69/NIPA!G69)</f>
        <v>-8.5391404567426061</v>
      </c>
      <c r="C68">
        <f>LN(NIPA!C69/NIPA!F69/NIPA!G69)</f>
        <v>-10.275592507568964</v>
      </c>
      <c r="D68">
        <f>LN((NIPA!D69+NIPA!E69)/NIPA!F69/NIPA!G69)</f>
        <v>-10.047450730925959</v>
      </c>
      <c r="E68">
        <f>FRED!C72/100</f>
        <v>5.0433335304260252E-2</v>
      </c>
      <c r="F68">
        <f>(LN(FRED!B72)-LN(FRED!B68))</f>
        <v>3.2195927260961987E-2</v>
      </c>
      <c r="G68">
        <v>0.363043647719688</v>
      </c>
      <c r="H68">
        <v>1.4104372355430184E-2</v>
      </c>
      <c r="I68" s="10">
        <v>-2.3611916992344897</v>
      </c>
      <c r="J68">
        <v>0.30000000000000554</v>
      </c>
      <c r="L68" s="10">
        <v>0</v>
      </c>
    </row>
    <row r="69" spans="1:12" x14ac:dyDescent="0.25">
      <c r="A69">
        <f t="shared" si="1"/>
        <v>1966.75</v>
      </c>
      <c r="B69">
        <f>LN(NIPA!B70/NIPA!F70/NIPA!G70)</f>
        <v>-8.5342977301247238</v>
      </c>
      <c r="C69">
        <f>LN(NIPA!C70/NIPA!F70/NIPA!G70)</f>
        <v>-10.268857476001308</v>
      </c>
      <c r="D69">
        <f>LN((NIPA!D70+NIPA!E70)/NIPA!F70/NIPA!G70)</f>
        <v>-10.03732226705085</v>
      </c>
      <c r="E69">
        <f>FRED!C73/100</f>
        <v>5.2100000381469724E-2</v>
      </c>
      <c r="F69">
        <f>(LN(FRED!B73)-LN(FRED!B69))</f>
        <v>3.5072204776556148E-2</v>
      </c>
      <c r="G69">
        <v>0.38533259444634199</v>
      </c>
      <c r="H69">
        <v>2.7487076030765351E-2</v>
      </c>
      <c r="I69" s="10">
        <v>-3.5415950115304407</v>
      </c>
      <c r="J69">
        <v>0.4000000000000038</v>
      </c>
      <c r="L69" s="10">
        <v>0</v>
      </c>
    </row>
    <row r="70" spans="1:12" x14ac:dyDescent="0.25">
      <c r="A70">
        <f t="shared" si="1"/>
        <v>1967</v>
      </c>
      <c r="B70">
        <f>LN(NIPA!B71/NIPA!F71/NIPA!G71)</f>
        <v>-8.5279379764435852</v>
      </c>
      <c r="C70">
        <f>LN(NIPA!C71/NIPA!F71/NIPA!G71)</f>
        <v>-10.270313529847583</v>
      </c>
      <c r="D70">
        <f>LN((NIPA!D71+NIPA!E71)/NIPA!F71/NIPA!G71)</f>
        <v>-9.9959884222318642</v>
      </c>
      <c r="E70">
        <f>FRED!C74/100</f>
        <v>4.5133333206176761E-2</v>
      </c>
      <c r="F70">
        <f>(LN(FRED!B74)-LN(FRED!B70))</f>
        <v>2.83037471354457E-2</v>
      </c>
      <c r="G70">
        <v>0.36238559885392702</v>
      </c>
      <c r="H70">
        <v>4.8085264592886354E-2</v>
      </c>
      <c r="I70" s="10">
        <v>-7.9107671523353602</v>
      </c>
      <c r="J70">
        <v>0.20000000000000359</v>
      </c>
      <c r="L70" s="10">
        <v>0</v>
      </c>
    </row>
    <row r="71" spans="1:12" x14ac:dyDescent="0.25">
      <c r="A71">
        <f t="shared" si="1"/>
        <v>1967.25</v>
      </c>
      <c r="B71">
        <f>LN(NIPA!B72/NIPA!F72/NIPA!G72)</f>
        <v>-8.5301282429043042</v>
      </c>
      <c r="C71">
        <f>LN(NIPA!C72/NIPA!F72/NIPA!G72)</f>
        <v>-10.270339069101329</v>
      </c>
      <c r="D71">
        <f>LN((NIPA!D72+NIPA!E72)/NIPA!F72/NIPA!G72)</f>
        <v>-9.9978445103586733</v>
      </c>
      <c r="E71">
        <f>FRED!C75/100</f>
        <v>3.6599998474121091E-2</v>
      </c>
      <c r="F71">
        <f>(LN(FRED!B75)-LN(FRED!B71))</f>
        <v>2.5343552394942126E-2</v>
      </c>
      <c r="G71">
        <v>0.39969963293349697</v>
      </c>
      <c r="H71">
        <v>7.3367571533382251E-3</v>
      </c>
      <c r="I71" s="10">
        <v>-3.4253195755821855</v>
      </c>
      <c r="J71">
        <v>0</v>
      </c>
      <c r="L71" s="10">
        <v>0</v>
      </c>
    </row>
    <row r="72" spans="1:12" x14ac:dyDescent="0.25">
      <c r="A72">
        <f t="shared" si="1"/>
        <v>1967.5</v>
      </c>
      <c r="B72">
        <f>LN(NIPA!B73/NIPA!F73/NIPA!G73)</f>
        <v>-8.5249313780967331</v>
      </c>
      <c r="C72">
        <f>LN(NIPA!C73/NIPA!F73/NIPA!G73)</f>
        <v>-10.258219078869455</v>
      </c>
      <c r="D72">
        <f>LN((NIPA!D73+NIPA!E73)/NIPA!F73/NIPA!G73)</f>
        <v>-9.9879287491295425</v>
      </c>
      <c r="E72">
        <f>FRED!C76/100</f>
        <v>4.300000190734863E-2</v>
      </c>
      <c r="F72">
        <f>(LN(FRED!B76)-LN(FRED!B72))</f>
        <v>2.6721011685160612E-2</v>
      </c>
      <c r="G72">
        <v>0.38231947843682201</v>
      </c>
      <c r="H72">
        <v>4.6211844825489483E-3</v>
      </c>
      <c r="I72" s="10">
        <v>2.2220469610559559</v>
      </c>
      <c r="J72">
        <v>0.69999999999998097</v>
      </c>
      <c r="L72" s="10">
        <v>-0.19457618873890309</v>
      </c>
    </row>
    <row r="73" spans="1:12" x14ac:dyDescent="0.25">
      <c r="A73">
        <f t="shared" si="1"/>
        <v>1967.75</v>
      </c>
      <c r="B73">
        <f>LN(NIPA!B74/NIPA!F74/NIPA!G74)</f>
        <v>-8.5203167527204702</v>
      </c>
      <c r="C73">
        <f>LN(NIPA!C74/NIPA!F74/NIPA!G74)</f>
        <v>-10.243529093040889</v>
      </c>
      <c r="D73">
        <f>LN((NIPA!D74+NIPA!E74)/NIPA!F74/NIPA!G74)</f>
        <v>-9.9789435029427249</v>
      </c>
      <c r="E73">
        <f>FRED!C77/100</f>
        <v>4.7533330917358396E-2</v>
      </c>
      <c r="F73">
        <f>(LN(FRED!B77)-LN(FRED!B73))</f>
        <v>2.9467300612498804E-2</v>
      </c>
      <c r="G73">
        <v>0.38019215898396302</v>
      </c>
      <c r="H73">
        <v>-1.1947431302270013E-2</v>
      </c>
      <c r="I73" s="10">
        <v>-2.6124438207820946</v>
      </c>
      <c r="J73">
        <v>0</v>
      </c>
      <c r="L73" s="10">
        <v>0</v>
      </c>
    </row>
    <row r="74" spans="1:12" x14ac:dyDescent="0.25">
      <c r="A74">
        <f t="shared" si="1"/>
        <v>1968</v>
      </c>
      <c r="B74">
        <f>LN(NIPA!B75/NIPA!F75/NIPA!G75)</f>
        <v>-8.501999061377008</v>
      </c>
      <c r="C74">
        <f>LN(NIPA!C75/NIPA!F75/NIPA!G75)</f>
        <v>-10.200289305307166</v>
      </c>
      <c r="D74">
        <f>LN((NIPA!D75+NIPA!E75)/NIPA!F75/NIPA!G75)</f>
        <v>-9.9630836004758283</v>
      </c>
      <c r="E74">
        <f>FRED!C78/100</f>
        <v>5.0500001907348629E-2</v>
      </c>
      <c r="F74">
        <f>(LN(FRED!B78)-LN(FRED!B74))</f>
        <v>3.6727682986168464E-2</v>
      </c>
      <c r="G74">
        <v>0.415807038839827</v>
      </c>
      <c r="H74">
        <v>5.8637269848715841E-3</v>
      </c>
      <c r="I74" s="10">
        <v>1.9717280852955803</v>
      </c>
      <c r="J74">
        <v>0</v>
      </c>
      <c r="L74" s="10">
        <v>0</v>
      </c>
    </row>
    <row r="75" spans="1:12" x14ac:dyDescent="0.25">
      <c r="A75">
        <f t="shared" si="1"/>
        <v>1968.25</v>
      </c>
      <c r="B75">
        <f>LN(NIPA!B76/NIPA!F76/NIPA!G76)</f>
        <v>-8.4873770184114008</v>
      </c>
      <c r="C75">
        <f>LN(NIPA!C76/NIPA!F76/NIPA!G76)</f>
        <v>-10.184138067722206</v>
      </c>
      <c r="D75">
        <f>LN((NIPA!D76+NIPA!E76)/NIPA!F76/NIPA!G76)</f>
        <v>-9.958703840862988</v>
      </c>
      <c r="E75">
        <f>FRED!C79/100</f>
        <v>5.5199999809265134E-2</v>
      </c>
      <c r="F75">
        <f>(LN(FRED!B79)-LN(FRED!B75))</f>
        <v>4.0377715384783741E-2</v>
      </c>
      <c r="G75">
        <v>0.45893469315933499</v>
      </c>
      <c r="H75">
        <v>-2.6483291657194818E-2</v>
      </c>
      <c r="I75" s="10">
        <v>1.8642988781410483</v>
      </c>
      <c r="J75">
        <v>0.30000000000000554</v>
      </c>
      <c r="L75" s="10">
        <v>0</v>
      </c>
    </row>
    <row r="76" spans="1:12" x14ac:dyDescent="0.25">
      <c r="A76">
        <f t="shared" si="1"/>
        <v>1968.5</v>
      </c>
      <c r="B76">
        <f>LN(NIPA!B77/NIPA!F77/NIPA!G77)</f>
        <v>-8.48319619600246</v>
      </c>
      <c r="C76">
        <f>LN(NIPA!C77/NIPA!F77/NIPA!G77)</f>
        <v>-10.131789556668627</v>
      </c>
      <c r="D76">
        <f>LN((NIPA!D77+NIPA!E77)/NIPA!F77/NIPA!G77)</f>
        <v>-9.9554246193874416</v>
      </c>
      <c r="E76">
        <f>FRED!C80/100</f>
        <v>5.1966667175292969E-2</v>
      </c>
      <c r="F76">
        <f>(LN(FRED!B80)-LN(FRED!B76))</f>
        <v>4.3802622658392742E-2</v>
      </c>
      <c r="G76">
        <v>0.40784026632815801</v>
      </c>
      <c r="H76">
        <v>0</v>
      </c>
      <c r="I76" s="10">
        <v>1.6950726043427411</v>
      </c>
      <c r="J76">
        <v>0.40000000000002595</v>
      </c>
      <c r="L76" s="10">
        <v>0</v>
      </c>
    </row>
    <row r="77" spans="1:12" x14ac:dyDescent="0.25">
      <c r="A77">
        <f t="shared" si="1"/>
        <v>1968.75</v>
      </c>
      <c r="B77">
        <f>LN(NIPA!B78/NIPA!F78/NIPA!G78)</f>
        <v>-8.4817677828130122</v>
      </c>
      <c r="C77">
        <f>LN(NIPA!C78/NIPA!F78/NIPA!G78)</f>
        <v>-10.12179044551179</v>
      </c>
      <c r="D77">
        <f>LN((NIPA!D78+NIPA!E78)/NIPA!F78/NIPA!G78)</f>
        <v>-9.9548210814823843</v>
      </c>
      <c r="E77">
        <f>FRED!C81/100</f>
        <v>5.5866665840148926E-2</v>
      </c>
      <c r="F77">
        <f>(LN(FRED!B81)-LN(FRED!B77))</f>
        <v>4.5219825217821974E-2</v>
      </c>
      <c r="G77">
        <v>0.35817894513182302</v>
      </c>
      <c r="H77">
        <v>0</v>
      </c>
      <c r="I77" s="10">
        <v>-0.92184957680805069</v>
      </c>
      <c r="J77">
        <v>0</v>
      </c>
      <c r="L77" s="10">
        <v>0</v>
      </c>
    </row>
    <row r="78" spans="1:12" x14ac:dyDescent="0.25">
      <c r="A78">
        <f t="shared" si="1"/>
        <v>1969</v>
      </c>
      <c r="B78">
        <f>LN(NIPA!B79/NIPA!F79/NIPA!G79)</f>
        <v>-8.4681646041962537</v>
      </c>
      <c r="C78">
        <f>LN(NIPA!C79/NIPA!F79/NIPA!G79)</f>
        <v>-10.083238098233249</v>
      </c>
      <c r="D78">
        <f>LN((NIPA!D79+NIPA!E79)/NIPA!F79/NIPA!G79)</f>
        <v>-9.9579826149125861</v>
      </c>
      <c r="E78">
        <f>FRED!C82/100</f>
        <v>6.0933332443237308E-2</v>
      </c>
      <c r="F78">
        <f>(LN(FRED!B82)-LN(FRED!B78))</f>
        <v>4.758364435861262E-2</v>
      </c>
      <c r="G78">
        <v>0.310314470330457</v>
      </c>
      <c r="H78">
        <v>0</v>
      </c>
      <c r="I78" s="10">
        <v>-0.51963035076225461</v>
      </c>
      <c r="J78">
        <v>3.9800000000000084</v>
      </c>
      <c r="K78">
        <v>-0.22833590000000001</v>
      </c>
      <c r="L78" s="10">
        <v>0</v>
      </c>
    </row>
    <row r="79" spans="1:12" x14ac:dyDescent="0.25">
      <c r="A79">
        <f t="shared" si="1"/>
        <v>1969.25</v>
      </c>
      <c r="B79">
        <f>LN(NIPA!B80/NIPA!F80/NIPA!G80)</f>
        <v>-8.4675002876799681</v>
      </c>
      <c r="C79">
        <f>LN(NIPA!C80/NIPA!F80/NIPA!G80)</f>
        <v>-10.082176772003663</v>
      </c>
      <c r="D79">
        <f>LN((NIPA!D80+NIPA!E80)/NIPA!F80/NIPA!G80)</f>
        <v>-9.9601687800197585</v>
      </c>
      <c r="E79">
        <f>FRED!C83/100</f>
        <v>6.1966667175292971E-2</v>
      </c>
      <c r="F79">
        <f>(LN(FRED!B83)-LN(FRED!B79))</f>
        <v>5.3559115695039683E-2</v>
      </c>
      <c r="G79">
        <v>0.33883612551593001</v>
      </c>
      <c r="H79">
        <v>0</v>
      </c>
      <c r="I79" s="10">
        <v>0.62491294182507651</v>
      </c>
      <c r="J79">
        <v>0.76000000000001022</v>
      </c>
      <c r="K79">
        <v>0.65993040000000003</v>
      </c>
      <c r="L79" s="10">
        <v>0</v>
      </c>
    </row>
    <row r="80" spans="1:12" x14ac:dyDescent="0.25">
      <c r="A80">
        <f t="shared" si="1"/>
        <v>1969.5</v>
      </c>
      <c r="B80">
        <f>LN(NIPA!B81/NIPA!F81/NIPA!G81)</f>
        <v>-8.4639013688678482</v>
      </c>
      <c r="C80">
        <f>LN(NIPA!C81/NIPA!F81/NIPA!G81)</f>
        <v>-10.110454413890878</v>
      </c>
      <c r="D80">
        <f>LN((NIPA!D81+NIPA!E81)/NIPA!F81/NIPA!G81)</f>
        <v>-9.9522939269533897</v>
      </c>
      <c r="E80">
        <f>FRED!C84/100</f>
        <v>7.0233335494995122E-2</v>
      </c>
      <c r="F80">
        <f>(LN(FRED!B84)-LN(FRED!B80))</f>
        <v>5.3765521628177382E-2</v>
      </c>
      <c r="G80">
        <v>0.35212069915889599</v>
      </c>
      <c r="H80">
        <v>0</v>
      </c>
      <c r="I80" s="10">
        <v>0.92546119229376334</v>
      </c>
      <c r="J80">
        <v>0</v>
      </c>
      <c r="K80">
        <v>0.51009490000000002</v>
      </c>
      <c r="L80" s="10">
        <v>0</v>
      </c>
    </row>
    <row r="81" spans="1:12" x14ac:dyDescent="0.25">
      <c r="A81">
        <f t="shared" si="1"/>
        <v>1969.75</v>
      </c>
      <c r="B81">
        <f>LN(NIPA!B82/NIPA!F82/NIPA!G82)</f>
        <v>-8.4716174026408293</v>
      </c>
      <c r="C81">
        <f>LN(NIPA!C82/NIPA!F82/NIPA!G82)</f>
        <v>-10.119102003876623</v>
      </c>
      <c r="D81">
        <f>LN((NIPA!D82+NIPA!E82)/NIPA!F82/NIPA!G82)</f>
        <v>-9.9682067279305482</v>
      </c>
      <c r="E81">
        <f>FRED!C85/100</f>
        <v>7.3533334732055658E-2</v>
      </c>
      <c r="F81">
        <f>(LN(FRED!B85)-LN(FRED!B81))</f>
        <v>5.6688877030787399E-2</v>
      </c>
      <c r="G81">
        <v>0.37465600283417999</v>
      </c>
      <c r="H81">
        <v>0</v>
      </c>
      <c r="I81" s="10">
        <v>-1.4868656842362615</v>
      </c>
      <c r="J81">
        <v>0</v>
      </c>
      <c r="K81">
        <v>0.18983920000000001</v>
      </c>
      <c r="L81" s="10">
        <v>0</v>
      </c>
    </row>
    <row r="82" spans="1:12" x14ac:dyDescent="0.25">
      <c r="A82">
        <f t="shared" si="1"/>
        <v>1970</v>
      </c>
      <c r="B82">
        <f>LN(NIPA!B83/NIPA!F83/NIPA!G83)</f>
        <v>-8.4757096452444234</v>
      </c>
      <c r="C82">
        <f>LN(NIPA!C83/NIPA!F83/NIPA!G83)</f>
        <v>-10.167174995071651</v>
      </c>
      <c r="D82">
        <f>LN((NIPA!D83+NIPA!E83)/NIPA!F83/NIPA!G83)</f>
        <v>-9.9632109994613174</v>
      </c>
      <c r="E82">
        <f>FRED!C86/100</f>
        <v>7.2100000381469728E-2</v>
      </c>
      <c r="F82">
        <f>(LN(FRED!B86)-LN(FRED!B82))</f>
        <v>6.0404993705482912E-2</v>
      </c>
      <c r="G82">
        <v>0.36645293680476398</v>
      </c>
      <c r="H82">
        <v>-4.9776007964161271E-3</v>
      </c>
      <c r="I82" s="10">
        <v>-5.7381510710030197</v>
      </c>
      <c r="J82">
        <v>0</v>
      </c>
      <c r="K82">
        <v>-0.5390026</v>
      </c>
      <c r="L82" s="10">
        <v>0</v>
      </c>
    </row>
    <row r="83" spans="1:12" x14ac:dyDescent="0.25">
      <c r="A83">
        <f t="shared" si="1"/>
        <v>1970.25</v>
      </c>
      <c r="B83">
        <f>LN(NIPA!B84/NIPA!F84/NIPA!G84)</f>
        <v>-8.4768199735481442</v>
      </c>
      <c r="C83">
        <f>LN(NIPA!C84/NIPA!F84/NIPA!G84)</f>
        <v>-10.179634016252265</v>
      </c>
      <c r="D83">
        <f>LN((NIPA!D84+NIPA!E84)/NIPA!F84/NIPA!G84)</f>
        <v>-9.9764546355685866</v>
      </c>
      <c r="E83">
        <f>FRED!C87/100</f>
        <v>6.6766667366027835E-2</v>
      </c>
      <c r="F83">
        <f>(LN(FRED!B87)-LN(FRED!B83))</f>
        <v>5.8631407263572743E-2</v>
      </c>
      <c r="G83">
        <v>0.424234957933808</v>
      </c>
      <c r="H83">
        <v>-2.9495624815652345E-3</v>
      </c>
      <c r="I83" s="10">
        <v>-4.4102252833143316</v>
      </c>
      <c r="J83">
        <v>0</v>
      </c>
      <c r="K83">
        <v>4.1600699999999997E-2</v>
      </c>
      <c r="L83" s="10">
        <v>0</v>
      </c>
    </row>
    <row r="84" spans="1:12" x14ac:dyDescent="0.25">
      <c r="A84">
        <f t="shared" si="1"/>
        <v>1970.5</v>
      </c>
      <c r="B84">
        <f>LN(NIPA!B85/NIPA!F85/NIPA!G85)</f>
        <v>-8.4713210257167031</v>
      </c>
      <c r="C84">
        <f>LN(NIPA!C85/NIPA!F85/NIPA!G85)</f>
        <v>-10.209068386794174</v>
      </c>
      <c r="D84">
        <f>LN((NIPA!D85+NIPA!E85)/NIPA!F85/NIPA!G85)</f>
        <v>-9.9666316325452851</v>
      </c>
      <c r="E84">
        <f>FRED!C88/100</f>
        <v>6.3266663551330565E-2</v>
      </c>
      <c r="F84">
        <f>(LN(FRED!B88)-LN(FRED!B84))</f>
        <v>5.5301544846641182E-2</v>
      </c>
      <c r="G84">
        <v>0.45578390063289198</v>
      </c>
      <c r="H84">
        <v>0</v>
      </c>
      <c r="I84" s="10">
        <v>0.27760809621947563</v>
      </c>
      <c r="J84">
        <v>0</v>
      </c>
      <c r="K84">
        <v>-0.91472140000000002</v>
      </c>
      <c r="L84" s="10">
        <v>0</v>
      </c>
    </row>
    <row r="85" spans="1:12" x14ac:dyDescent="0.25">
      <c r="A85">
        <f t="shared" si="1"/>
        <v>1970.75</v>
      </c>
      <c r="B85">
        <f>LN(NIPA!B86/NIPA!F86/NIPA!G86)</f>
        <v>-8.4855406684133552</v>
      </c>
      <c r="C85">
        <f>LN(NIPA!C86/NIPA!F86/NIPA!G86)</f>
        <v>-10.230262108060359</v>
      </c>
      <c r="D85">
        <f>LN((NIPA!D86+NIPA!E86)/NIPA!F86/NIPA!G86)</f>
        <v>-9.9690278581521863</v>
      </c>
      <c r="E85">
        <f>FRED!C89/100</f>
        <v>5.3533334732055661E-2</v>
      </c>
      <c r="F85">
        <f>(LN(FRED!B89)-LN(FRED!B85))</f>
        <v>5.4488185284069512E-2</v>
      </c>
      <c r="G85">
        <v>0.377914145913743</v>
      </c>
      <c r="H85">
        <v>0</v>
      </c>
      <c r="I85" s="10">
        <v>-4.6527611711936911</v>
      </c>
      <c r="J85">
        <v>6.5700000000000065</v>
      </c>
      <c r="K85">
        <v>-0.61264220000000003</v>
      </c>
      <c r="L85" s="10">
        <v>0</v>
      </c>
    </row>
    <row r="86" spans="1:12" x14ac:dyDescent="0.25">
      <c r="A86">
        <f t="shared" si="1"/>
        <v>1971</v>
      </c>
      <c r="B86">
        <f>LN(NIPA!B87/NIPA!F87/NIPA!G87)</f>
        <v>-8.4614353939238143</v>
      </c>
      <c r="C86">
        <f>LN(NIPA!C87/NIPA!F87/NIPA!G87)</f>
        <v>-10.222613634152978</v>
      </c>
      <c r="D86">
        <f>LN((NIPA!D87+NIPA!E87)/NIPA!F87/NIPA!G87)</f>
        <v>-9.9754886204668232</v>
      </c>
      <c r="E86">
        <f>FRED!C90/100</f>
        <v>3.8400001525878906E-2</v>
      </c>
      <c r="F86">
        <f>(LN(FRED!B90)-LN(FRED!B86))</f>
        <v>4.6996280155694681E-2</v>
      </c>
      <c r="G86">
        <v>0.39903299553503901</v>
      </c>
      <c r="H86">
        <v>0</v>
      </c>
      <c r="I86" s="10">
        <v>2.7586009511792491</v>
      </c>
      <c r="J86">
        <v>1.0500000000000069</v>
      </c>
      <c r="K86">
        <v>-0.83247300000000002</v>
      </c>
      <c r="L86" s="10">
        <v>-0.26593427590120639</v>
      </c>
    </row>
    <row r="87" spans="1:12" x14ac:dyDescent="0.25">
      <c r="A87">
        <f t="shared" si="1"/>
        <v>1971.25</v>
      </c>
      <c r="B87">
        <f>LN(NIPA!B88/NIPA!F88/NIPA!G88)</f>
        <v>-8.4586295487647032</v>
      </c>
      <c r="C87">
        <f>LN(NIPA!C88/NIPA!F88/NIPA!G88)</f>
        <v>-10.223231644555748</v>
      </c>
      <c r="D87">
        <f>LN((NIPA!D88+NIPA!E88)/NIPA!F88/NIPA!G88)</f>
        <v>-9.9761595588280638</v>
      </c>
      <c r="E87">
        <f>FRED!C91/100</f>
        <v>4.2500000000000003E-2</v>
      </c>
      <c r="F87">
        <f>(LN(FRED!B91)-LN(FRED!B87))</f>
        <v>4.2236870088182776E-2</v>
      </c>
      <c r="G87">
        <v>0.45369680790875</v>
      </c>
      <c r="H87">
        <v>0</v>
      </c>
      <c r="I87" s="10">
        <v>-7.2842184771688814E-2</v>
      </c>
      <c r="J87">
        <v>0.17000000000000681</v>
      </c>
      <c r="K87">
        <v>0.91528140000000002</v>
      </c>
      <c r="L87" s="10">
        <v>0</v>
      </c>
    </row>
    <row r="88" spans="1:12" x14ac:dyDescent="0.25">
      <c r="A88">
        <f t="shared" si="1"/>
        <v>1971.5</v>
      </c>
      <c r="B88">
        <f>LN(NIPA!B89/NIPA!F89/NIPA!G89)</f>
        <v>-8.4536462395653622</v>
      </c>
      <c r="C88">
        <f>LN(NIPA!C89/NIPA!F89/NIPA!G89)</f>
        <v>-10.234144623443447</v>
      </c>
      <c r="D88">
        <f>LN((NIPA!D89+NIPA!E89)/NIPA!F89/NIPA!G89)</f>
        <v>-9.9761971499345456</v>
      </c>
      <c r="E88">
        <f>FRED!C92/100</f>
        <v>5.0100002288818363E-2</v>
      </c>
      <c r="F88">
        <f>(LN(FRED!B92)-LN(FRED!B88))</f>
        <v>4.1812964484317483E-2</v>
      </c>
      <c r="G88">
        <v>0.40129430971840202</v>
      </c>
      <c r="H88">
        <v>0</v>
      </c>
      <c r="I88" s="10">
        <v>-5.5049462748488143</v>
      </c>
      <c r="J88">
        <v>8.9999999999999428E-2</v>
      </c>
      <c r="K88">
        <v>-0.113412</v>
      </c>
      <c r="L88" s="10">
        <v>0</v>
      </c>
    </row>
    <row r="89" spans="1:12" x14ac:dyDescent="0.25">
      <c r="A89">
        <f t="shared" si="1"/>
        <v>1971.75</v>
      </c>
      <c r="B89">
        <f>LN(NIPA!B90/NIPA!F90/NIPA!G90)</f>
        <v>-8.4541619101751397</v>
      </c>
      <c r="C89">
        <f>LN(NIPA!C90/NIPA!F90/NIPA!G90)</f>
        <v>-10.228358944534214</v>
      </c>
      <c r="D89">
        <f>LN((NIPA!D90+NIPA!E90)/NIPA!F90/NIPA!G90)</f>
        <v>-9.9802355839791197</v>
      </c>
      <c r="E89">
        <f>FRED!C93/100</f>
        <v>4.2300000190734863E-2</v>
      </c>
      <c r="F89">
        <f>(LN(FRED!B93)-LN(FRED!B89))</f>
        <v>3.4742948443873267E-2</v>
      </c>
      <c r="G89">
        <v>0.42327979717700198</v>
      </c>
      <c r="H89">
        <v>0</v>
      </c>
      <c r="I89" s="10">
        <v>8.3923601751607269</v>
      </c>
      <c r="J89">
        <v>0</v>
      </c>
      <c r="K89">
        <v>-1.5644837</v>
      </c>
      <c r="L89" s="10">
        <v>0</v>
      </c>
    </row>
    <row r="90" spans="1:12" x14ac:dyDescent="0.25">
      <c r="A90">
        <f t="shared" si="1"/>
        <v>1972</v>
      </c>
      <c r="B90">
        <f>LN(NIPA!B91/NIPA!F91/NIPA!G91)</f>
        <v>-8.438879850017015</v>
      </c>
      <c r="C90">
        <f>LN(NIPA!C91/NIPA!F91/NIPA!G91)</f>
        <v>-10.153295563725878</v>
      </c>
      <c r="D90">
        <f>LN((NIPA!D91+NIPA!E91)/NIPA!F91/NIPA!G91)</f>
        <v>-9.9615304813754744</v>
      </c>
      <c r="E90">
        <f>FRED!C94/100</f>
        <v>3.43666672706604E-2</v>
      </c>
      <c r="F90">
        <f>(LN(FRED!B94)-LN(FRED!B90))</f>
        <v>3.4457908196638964E-2</v>
      </c>
      <c r="G90">
        <v>0.44629381229688803</v>
      </c>
      <c r="H90">
        <v>0</v>
      </c>
      <c r="I90" s="10">
        <v>2.2247664051237641</v>
      </c>
      <c r="J90">
        <v>0</v>
      </c>
      <c r="K90">
        <v>-4.1107400000000002E-2</v>
      </c>
      <c r="L90" s="10">
        <v>-0.69480632273753684</v>
      </c>
    </row>
    <row r="91" spans="1:12" x14ac:dyDescent="0.25">
      <c r="A91">
        <f t="shared" si="1"/>
        <v>1972.25</v>
      </c>
      <c r="B91">
        <f>LN(NIPA!B92/NIPA!F92/NIPA!G92)</f>
        <v>-8.4177088849159087</v>
      </c>
      <c r="C91">
        <f>LN(NIPA!C92/NIPA!F92/NIPA!G92)</f>
        <v>-10.145776715661734</v>
      </c>
      <c r="D91">
        <f>LN((NIPA!D92+NIPA!E92)/NIPA!F92/NIPA!G92)</f>
        <v>-9.9533244403929579</v>
      </c>
      <c r="E91">
        <f>FRED!C95/100</f>
        <v>3.7699999809265139E-2</v>
      </c>
      <c r="F91">
        <f>(LN(FRED!B95)-LN(FRED!B91))</f>
        <v>3.1748698314580714E-2</v>
      </c>
      <c r="G91">
        <v>0.44659071066876199</v>
      </c>
      <c r="H91">
        <v>0</v>
      </c>
      <c r="I91" s="10">
        <v>5.6546000323242476</v>
      </c>
      <c r="J91">
        <v>0</v>
      </c>
      <c r="K91">
        <v>-0.33308389999999999</v>
      </c>
      <c r="L91" s="10">
        <v>0</v>
      </c>
    </row>
    <row r="92" spans="1:12" x14ac:dyDescent="0.25">
      <c r="A92">
        <f t="shared" si="1"/>
        <v>1972.5</v>
      </c>
      <c r="B92">
        <f>LN(NIPA!B93/NIPA!F93/NIPA!G93)</f>
        <v>-8.4107051559582064</v>
      </c>
      <c r="C92">
        <f>LN(NIPA!C93/NIPA!F93/NIPA!G93)</f>
        <v>-10.144239516133299</v>
      </c>
      <c r="D92">
        <f>LN((NIPA!D93+NIPA!E93)/NIPA!F93/NIPA!G93)</f>
        <v>-9.9742272098129447</v>
      </c>
      <c r="E92">
        <f>FRED!C96/100</f>
        <v>4.2199997901916503E-2</v>
      </c>
      <c r="F92">
        <f>(LN(FRED!B96)-LN(FRED!B92))</f>
        <v>2.9852168236805365E-2</v>
      </c>
      <c r="G92">
        <v>0.457809919568329</v>
      </c>
      <c r="H92">
        <v>0</v>
      </c>
      <c r="I92" s="10">
        <v>-8.8451146070488526E-2</v>
      </c>
      <c r="J92">
        <v>0</v>
      </c>
      <c r="K92">
        <v>0</v>
      </c>
      <c r="L92" s="10">
        <v>0</v>
      </c>
    </row>
    <row r="93" spans="1:12" x14ac:dyDescent="0.25">
      <c r="A93">
        <f t="shared" si="1"/>
        <v>1972.75</v>
      </c>
      <c r="B93">
        <f>LN(NIPA!B94/NIPA!F94/NIPA!G94)</f>
        <v>-8.397129616064392</v>
      </c>
      <c r="C93">
        <f>LN(NIPA!C94/NIPA!F94/NIPA!G94)</f>
        <v>-10.125789497259436</v>
      </c>
      <c r="D93">
        <f>LN((NIPA!D94+NIPA!E94)/NIPA!F94/NIPA!G94)</f>
        <v>-9.9636646909521556</v>
      </c>
      <c r="E93">
        <f>FRED!C97/100</f>
        <v>4.8633332252502444E-2</v>
      </c>
      <c r="F93">
        <f>(LN(FRED!B97)-LN(FRED!B93))</f>
        <v>3.279060960474256E-2</v>
      </c>
      <c r="G93">
        <v>0.43196191958617802</v>
      </c>
      <c r="H93">
        <v>0</v>
      </c>
      <c r="I93" s="10">
        <v>3.4240486914209298</v>
      </c>
      <c r="J93">
        <v>0</v>
      </c>
      <c r="K93">
        <v>-1.4777500000000001E-2</v>
      </c>
      <c r="L93" s="10">
        <v>0</v>
      </c>
    </row>
    <row r="94" spans="1:12" x14ac:dyDescent="0.25">
      <c r="A94">
        <f t="shared" si="1"/>
        <v>1973</v>
      </c>
      <c r="B94">
        <f>LN(NIPA!B95/NIPA!F95/NIPA!G95)</f>
        <v>-8.3740729932327866</v>
      </c>
      <c r="C94">
        <f>LN(NIPA!C95/NIPA!F95/NIPA!G95)</f>
        <v>-10.074076162406962</v>
      </c>
      <c r="D94">
        <f>LN((NIPA!D95+NIPA!E95)/NIPA!F95/NIPA!G95)</f>
        <v>-9.947900580835956</v>
      </c>
      <c r="E94">
        <f>FRED!C98/100</f>
        <v>5.6999998092651369E-2</v>
      </c>
      <c r="F94">
        <f>(LN(FRED!B98)-LN(FRED!B94))</f>
        <v>4.030576410585951E-2</v>
      </c>
      <c r="G94">
        <v>0.43080759475736202</v>
      </c>
      <c r="H94">
        <v>0</v>
      </c>
      <c r="I94" s="10">
        <v>1.423219599576121</v>
      </c>
      <c r="J94">
        <v>0.17000000000000681</v>
      </c>
      <c r="K94">
        <v>0.53952789999999995</v>
      </c>
      <c r="L94" s="10">
        <v>0</v>
      </c>
    </row>
    <row r="95" spans="1:12" x14ac:dyDescent="0.25">
      <c r="A95">
        <f t="shared" si="1"/>
        <v>1973.25</v>
      </c>
      <c r="B95">
        <f>LN(NIPA!B96/NIPA!F96/NIPA!G96)</f>
        <v>-8.3647266750900435</v>
      </c>
      <c r="C95">
        <f>LN(NIPA!C96/NIPA!F96/NIPA!G96)</f>
        <v>-10.07495823930272</v>
      </c>
      <c r="D95">
        <f>LN((NIPA!D96+NIPA!E96)/NIPA!F96/NIPA!G96)</f>
        <v>-9.9535973822984527</v>
      </c>
      <c r="E95">
        <f>FRED!C99/100</f>
        <v>6.6033334732055665E-2</v>
      </c>
      <c r="F95">
        <f>(LN(FRED!B99)-LN(FRED!B95))</f>
        <v>5.4572407407450285E-2</v>
      </c>
      <c r="G95">
        <v>0.47299627779256498</v>
      </c>
      <c r="H95">
        <v>0</v>
      </c>
      <c r="I95" s="10">
        <v>1.0181785065735256</v>
      </c>
      <c r="J95">
        <v>8.6599999999999966</v>
      </c>
      <c r="K95">
        <v>0.59845680000000001</v>
      </c>
      <c r="L95" s="10">
        <v>0</v>
      </c>
    </row>
    <row r="96" spans="1:12" x14ac:dyDescent="0.25">
      <c r="A96">
        <f t="shared" si="1"/>
        <v>1973.5</v>
      </c>
      <c r="B96">
        <f>LN(NIPA!B97/NIPA!F97/NIPA!G97)</f>
        <v>-8.3725451741201056</v>
      </c>
      <c r="C96">
        <f>LN(NIPA!C97/NIPA!F97/NIPA!G97)</f>
        <v>-10.083858236010625</v>
      </c>
      <c r="D96">
        <f>LN((NIPA!D97+NIPA!E97)/NIPA!F97/NIPA!G97)</f>
        <v>-9.9713971926921836</v>
      </c>
      <c r="E96">
        <f>FRED!C100/100</f>
        <v>8.3233337402343746E-2</v>
      </c>
      <c r="F96">
        <f>(LN(FRED!B100)-LN(FRED!B96))</f>
        <v>6.6127878735584567E-2</v>
      </c>
      <c r="G96">
        <v>0.45196281673692001</v>
      </c>
      <c r="H96">
        <v>-3.6456434560699965E-3</v>
      </c>
      <c r="I96" s="10">
        <v>-1.2658834476862613</v>
      </c>
      <c r="J96">
        <v>6.1900000000000039</v>
      </c>
      <c r="K96">
        <v>-0.24400279999999999</v>
      </c>
      <c r="L96" s="10">
        <v>0</v>
      </c>
    </row>
    <row r="97" spans="1:12" x14ac:dyDescent="0.25">
      <c r="A97">
        <f t="shared" si="1"/>
        <v>1973.75</v>
      </c>
      <c r="B97">
        <f>LN(NIPA!B98/NIPA!F98/NIPA!G98)</f>
        <v>-8.3655882328696336</v>
      </c>
      <c r="C97">
        <f>LN(NIPA!C98/NIPA!F98/NIPA!G98)</f>
        <v>-10.071209733377113</v>
      </c>
      <c r="D97">
        <f>LN((NIPA!D98+NIPA!E98)/NIPA!F98/NIPA!G98)</f>
        <v>-9.9668878191628298</v>
      </c>
      <c r="E97">
        <f>FRED!C101/100</f>
        <v>7.4999999999999997E-2</v>
      </c>
      <c r="F97">
        <f>(LN(FRED!B101)-LN(FRED!B97))</f>
        <v>8.0827667912729773E-2</v>
      </c>
      <c r="G97">
        <v>0.42065263726652402</v>
      </c>
      <c r="H97">
        <v>3.5953117135255628E-3</v>
      </c>
      <c r="I97" s="10">
        <v>-2.7351737097823197</v>
      </c>
      <c r="J97">
        <v>9.2400000000000251</v>
      </c>
      <c r="K97">
        <v>-1.1663334999999999</v>
      </c>
      <c r="L97" s="10">
        <v>0</v>
      </c>
    </row>
    <row r="98" spans="1:12" x14ac:dyDescent="0.25">
      <c r="A98">
        <f t="shared" si="1"/>
        <v>1974</v>
      </c>
      <c r="B98">
        <f>LN(NIPA!B99/NIPA!F99/NIPA!G99)</f>
        <v>-8.3764760787076114</v>
      </c>
      <c r="C98">
        <f>LN(NIPA!C99/NIPA!F99/NIPA!G99)</f>
        <v>-10.063884874869728</v>
      </c>
      <c r="D98">
        <f>LN((NIPA!D99+NIPA!E99)/NIPA!F99/NIPA!G99)</f>
        <v>-9.944939916931407</v>
      </c>
      <c r="E98">
        <f>FRED!C102/100</f>
        <v>7.6166667938232416E-2</v>
      </c>
      <c r="F98">
        <f>(LN(FRED!B102)-LN(FRED!B98))</f>
        <v>9.4536060907038699E-2</v>
      </c>
      <c r="G98">
        <v>0.403698546220774</v>
      </c>
      <c r="H98">
        <v>0</v>
      </c>
      <c r="I98" s="10">
        <v>-4.5351819663956192</v>
      </c>
      <c r="J98">
        <v>32.346626999999977</v>
      </c>
      <c r="K98">
        <v>0.79035849999999996</v>
      </c>
      <c r="L98" s="10">
        <v>0</v>
      </c>
    </row>
    <row r="99" spans="1:12" x14ac:dyDescent="0.25">
      <c r="A99">
        <f t="shared" si="1"/>
        <v>1974.25</v>
      </c>
      <c r="B99">
        <f>LN(NIPA!B100/NIPA!F100/NIPA!G100)</f>
        <v>-8.3759946263211003</v>
      </c>
      <c r="C99">
        <f>LN(NIPA!C100/NIPA!F100/NIPA!G100)</f>
        <v>-10.0514088746624</v>
      </c>
      <c r="D99">
        <f>LN((NIPA!D100+NIPA!E100)/NIPA!F100/NIPA!G100)</f>
        <v>-9.936026800543555</v>
      </c>
      <c r="E99">
        <f>FRED!C103/100</f>
        <v>8.1533336639404291E-2</v>
      </c>
      <c r="F99">
        <f>(LN(FRED!B103)-LN(FRED!B99))</f>
        <v>0.10026553619994383</v>
      </c>
      <c r="G99">
        <v>0.40037699956331402</v>
      </c>
      <c r="H99">
        <v>0</v>
      </c>
      <c r="I99" s="10">
        <v>-3.204996592336308</v>
      </c>
      <c r="J99">
        <v>0</v>
      </c>
      <c r="K99">
        <v>1.0418533999999999</v>
      </c>
      <c r="L99" s="10">
        <v>0</v>
      </c>
    </row>
    <row r="100" spans="1:12" x14ac:dyDescent="0.25">
      <c r="A100">
        <f t="shared" si="1"/>
        <v>1974.5</v>
      </c>
      <c r="B100">
        <f>LN(NIPA!B101/NIPA!F101/NIPA!G101)</f>
        <v>-8.3883406603822088</v>
      </c>
      <c r="C100">
        <f>LN(NIPA!C101/NIPA!F101/NIPA!G101)</f>
        <v>-10.044918517132057</v>
      </c>
      <c r="D100">
        <f>LN((NIPA!D101+NIPA!E101)/NIPA!F101/NIPA!G101)</f>
        <v>-9.9323815975037881</v>
      </c>
      <c r="E100">
        <f>FRED!C104/100</f>
        <v>8.1900005340576176E-2</v>
      </c>
      <c r="F100">
        <f>(LN(FRED!B104)-LN(FRED!B100))</f>
        <v>0.10847997543710486</v>
      </c>
      <c r="G100">
        <v>0.42440189236193798</v>
      </c>
      <c r="H100">
        <v>0</v>
      </c>
      <c r="I100" s="10">
        <v>1.8530148495332139</v>
      </c>
      <c r="J100">
        <v>11.007664999999992</v>
      </c>
      <c r="K100">
        <v>-0.57071190000000005</v>
      </c>
      <c r="L100" s="10">
        <v>0</v>
      </c>
    </row>
    <row r="101" spans="1:12" x14ac:dyDescent="0.25">
      <c r="A101">
        <f t="shared" si="1"/>
        <v>1974.75</v>
      </c>
      <c r="B101">
        <f>LN(NIPA!B102/NIPA!F102/NIPA!G102)</f>
        <v>-8.3950371093157425</v>
      </c>
      <c r="C101">
        <f>LN(NIPA!C102/NIPA!F102/NIPA!G102)</f>
        <v>-10.088960436127806</v>
      </c>
      <c r="D101">
        <f>LN((NIPA!D102+NIPA!E102)/NIPA!F102/NIPA!G102)</f>
        <v>-9.9287216093454767</v>
      </c>
      <c r="E101">
        <f>FRED!C105/100</f>
        <v>7.360000133514405E-2</v>
      </c>
      <c r="F101">
        <f>(LN(FRED!B105)-LN(FRED!B101))</f>
        <v>0.11374465236897002</v>
      </c>
      <c r="G101">
        <v>0.390363465294085</v>
      </c>
      <c r="H101">
        <v>0</v>
      </c>
      <c r="I101" s="10">
        <v>-6.3877714740139009</v>
      </c>
      <c r="J101">
        <v>0</v>
      </c>
      <c r="K101">
        <v>-0.17588970000000001</v>
      </c>
      <c r="L101" s="10">
        <v>0</v>
      </c>
    </row>
    <row r="102" spans="1:12" x14ac:dyDescent="0.25">
      <c r="A102">
        <f t="shared" si="1"/>
        <v>1975</v>
      </c>
      <c r="B102">
        <f>LN(NIPA!B103/NIPA!F103/NIPA!G103)</f>
        <v>-8.4093636070066911</v>
      </c>
      <c r="C102">
        <f>LN(NIPA!C103/NIPA!F103/NIPA!G103)</f>
        <v>-10.137676332212161</v>
      </c>
      <c r="D102">
        <f>LN((NIPA!D103+NIPA!E103)/NIPA!F103/NIPA!G103)</f>
        <v>-9.9207956239579556</v>
      </c>
      <c r="E102">
        <f>FRED!C106/100</f>
        <v>5.7500000000000002E-2</v>
      </c>
      <c r="F102">
        <f>(LN(FRED!B106)-LN(FRED!B102))</f>
        <v>0.10557254391820381</v>
      </c>
      <c r="G102">
        <v>0.40703878608296901</v>
      </c>
      <c r="H102">
        <v>0</v>
      </c>
      <c r="I102" s="10">
        <v>-7.8156074572475882</v>
      </c>
      <c r="J102">
        <v>2.2545238800000051</v>
      </c>
      <c r="K102">
        <v>-0.49297590000000002</v>
      </c>
      <c r="L102" s="10">
        <v>0</v>
      </c>
    </row>
    <row r="103" spans="1:12" x14ac:dyDescent="0.25">
      <c r="A103">
        <f t="shared" si="1"/>
        <v>1975.25</v>
      </c>
      <c r="B103">
        <f>LN(NIPA!B104/NIPA!F104/NIPA!G104)</f>
        <v>-8.4038482556594403</v>
      </c>
      <c r="C103">
        <f>LN(NIPA!C104/NIPA!F104/NIPA!G104)</f>
        <v>-10.281023094950568</v>
      </c>
      <c r="D103">
        <f>LN((NIPA!D104+NIPA!E104)/NIPA!F104/NIPA!G104)</f>
        <v>-9.9273657286390531</v>
      </c>
      <c r="E103">
        <f>FRED!C107/100</f>
        <v>5.3933334350585935E-2</v>
      </c>
      <c r="F103">
        <f>(LN(FRED!B107)-LN(FRED!B103))</f>
        <v>9.1120285472986673E-2</v>
      </c>
      <c r="G103">
        <v>0.46824154417563602</v>
      </c>
      <c r="H103">
        <v>0</v>
      </c>
      <c r="I103" s="10">
        <v>-1.0025489253680173</v>
      </c>
      <c r="J103">
        <v>10.567893999999997</v>
      </c>
      <c r="K103">
        <v>-0.22105159999999999</v>
      </c>
      <c r="L103" s="10">
        <v>0</v>
      </c>
    </row>
    <row r="104" spans="1:12" x14ac:dyDescent="0.25">
      <c r="A104">
        <f t="shared" si="1"/>
        <v>1975.5</v>
      </c>
      <c r="B104">
        <f>LN(NIPA!B105/NIPA!F105/NIPA!G105)</f>
        <v>-8.3902709400589721</v>
      </c>
      <c r="C104">
        <f>LN(NIPA!C105/NIPA!F105/NIPA!G105)</f>
        <v>-10.139861872291503</v>
      </c>
      <c r="D104">
        <f>LN((NIPA!D105+NIPA!E105)/NIPA!F105/NIPA!G105)</f>
        <v>-9.9146443485781646</v>
      </c>
      <c r="E104">
        <f>FRED!C108/100</f>
        <v>6.3299999237060547E-2</v>
      </c>
      <c r="F104">
        <f>(LN(FRED!B108)-LN(FRED!B104))</f>
        <v>8.3222664292711634E-2</v>
      </c>
      <c r="G104">
        <v>0.47135154455963102</v>
      </c>
      <c r="H104">
        <v>0</v>
      </c>
      <c r="I104" s="10">
        <v>5.8570272756766109</v>
      </c>
      <c r="J104">
        <v>0</v>
      </c>
      <c r="K104">
        <v>-0.24551799999999999</v>
      </c>
      <c r="L104" s="10">
        <v>0</v>
      </c>
    </row>
    <row r="105" spans="1:12" x14ac:dyDescent="0.25">
      <c r="A105">
        <f t="shared" si="1"/>
        <v>1975.75</v>
      </c>
      <c r="B105">
        <f>LN(NIPA!B106/NIPA!F106/NIPA!G106)</f>
        <v>-8.3799563061327085</v>
      </c>
      <c r="C105">
        <f>LN(NIPA!C106/NIPA!F106/NIPA!G106)</f>
        <v>-10.132077747687632</v>
      </c>
      <c r="D105">
        <f>LN((NIPA!D106+NIPA!E106)/NIPA!F106/NIPA!G106)</f>
        <v>-9.9051727733464592</v>
      </c>
      <c r="E105">
        <f>FRED!C109/100</f>
        <v>5.6266665458679199E-2</v>
      </c>
      <c r="F105">
        <f>(LN(FRED!B109)-LN(FRED!B105))</f>
        <v>7.1235560578461143E-2</v>
      </c>
      <c r="G105">
        <v>0.49519606231700702</v>
      </c>
      <c r="H105">
        <v>0</v>
      </c>
      <c r="I105" s="10">
        <v>5.583557957964878</v>
      </c>
      <c r="J105">
        <v>2.5461063999999958</v>
      </c>
      <c r="K105">
        <v>-0.28893429999999998</v>
      </c>
      <c r="L105" s="10">
        <v>0</v>
      </c>
    </row>
    <row r="106" spans="1:12" x14ac:dyDescent="0.25">
      <c r="A106">
        <f t="shared" si="1"/>
        <v>1976</v>
      </c>
      <c r="B106">
        <f>LN(NIPA!B107/NIPA!F107/NIPA!G107)</f>
        <v>-8.3596717843159496</v>
      </c>
      <c r="C106">
        <f>LN(NIPA!C107/NIPA!F107/NIPA!G107)</f>
        <v>-10.094875011303516</v>
      </c>
      <c r="D106">
        <f>LN((NIPA!D107+NIPA!E107)/NIPA!F107/NIPA!G107)</f>
        <v>-9.9019432753975476</v>
      </c>
      <c r="E106">
        <f>FRED!C110/100</f>
        <v>4.9166665077209473E-2</v>
      </c>
      <c r="F106">
        <f>(LN(FRED!B110)-LN(FRED!B106))</f>
        <v>6.148154074496226E-2</v>
      </c>
      <c r="G106">
        <v>0.451199576159377</v>
      </c>
      <c r="H106">
        <v>2.3338584514849174E-3</v>
      </c>
      <c r="I106" s="10">
        <v>4.5741754127274827</v>
      </c>
      <c r="J106">
        <v>0</v>
      </c>
      <c r="K106">
        <v>-0.85274300000000003</v>
      </c>
      <c r="L106" s="10">
        <v>0</v>
      </c>
    </row>
    <row r="107" spans="1:12" x14ac:dyDescent="0.25">
      <c r="A107">
        <f t="shared" si="1"/>
        <v>1976.25</v>
      </c>
      <c r="B107">
        <f>LN(NIPA!B108/NIPA!F108/NIPA!G108)</f>
        <v>-8.3542051129760928</v>
      </c>
      <c r="C107">
        <f>LN(NIPA!C108/NIPA!F108/NIPA!G108)</f>
        <v>-10.085633436417719</v>
      </c>
      <c r="D107">
        <f>LN((NIPA!D108+NIPA!E108)/NIPA!F108/NIPA!G108)</f>
        <v>-9.9116432962034295</v>
      </c>
      <c r="E107">
        <f>FRED!C111/100</f>
        <v>5.1566667556762695E-2</v>
      </c>
      <c r="F107">
        <f>(LN(FRED!B111)-LN(FRED!B107))</f>
        <v>5.8410762156414719E-2</v>
      </c>
      <c r="G107">
        <v>0.48028227480282298</v>
      </c>
      <c r="H107">
        <v>0</v>
      </c>
      <c r="I107" s="10">
        <v>-1.6018501195788306</v>
      </c>
      <c r="J107">
        <v>0</v>
      </c>
      <c r="K107">
        <v>-0.18981029999999999</v>
      </c>
      <c r="L107" s="10">
        <v>0</v>
      </c>
    </row>
    <row r="108" spans="1:12" x14ac:dyDescent="0.25">
      <c r="A108">
        <f t="shared" si="1"/>
        <v>1976.5</v>
      </c>
      <c r="B108">
        <f>LN(NIPA!B109/NIPA!F109/NIPA!G109)</f>
        <v>-8.3518069646506277</v>
      </c>
      <c r="C108">
        <f>LN(NIPA!C109/NIPA!F109/NIPA!G109)</f>
        <v>-10.077811098807668</v>
      </c>
      <c r="D108">
        <f>LN((NIPA!D109+NIPA!E109)/NIPA!F109/NIPA!G109)</f>
        <v>-9.9205643737732068</v>
      </c>
      <c r="E108">
        <f>FRED!C112/100</f>
        <v>5.1500000953674317E-2</v>
      </c>
      <c r="F108">
        <f>(LN(FRED!B112)-LN(FRED!B108))</f>
        <v>5.4389844569938006E-2</v>
      </c>
      <c r="G108">
        <v>0.51819035800851199</v>
      </c>
      <c r="H108">
        <v>0</v>
      </c>
      <c r="I108" s="10">
        <v>0.84052320738156328</v>
      </c>
      <c r="J108">
        <v>0</v>
      </c>
      <c r="K108">
        <v>-0.2335351</v>
      </c>
      <c r="L108" s="10">
        <v>0</v>
      </c>
    </row>
    <row r="109" spans="1:12" x14ac:dyDescent="0.25">
      <c r="A109">
        <f t="shared" si="1"/>
        <v>1976.75</v>
      </c>
      <c r="B109">
        <f>LN(NIPA!B110/NIPA!F110/NIPA!G110)</f>
        <v>-8.3473222891188836</v>
      </c>
      <c r="C109">
        <f>LN(NIPA!C110/NIPA!F110/NIPA!G110)</f>
        <v>-10.080897957245094</v>
      </c>
      <c r="D109">
        <f>LN((NIPA!D110+NIPA!E110)/NIPA!F110/NIPA!G110)</f>
        <v>-9.922593362702381</v>
      </c>
      <c r="E109">
        <f>FRED!C113/100</f>
        <v>4.6733331680297849E-2</v>
      </c>
      <c r="F109">
        <f>(LN(FRED!B113)-LN(FRED!B109))</f>
        <v>5.0568092242897933E-2</v>
      </c>
      <c r="G109">
        <v>0.47295540494742</v>
      </c>
      <c r="H109">
        <v>0</v>
      </c>
      <c r="I109" s="10">
        <v>-2.036525446047194</v>
      </c>
      <c r="J109">
        <v>0.83449710000001709</v>
      </c>
      <c r="K109">
        <v>-0.1892172</v>
      </c>
      <c r="L109" s="10">
        <v>0.13054261290063665</v>
      </c>
    </row>
    <row r="110" spans="1:12" x14ac:dyDescent="0.25">
      <c r="A110">
        <f t="shared" si="1"/>
        <v>1977</v>
      </c>
      <c r="B110">
        <f>LN(NIPA!B111/NIPA!F111/NIPA!G111)</f>
        <v>-8.3381029798156892</v>
      </c>
      <c r="C110">
        <f>LN(NIPA!C111/NIPA!F111/NIPA!G111)</f>
        <v>-10.057008071921826</v>
      </c>
      <c r="D110">
        <f>LN((NIPA!D111+NIPA!E111)/NIPA!F111/NIPA!G111)</f>
        <v>-9.9128143005644365</v>
      </c>
      <c r="E110">
        <f>FRED!C114/100</f>
        <v>4.6300001144409179E-2</v>
      </c>
      <c r="F110">
        <f>(LN(FRED!B114)-LN(FRED!B110))</f>
        <v>5.7357161728907258E-2</v>
      </c>
      <c r="G110">
        <v>0.50506972310625298</v>
      </c>
      <c r="H110">
        <v>0</v>
      </c>
      <c r="I110" s="10">
        <v>0.7901983736001823</v>
      </c>
      <c r="J110">
        <v>1.9204980000000156</v>
      </c>
      <c r="K110">
        <v>-0.50036130000000001</v>
      </c>
      <c r="L110" s="10">
        <v>-4.2434066395860968E-2</v>
      </c>
    </row>
    <row r="111" spans="1:12" x14ac:dyDescent="0.25">
      <c r="A111">
        <f t="shared" si="1"/>
        <v>1977.25</v>
      </c>
      <c r="B111">
        <f>LN(NIPA!B112/NIPA!F112/NIPA!G112)</f>
        <v>-8.3207832381898097</v>
      </c>
      <c r="C111">
        <f>LN(NIPA!C112/NIPA!F112/NIPA!G112)</f>
        <v>-10.03429694542103</v>
      </c>
      <c r="D111">
        <f>LN((NIPA!D112+NIPA!E112)/NIPA!F112/NIPA!G112)</f>
        <v>-9.9037445289854684</v>
      </c>
      <c r="E111">
        <f>FRED!C115/100</f>
        <v>4.8400001525878908E-2</v>
      </c>
      <c r="F111">
        <f>(LN(FRED!B115)-LN(FRED!B111))</f>
        <v>6.5756197022475149E-2</v>
      </c>
      <c r="G111">
        <v>0.52934210181807195</v>
      </c>
      <c r="H111">
        <v>0</v>
      </c>
      <c r="I111" s="10">
        <v>6.3154489136311067</v>
      </c>
      <c r="J111">
        <v>0.8119124400000024</v>
      </c>
      <c r="K111">
        <v>-0.29590909999999998</v>
      </c>
      <c r="L111" s="10">
        <v>0</v>
      </c>
    </row>
    <row r="112" spans="1:12" x14ac:dyDescent="0.25">
      <c r="A112">
        <f t="shared" si="1"/>
        <v>1977.5</v>
      </c>
      <c r="B112">
        <f>LN(NIPA!B113/NIPA!F113/NIPA!G113)</f>
        <v>-8.3057560893626956</v>
      </c>
      <c r="C112">
        <f>LN(NIPA!C113/NIPA!F113/NIPA!G113)</f>
        <v>-10.031042800873349</v>
      </c>
      <c r="D112">
        <f>LN((NIPA!D113+NIPA!E113)/NIPA!F113/NIPA!G113)</f>
        <v>-9.9053203514447734</v>
      </c>
      <c r="E112">
        <f>FRED!C116/100</f>
        <v>5.4966664314270018E-2</v>
      </c>
      <c r="F112">
        <f>(LN(FRED!B116)-LN(FRED!B112))</f>
        <v>6.3666085702605457E-2</v>
      </c>
      <c r="G112">
        <v>0.51428050435740802</v>
      </c>
      <c r="H112">
        <v>-2.4935168561739476E-3</v>
      </c>
      <c r="I112" s="10">
        <v>-0.50758960759947069</v>
      </c>
      <c r="J112">
        <v>1.3387080999999994</v>
      </c>
      <c r="K112">
        <v>-0.24017060000000001</v>
      </c>
      <c r="L112" s="10">
        <v>-0.34909235986435266</v>
      </c>
    </row>
    <row r="113" spans="1:12" x14ac:dyDescent="0.25">
      <c r="A113">
        <f t="shared" si="1"/>
        <v>1977.75</v>
      </c>
      <c r="B113">
        <f>LN(NIPA!B114/NIPA!F114/NIPA!G114)</f>
        <v>-8.3089259561527271</v>
      </c>
      <c r="C113">
        <f>LN(NIPA!C114/NIPA!F114/NIPA!G114)</f>
        <v>-10.026212052601814</v>
      </c>
      <c r="D113">
        <f>LN((NIPA!D114+NIPA!E114)/NIPA!F114/NIPA!G114)</f>
        <v>-9.9097785052248604</v>
      </c>
      <c r="E113">
        <f>FRED!C117/100</f>
        <v>6.1100001335144045E-2</v>
      </c>
      <c r="F113">
        <f>(LN(FRED!B117)-LN(FRED!B113))</f>
        <v>6.3858494570649071E-2</v>
      </c>
      <c r="G113">
        <v>0.486542712343487</v>
      </c>
      <c r="H113">
        <v>0</v>
      </c>
      <c r="I113" s="10">
        <v>1.8729747943678698</v>
      </c>
      <c r="J113">
        <v>4.4220467999999924</v>
      </c>
      <c r="K113">
        <v>-0.22578780000000001</v>
      </c>
      <c r="L113" s="10">
        <v>0</v>
      </c>
    </row>
    <row r="114" spans="1:12" x14ac:dyDescent="0.25">
      <c r="A114">
        <f t="shared" si="1"/>
        <v>1978</v>
      </c>
      <c r="B114">
        <f>LN(NIPA!B115/NIPA!F115/NIPA!G115)</f>
        <v>-8.3078415406251995</v>
      </c>
      <c r="C114">
        <f>LN(NIPA!C115/NIPA!F115/NIPA!G115)</f>
        <v>-10.016552619144511</v>
      </c>
      <c r="D114">
        <f>LN((NIPA!D115+NIPA!E115)/NIPA!F115/NIPA!G115)</f>
        <v>-9.912451889489704</v>
      </c>
      <c r="E114">
        <f>FRED!C118/100</f>
        <v>6.3933334350585944E-2</v>
      </c>
      <c r="F114">
        <f>(LN(FRED!B118)-LN(FRED!B114))</f>
        <v>6.2741616285472368E-2</v>
      </c>
      <c r="G114">
        <v>0.47068401952167499</v>
      </c>
      <c r="H114">
        <v>0</v>
      </c>
      <c r="I114" s="10">
        <v>-6.1979882926238563</v>
      </c>
      <c r="J114">
        <v>1.7654934999999796</v>
      </c>
      <c r="K114">
        <v>-0.13579340000000001</v>
      </c>
      <c r="L114" s="10">
        <v>0</v>
      </c>
    </row>
    <row r="115" spans="1:12" x14ac:dyDescent="0.25">
      <c r="A115">
        <f t="shared" si="1"/>
        <v>1978.25</v>
      </c>
      <c r="B115">
        <f>LN(NIPA!B116/NIPA!F116/NIPA!G116)</f>
        <v>-8.2717503585095518</v>
      </c>
      <c r="C115">
        <f>LN(NIPA!C116/NIPA!F116/NIPA!G116)</f>
        <v>-9.9668297764989386</v>
      </c>
      <c r="D115">
        <f>LN((NIPA!D116+NIPA!E116)/NIPA!F116/NIPA!G116)</f>
        <v>-9.8927731192907071</v>
      </c>
      <c r="E115">
        <f>FRED!C119/100</f>
        <v>6.4766664505004887E-2</v>
      </c>
      <c r="F115">
        <f>(LN(FRED!B119)-LN(FRED!B115))</f>
        <v>6.7923455887544115E-2</v>
      </c>
      <c r="G115">
        <v>0.49224879260763099</v>
      </c>
      <c r="H115">
        <v>0</v>
      </c>
      <c r="I115" s="10">
        <v>6.6613407232201798</v>
      </c>
      <c r="J115">
        <v>1.9802627000000093</v>
      </c>
      <c r="K115">
        <v>-0.1028773</v>
      </c>
      <c r="L115" s="10">
        <v>0</v>
      </c>
    </row>
    <row r="116" spans="1:12" x14ac:dyDescent="0.25">
      <c r="A116">
        <f t="shared" si="1"/>
        <v>1978.5</v>
      </c>
      <c r="B116">
        <f>LN(NIPA!B117/NIPA!F117/NIPA!G117)</f>
        <v>-8.2648205444853495</v>
      </c>
      <c r="C116">
        <f>LN(NIPA!C117/NIPA!F117/NIPA!G117)</f>
        <v>-9.9448676684835213</v>
      </c>
      <c r="D116">
        <f>LN((NIPA!D117+NIPA!E117)/NIPA!F117/NIPA!G117)</f>
        <v>-9.8896642894793771</v>
      </c>
      <c r="E116">
        <f>FRED!C120/100</f>
        <v>7.3133335113525391E-2</v>
      </c>
      <c r="F116">
        <f>(LN(FRED!B120)-LN(FRED!B116))</f>
        <v>7.7183359822693198E-2</v>
      </c>
      <c r="G116">
        <v>0.49198007970845897</v>
      </c>
      <c r="H116">
        <v>0</v>
      </c>
      <c r="I116" s="10">
        <v>-1.1995494858719717</v>
      </c>
      <c r="J116">
        <v>2.1819046999999827</v>
      </c>
      <c r="K116">
        <v>-0.44627260000000002</v>
      </c>
      <c r="L116" s="10">
        <v>0</v>
      </c>
    </row>
    <row r="117" spans="1:12" x14ac:dyDescent="0.25">
      <c r="A117">
        <f t="shared" si="1"/>
        <v>1978.75</v>
      </c>
      <c r="B117">
        <f>LN(NIPA!B118/NIPA!F118/NIPA!G118)</f>
        <v>-8.2546942454872223</v>
      </c>
      <c r="C117">
        <f>LN(NIPA!C118/NIPA!F118/NIPA!G118)</f>
        <v>-9.9264656065005799</v>
      </c>
      <c r="D117">
        <f>LN((NIPA!D118+NIPA!E118)/NIPA!F118/NIPA!G118)</f>
        <v>-9.8861018667427363</v>
      </c>
      <c r="E117">
        <f>FRED!C121/100</f>
        <v>8.5699996948242194E-2</v>
      </c>
      <c r="F117">
        <f>(LN(FRED!B121)-LN(FRED!B117))</f>
        <v>8.5530453895725778E-2</v>
      </c>
      <c r="G117">
        <v>0.49361681041927802</v>
      </c>
      <c r="H117">
        <v>0</v>
      </c>
      <c r="I117" s="10">
        <v>0.65651315446051972</v>
      </c>
      <c r="J117">
        <v>2.1353123999999992</v>
      </c>
      <c r="K117">
        <v>0.19911139999999999</v>
      </c>
      <c r="L117" s="10">
        <v>0</v>
      </c>
    </row>
    <row r="118" spans="1:12" x14ac:dyDescent="0.25">
      <c r="A118">
        <f t="shared" si="1"/>
        <v>1979</v>
      </c>
      <c r="B118">
        <f>LN(NIPA!B119/NIPA!F119/NIPA!G119)</f>
        <v>-8.2555932440642223</v>
      </c>
      <c r="C118">
        <f>LN(NIPA!C119/NIPA!F119/NIPA!G119)</f>
        <v>-9.9125433652222625</v>
      </c>
      <c r="D118">
        <f>LN((NIPA!D119+NIPA!E119)/NIPA!F119/NIPA!G119)</f>
        <v>-9.8956582025553672</v>
      </c>
      <c r="E118">
        <f>FRED!C122/100</f>
        <v>9.3833332061767583E-2</v>
      </c>
      <c r="F118">
        <f>(LN(FRED!B122)-LN(FRED!B118))</f>
        <v>9.3337704448191339E-2</v>
      </c>
      <c r="G118">
        <v>0.495393759174732</v>
      </c>
      <c r="H118">
        <v>4.552980132450331E-3</v>
      </c>
      <c r="I118" s="10">
        <v>-1.5746078833222359</v>
      </c>
      <c r="J118">
        <v>3.6870535999999983</v>
      </c>
      <c r="K118">
        <v>-8.4841399999999997E-2</v>
      </c>
      <c r="L118" s="10">
        <v>-0.78228476821192039</v>
      </c>
    </row>
    <row r="119" spans="1:12" x14ac:dyDescent="0.25">
      <c r="A119">
        <f t="shared" si="1"/>
        <v>1979.25</v>
      </c>
      <c r="B119">
        <f>LN(NIPA!B120/NIPA!F120/NIPA!G120)</f>
        <v>-8.25725162467735</v>
      </c>
      <c r="C119">
        <f>LN(NIPA!C120/NIPA!F120/NIPA!G120)</f>
        <v>-9.9161429198951119</v>
      </c>
      <c r="D119">
        <f>LN((NIPA!D120+NIPA!E120)/NIPA!F120/NIPA!G120)</f>
        <v>-9.8923078075665849</v>
      </c>
      <c r="E119">
        <f>FRED!C123/100</f>
        <v>9.3766670227050777E-2</v>
      </c>
      <c r="F119">
        <f>(LN(FRED!B123)-LN(FRED!B119))</f>
        <v>0.10214905793150653</v>
      </c>
      <c r="G119">
        <v>0.49246687709452303</v>
      </c>
      <c r="H119">
        <v>0</v>
      </c>
      <c r="I119" s="10">
        <v>-8.8864763500210469</v>
      </c>
      <c r="J119">
        <v>9.4898742000000063</v>
      </c>
      <c r="K119">
        <v>-8.0704999999999891E-3</v>
      </c>
      <c r="L119" s="10">
        <v>0</v>
      </c>
    </row>
    <row r="120" spans="1:12" x14ac:dyDescent="0.25">
      <c r="A120">
        <f t="shared" si="1"/>
        <v>1979.5</v>
      </c>
      <c r="B120">
        <f>LN(NIPA!B121/NIPA!F121/NIPA!G121)</f>
        <v>-8.2530218509649043</v>
      </c>
      <c r="C120">
        <f>LN(NIPA!C121/NIPA!F121/NIPA!G121)</f>
        <v>-9.9154611904716958</v>
      </c>
      <c r="D120">
        <f>LN((NIPA!D121+NIPA!E121)/NIPA!F121/NIPA!G121)</f>
        <v>-9.8872677805787603</v>
      </c>
      <c r="E120">
        <f>FRED!C124/100</f>
        <v>9.6733331680297852E-2</v>
      </c>
      <c r="F120">
        <f>(LN(FRED!B124)-LN(FRED!B120))</f>
        <v>0.11085272994929873</v>
      </c>
      <c r="G120">
        <v>0.50857952728217204</v>
      </c>
      <c r="H120">
        <v>0</v>
      </c>
      <c r="I120" s="10">
        <v>4.7704821342196659</v>
      </c>
      <c r="J120">
        <v>16.989903999999974</v>
      </c>
      <c r="K120">
        <v>0.8784265</v>
      </c>
      <c r="L120" s="10">
        <v>0</v>
      </c>
    </row>
    <row r="121" spans="1:12" x14ac:dyDescent="0.25">
      <c r="A121">
        <f t="shared" si="1"/>
        <v>1979.75</v>
      </c>
      <c r="B121">
        <f>LN(NIPA!B122/NIPA!F122/NIPA!G122)</f>
        <v>-8.2535182623866845</v>
      </c>
      <c r="C121">
        <f>LN(NIPA!C122/NIPA!F122/NIPA!G122)</f>
        <v>-9.9169962391227369</v>
      </c>
      <c r="D121">
        <f>LN((NIPA!D122+NIPA!E122)/NIPA!F122/NIPA!G122)</f>
        <v>-9.8750238844922844</v>
      </c>
      <c r="E121">
        <f>FRED!C125/100</f>
        <v>0.11843333244323731</v>
      </c>
      <c r="F121">
        <f>(LN(FRED!B125)-LN(FRED!B121))</f>
        <v>0.1190438043394435</v>
      </c>
      <c r="G121">
        <v>0.50326804321351704</v>
      </c>
      <c r="H121">
        <v>0</v>
      </c>
      <c r="I121" s="10">
        <v>-2.1155909763873226</v>
      </c>
      <c r="J121">
        <v>10.848064000000003</v>
      </c>
      <c r="K121">
        <v>8.6098499999999994E-2</v>
      </c>
      <c r="L121" s="10">
        <v>0</v>
      </c>
    </row>
    <row r="122" spans="1:12" x14ac:dyDescent="0.25">
      <c r="A122">
        <f t="shared" si="1"/>
        <v>1980</v>
      </c>
      <c r="B122">
        <f>LN(NIPA!B123/NIPA!F123/NIPA!G123)</f>
        <v>-8.2530622929007222</v>
      </c>
      <c r="C122">
        <f>LN(NIPA!C123/NIPA!F123/NIPA!G123)</f>
        <v>-9.9129804279563505</v>
      </c>
      <c r="D122">
        <f>LN((NIPA!D123+NIPA!E123)/NIPA!F123/NIPA!G123)</f>
        <v>-9.8590554643148796</v>
      </c>
      <c r="E122">
        <f>FRED!C126/100</f>
        <v>0.13353333473205567</v>
      </c>
      <c r="F122">
        <f>(LN(FRED!B126)-LN(FRED!B122))</f>
        <v>0.13286842001656751</v>
      </c>
      <c r="G122">
        <v>0.42172605436198402</v>
      </c>
      <c r="H122">
        <v>6.3585771226592466E-2</v>
      </c>
      <c r="I122" s="10">
        <v>-11.335561832037158</v>
      </c>
      <c r="J122">
        <v>10.489311999999968</v>
      </c>
      <c r="K122">
        <v>1.6978148</v>
      </c>
      <c r="L122" s="10">
        <v>0</v>
      </c>
    </row>
    <row r="123" spans="1:12" x14ac:dyDescent="0.25">
      <c r="A123">
        <f t="shared" si="1"/>
        <v>1980.25</v>
      </c>
      <c r="B123">
        <f>LN(NIPA!B124/NIPA!F124/NIPA!G124)</f>
        <v>-8.2764140757441691</v>
      </c>
      <c r="C123">
        <f>LN(NIPA!C124/NIPA!F124/NIPA!G124)</f>
        <v>-9.9435711940437859</v>
      </c>
      <c r="D123">
        <f>LN((NIPA!D124+NIPA!E124)/NIPA!F124/NIPA!G124)</f>
        <v>-9.8549914682682882</v>
      </c>
      <c r="E123">
        <f>FRED!C127/100</f>
        <v>9.616666793823242E-2</v>
      </c>
      <c r="F123">
        <f>(LN(FRED!B127)-LN(FRED!B123))</f>
        <v>0.13475613252041807</v>
      </c>
      <c r="G123">
        <v>0.47114838861830199</v>
      </c>
      <c r="H123">
        <v>0</v>
      </c>
      <c r="I123" s="10">
        <v>-4.3682075843514152</v>
      </c>
      <c r="J123">
        <v>4.9257562999999953</v>
      </c>
      <c r="K123">
        <v>-4.0306360000000003</v>
      </c>
      <c r="L123" s="10">
        <v>0.30087347136155063</v>
      </c>
    </row>
    <row r="124" spans="1:12" x14ac:dyDescent="0.25">
      <c r="A124">
        <f t="shared" si="1"/>
        <v>1980.5</v>
      </c>
      <c r="B124">
        <f>LN(NIPA!B125/NIPA!F125/NIPA!G125)</f>
        <v>-8.2813399556529568</v>
      </c>
      <c r="C124">
        <f>LN(NIPA!C125/NIPA!F125/NIPA!G125)</f>
        <v>-9.9324574397576235</v>
      </c>
      <c r="D124">
        <f>LN((NIPA!D125+NIPA!E125)/NIPA!F125/NIPA!G125)</f>
        <v>-9.8721741693657918</v>
      </c>
      <c r="E124">
        <f>FRED!C128/100</f>
        <v>9.15333366394043E-2</v>
      </c>
      <c r="F124">
        <f>(LN(FRED!B128)-LN(FRED!B124))</f>
        <v>0.12164470894166968</v>
      </c>
      <c r="G124">
        <v>0.49665824292163602</v>
      </c>
      <c r="H124">
        <v>0</v>
      </c>
      <c r="I124" s="10">
        <v>3.5688601560899009</v>
      </c>
      <c r="J124">
        <v>3.9272062000000081</v>
      </c>
      <c r="K124">
        <v>1.0668587</v>
      </c>
      <c r="L124" s="10">
        <v>0</v>
      </c>
    </row>
    <row r="125" spans="1:12" x14ac:dyDescent="0.25">
      <c r="A125">
        <f t="shared" si="1"/>
        <v>1980.75</v>
      </c>
      <c r="B125">
        <f>LN(NIPA!B126/NIPA!F126/NIPA!G126)</f>
        <v>-8.2659032077013386</v>
      </c>
      <c r="C125">
        <f>LN(NIPA!C126/NIPA!F126/NIPA!G126)</f>
        <v>-9.9087542863292839</v>
      </c>
      <c r="D125">
        <f>LN((NIPA!D126+NIPA!E126)/NIPA!F126/NIPA!G126)</f>
        <v>-9.8677549711241053</v>
      </c>
      <c r="E125">
        <f>FRED!C129/100</f>
        <v>0.13613332748413087</v>
      </c>
      <c r="F125">
        <f>(LN(FRED!B129)-LN(FRED!B125))</f>
        <v>0.11812478655077907</v>
      </c>
      <c r="G125">
        <v>0.49036137958215098</v>
      </c>
      <c r="H125">
        <v>0</v>
      </c>
      <c r="I125" s="10">
        <v>10.082511037028725</v>
      </c>
      <c r="J125">
        <v>10.240364999999974</v>
      </c>
      <c r="K125">
        <v>2.4903214999999999</v>
      </c>
      <c r="L125" s="10">
        <v>0</v>
      </c>
    </row>
    <row r="126" spans="1:12" x14ac:dyDescent="0.25">
      <c r="A126">
        <f t="shared" si="1"/>
        <v>1981</v>
      </c>
      <c r="B126">
        <f>LN(NIPA!B127/NIPA!F127/NIPA!G127)</f>
        <v>-8.2473312854563758</v>
      </c>
      <c r="C126">
        <f>LN(NIPA!C127/NIPA!F127/NIPA!G127)</f>
        <v>-9.8619935439990893</v>
      </c>
      <c r="D126">
        <f>LN((NIPA!D127+NIPA!E127)/NIPA!F127/NIPA!G127)</f>
        <v>-9.8570641879776701</v>
      </c>
      <c r="E126">
        <f>FRED!C130/100</f>
        <v>0.14390000343322754</v>
      </c>
      <c r="F126">
        <f>(LN(FRED!B130)-LN(FRED!B126))</f>
        <v>0.10670928989978457</v>
      </c>
      <c r="G126">
        <v>0.50266281776121402</v>
      </c>
      <c r="H126">
        <v>2.5554831406716289E-2</v>
      </c>
      <c r="I126" s="10">
        <v>-0.87819523835829028</v>
      </c>
      <c r="J126">
        <v>28.623259000000001</v>
      </c>
      <c r="K126">
        <v>-0.50751990000000002</v>
      </c>
      <c r="L126" s="10">
        <v>0</v>
      </c>
    </row>
    <row r="127" spans="1:12" x14ac:dyDescent="0.25">
      <c r="A127">
        <f t="shared" si="1"/>
        <v>1981.25</v>
      </c>
      <c r="B127">
        <f>LN(NIPA!B128/NIPA!F128/NIPA!G128)</f>
        <v>-8.2575461292948322</v>
      </c>
      <c r="C127">
        <f>LN(NIPA!C128/NIPA!F128/NIPA!G128)</f>
        <v>-9.8674056200595643</v>
      </c>
      <c r="D127">
        <f>LN((NIPA!D128+NIPA!E128)/NIPA!F128/NIPA!G128)</f>
        <v>-9.8578825071727518</v>
      </c>
      <c r="E127">
        <f>FRED!C131/100</f>
        <v>0.14906665802001953</v>
      </c>
      <c r="F127">
        <f>(LN(FRED!B131)-LN(FRED!B127))</f>
        <v>9.4160080616503272E-2</v>
      </c>
      <c r="G127">
        <v>0.43034820870433999</v>
      </c>
      <c r="H127">
        <v>0</v>
      </c>
      <c r="I127" s="10">
        <v>0.11718198631653944</v>
      </c>
      <c r="J127">
        <v>0</v>
      </c>
      <c r="K127">
        <v>1.482707</v>
      </c>
      <c r="L127" s="10">
        <v>0</v>
      </c>
    </row>
    <row r="128" spans="1:12" x14ac:dyDescent="0.25">
      <c r="A128">
        <f t="shared" si="1"/>
        <v>1981.5</v>
      </c>
      <c r="B128">
        <f>LN(NIPA!B129/NIPA!F129/NIPA!G129)</f>
        <v>-8.2481392203156485</v>
      </c>
      <c r="C128">
        <f>LN(NIPA!C129/NIPA!F129/NIPA!G129)</f>
        <v>-9.8623097492498477</v>
      </c>
      <c r="D128">
        <f>LN((NIPA!D129+NIPA!E129)/NIPA!F129/NIPA!G129)</f>
        <v>-9.868654948203698</v>
      </c>
      <c r="E128">
        <f>FRED!C132/100</f>
        <v>0.15053333282470704</v>
      </c>
      <c r="F128">
        <f>(LN(FRED!B132)-LN(FRED!B128))</f>
        <v>0.10303578821005477</v>
      </c>
      <c r="G128">
        <v>0.409960769121266</v>
      </c>
      <c r="H128">
        <v>0</v>
      </c>
      <c r="I128" s="10">
        <v>-3.0136920593125955</v>
      </c>
      <c r="J128">
        <v>0</v>
      </c>
      <c r="K128">
        <v>-0.7757752</v>
      </c>
      <c r="L128" s="10">
        <v>-0.2884155237817333</v>
      </c>
    </row>
    <row r="129" spans="1:12" x14ac:dyDescent="0.25">
      <c r="A129">
        <f t="shared" si="1"/>
        <v>1981.75</v>
      </c>
      <c r="B129">
        <f>LN(NIPA!B130/NIPA!F130/NIPA!G130)</f>
        <v>-8.2634176786332176</v>
      </c>
      <c r="C129">
        <f>LN(NIPA!C130/NIPA!F130/NIPA!G130)</f>
        <v>-9.8969966607905882</v>
      </c>
      <c r="D129">
        <f>LN((NIPA!D130+NIPA!E130)/NIPA!F130/NIPA!G130)</f>
        <v>-9.857233427618576</v>
      </c>
      <c r="E129">
        <f>FRED!C133/100</f>
        <v>0.11749999999999999</v>
      </c>
      <c r="F129">
        <f>(LN(FRED!B133)-LN(FRED!B129))</f>
        <v>9.1513593551288075E-2</v>
      </c>
      <c r="G129">
        <v>0.45463515856577402</v>
      </c>
      <c r="H129">
        <v>0</v>
      </c>
      <c r="I129" s="10">
        <v>-4.6162505039501642</v>
      </c>
      <c r="J129">
        <v>0</v>
      </c>
      <c r="K129">
        <v>-0.80489659999999996</v>
      </c>
      <c r="L129" s="10">
        <v>0</v>
      </c>
    </row>
    <row r="130" spans="1:12" x14ac:dyDescent="0.25">
      <c r="A130">
        <f t="shared" si="1"/>
        <v>1982</v>
      </c>
      <c r="B130">
        <f>LN(NIPA!B131/NIPA!F131/NIPA!G131)</f>
        <v>-8.282100989148498</v>
      </c>
      <c r="C130">
        <f>LN(NIPA!C131/NIPA!F131/NIPA!G131)</f>
        <v>-9.9232460741605841</v>
      </c>
      <c r="D130">
        <f>LN((NIPA!D131+NIPA!E131)/NIPA!F131/NIPA!G131)</f>
        <v>-9.8583126383042696</v>
      </c>
      <c r="E130">
        <f>FRED!C134/100</f>
        <v>0.1281333351135254</v>
      </c>
      <c r="F130">
        <f>(LN(FRED!B134)-LN(FRED!B130))</f>
        <v>7.3078903517855842E-2</v>
      </c>
      <c r="G130">
        <v>0.42832063602826498</v>
      </c>
      <c r="H130">
        <v>0</v>
      </c>
      <c r="I130" s="10">
        <v>-6.5503372325469407</v>
      </c>
      <c r="J130">
        <v>0</v>
      </c>
      <c r="K130">
        <v>0.57667820000000003</v>
      </c>
      <c r="L130" s="10">
        <v>0</v>
      </c>
    </row>
    <row r="131" spans="1:12" x14ac:dyDescent="0.25">
      <c r="A131">
        <f t="shared" si="1"/>
        <v>1982.25</v>
      </c>
      <c r="B131">
        <f>LN(NIPA!B132/NIPA!F132/NIPA!G132)</f>
        <v>-8.2788493615780947</v>
      </c>
      <c r="C131">
        <f>LN(NIPA!C132/NIPA!F132/NIPA!G132)</f>
        <v>-9.9271069444490525</v>
      </c>
      <c r="D131">
        <f>LN((NIPA!D132+NIPA!E132)/NIPA!F132/NIPA!G132)</f>
        <v>-9.8524950323909515</v>
      </c>
      <c r="E131">
        <f>FRED!C135/100</f>
        <v>0.12420000076293945</v>
      </c>
      <c r="F131">
        <f>(LN(FRED!B135)-LN(FRED!B131))</f>
        <v>6.6787173810326728E-2</v>
      </c>
      <c r="G131">
        <v>0.42900924303563098</v>
      </c>
      <c r="H131">
        <v>0</v>
      </c>
      <c r="I131" s="10">
        <v>3.6846843394105369</v>
      </c>
      <c r="J131">
        <v>0</v>
      </c>
      <c r="K131">
        <v>-8.9363499999999998E-2</v>
      </c>
      <c r="L131" s="10">
        <v>0</v>
      </c>
    </row>
    <row r="132" spans="1:12" x14ac:dyDescent="0.25">
      <c r="A132">
        <f t="shared" ref="A132:A195" si="2">A131+0.25</f>
        <v>1982.5</v>
      </c>
      <c r="B132">
        <f>LN(NIPA!B133/NIPA!F133/NIPA!G133)</f>
        <v>-8.2852111203250178</v>
      </c>
      <c r="C132">
        <f>LN(NIPA!C133/NIPA!F133/NIPA!G133)</f>
        <v>-9.9612256257716023</v>
      </c>
      <c r="D132">
        <f>LN((NIPA!D133+NIPA!E133)/NIPA!F133/NIPA!G133)</f>
        <v>-9.8501202593761938</v>
      </c>
      <c r="E132">
        <f>FRED!C136/100</f>
        <v>9.3166666030883791E-2</v>
      </c>
      <c r="F132">
        <f>(LN(FRED!B136)-LN(FRED!B132))</f>
        <v>5.6535327405052627E-2</v>
      </c>
      <c r="G132">
        <v>0.42886207414807798</v>
      </c>
      <c r="H132">
        <v>0</v>
      </c>
      <c r="I132" s="10">
        <v>1.0553758881750447E-2</v>
      </c>
      <c r="J132">
        <v>0</v>
      </c>
      <c r="K132">
        <v>-0.41921160000000002</v>
      </c>
      <c r="L132" s="10">
        <v>0</v>
      </c>
    </row>
    <row r="133" spans="1:12" x14ac:dyDescent="0.25">
      <c r="A133">
        <f t="shared" si="2"/>
        <v>1982.75</v>
      </c>
      <c r="B133">
        <f>LN(NIPA!B134/NIPA!F134/NIPA!G134)</f>
        <v>-8.2870147425683527</v>
      </c>
      <c r="C133">
        <f>LN(NIPA!C134/NIPA!F134/NIPA!G134)</f>
        <v>-9.9690639248423061</v>
      </c>
      <c r="D133">
        <f>LN((NIPA!D134+NIPA!E134)/NIPA!F134/NIPA!G134)</f>
        <v>-9.8318669651660215</v>
      </c>
      <c r="E133">
        <f>FRED!C137/100</f>
        <v>7.9066667556762699E-2</v>
      </c>
      <c r="F133">
        <f>(LN(FRED!B137)-LN(FRED!B133))</f>
        <v>4.3476852384017661E-2</v>
      </c>
      <c r="G133">
        <v>0.471217460904298</v>
      </c>
      <c r="H133">
        <v>0</v>
      </c>
      <c r="I133" s="10">
        <v>-0.66693434939072427</v>
      </c>
      <c r="J133">
        <v>0</v>
      </c>
      <c r="K133">
        <v>0.50551219999999997</v>
      </c>
      <c r="L133" s="10">
        <v>0</v>
      </c>
    </row>
    <row r="134" spans="1:12" x14ac:dyDescent="0.25">
      <c r="A134">
        <f t="shared" si="2"/>
        <v>1983</v>
      </c>
      <c r="B134">
        <f>LN(NIPA!B135/NIPA!F135/NIPA!G135)</f>
        <v>-8.2766997923831802</v>
      </c>
      <c r="C134">
        <f>LN(NIPA!C135/NIPA!F135/NIPA!G135)</f>
        <v>-9.9680800763036128</v>
      </c>
      <c r="D134">
        <f>LN((NIPA!D135+NIPA!E135)/NIPA!F135/NIPA!G135)</f>
        <v>-9.8279692520911919</v>
      </c>
      <c r="E134">
        <f>FRED!C138/100</f>
        <v>8.106666564941406E-2</v>
      </c>
      <c r="F134">
        <f>(LN(FRED!B138)-LN(FRED!B134))</f>
        <v>3.5310002612740199E-2</v>
      </c>
      <c r="G134">
        <v>0.42448286919392397</v>
      </c>
      <c r="H134">
        <v>0</v>
      </c>
      <c r="I134" s="10">
        <v>3.2900380510353955</v>
      </c>
      <c r="J134">
        <v>0</v>
      </c>
      <c r="K134">
        <v>0.34307409999999999</v>
      </c>
      <c r="L134" s="10">
        <v>0</v>
      </c>
    </row>
    <row r="135" spans="1:12" x14ac:dyDescent="0.25">
      <c r="A135">
        <f t="shared" si="2"/>
        <v>1983.25</v>
      </c>
      <c r="B135">
        <f>LN(NIPA!B136/NIPA!F136/NIPA!G136)</f>
        <v>-8.2564091043225893</v>
      </c>
      <c r="C135">
        <f>LN(NIPA!C136/NIPA!F136/NIPA!G136)</f>
        <v>-9.9370124673818694</v>
      </c>
      <c r="D135">
        <f>LN((NIPA!D136+NIPA!E136)/NIPA!F136/NIPA!G136)</f>
        <v>-9.8201549292464279</v>
      </c>
      <c r="E135">
        <f>FRED!C139/100</f>
        <v>8.3966665267944329E-2</v>
      </c>
      <c r="F135">
        <f>(LN(FRED!B139)-LN(FRED!B135))</f>
        <v>3.2464152817623493E-2</v>
      </c>
      <c r="G135">
        <v>0.45065004747194698</v>
      </c>
      <c r="H135">
        <v>0</v>
      </c>
      <c r="I135" s="10">
        <v>6.1390235027416074</v>
      </c>
      <c r="J135">
        <v>0</v>
      </c>
      <c r="K135">
        <v>-5.0826200000000002E-2</v>
      </c>
      <c r="L135" s="10">
        <v>0</v>
      </c>
    </row>
    <row r="136" spans="1:12" x14ac:dyDescent="0.25">
      <c r="A136">
        <f t="shared" si="2"/>
        <v>1983.5</v>
      </c>
      <c r="B136">
        <f>LN(NIPA!B137/NIPA!F137/NIPA!G137)</f>
        <v>-8.239333898404583</v>
      </c>
      <c r="C136">
        <f>LN(NIPA!C137/NIPA!F137/NIPA!G137)</f>
        <v>-9.9598449503082644</v>
      </c>
      <c r="D136">
        <f>LN((NIPA!D137+NIPA!E137)/NIPA!F137/NIPA!G137)</f>
        <v>-9.8068965951198663</v>
      </c>
      <c r="E136">
        <f>FRED!C140/100</f>
        <v>9.1400003433227545E-2</v>
      </c>
      <c r="F136">
        <f>(LN(FRED!B140)-LN(FRED!B136))</f>
        <v>2.4951062569106064E-2</v>
      </c>
      <c r="G136">
        <v>0.43237606055761302</v>
      </c>
      <c r="H136">
        <v>0</v>
      </c>
      <c r="I136" s="10">
        <v>5.4444739354397882</v>
      </c>
      <c r="J136">
        <v>0</v>
      </c>
      <c r="K136">
        <v>-0.2291185</v>
      </c>
      <c r="L136" s="10">
        <v>0</v>
      </c>
    </row>
    <row r="137" spans="1:12" x14ac:dyDescent="0.25">
      <c r="A137">
        <f t="shared" si="2"/>
        <v>1983.75</v>
      </c>
      <c r="B137">
        <f>LN(NIPA!B138/NIPA!F138/NIPA!G138)</f>
        <v>-8.2213509985363249</v>
      </c>
      <c r="C137">
        <f>LN(NIPA!C138/NIPA!F138/NIPA!G138)</f>
        <v>-9.942887367175036</v>
      </c>
      <c r="D137">
        <f>LN((NIPA!D138+NIPA!E138)/NIPA!F138/NIPA!G138)</f>
        <v>-9.8279729992188454</v>
      </c>
      <c r="E137">
        <f>FRED!C141/100</f>
        <v>8.8000001907348635E-2</v>
      </c>
      <c r="F137">
        <f>(LN(FRED!B141)-LN(FRED!B137))</f>
        <v>3.1823491322413133E-2</v>
      </c>
      <c r="G137">
        <v>0.45440677823168002</v>
      </c>
      <c r="H137">
        <v>0</v>
      </c>
      <c r="I137" s="10">
        <v>4.9196275825568607</v>
      </c>
      <c r="J137">
        <v>0</v>
      </c>
      <c r="K137">
        <v>0.2578048</v>
      </c>
      <c r="L137" s="10">
        <v>0</v>
      </c>
    </row>
    <row r="138" spans="1:12" x14ac:dyDescent="0.25">
      <c r="A138">
        <f t="shared" si="2"/>
        <v>1984</v>
      </c>
      <c r="B138">
        <f>LN(NIPA!B139/NIPA!F139/NIPA!G139)</f>
        <v>-8.2040422553031132</v>
      </c>
      <c r="C138">
        <f>LN(NIPA!C139/NIPA!F139/NIPA!G139)</f>
        <v>-9.9069928360199153</v>
      </c>
      <c r="D138">
        <f>LN((NIPA!D139+NIPA!E139)/NIPA!F139/NIPA!G139)</f>
        <v>-9.8058662165911823</v>
      </c>
      <c r="E138">
        <f>FRED!C142/100</f>
        <v>9.1700000762939451E-2</v>
      </c>
      <c r="F138">
        <f>(LN(FRED!B142)-LN(FRED!B138))</f>
        <v>4.5217219312229773E-2</v>
      </c>
      <c r="G138">
        <v>0.44204871053024603</v>
      </c>
      <c r="H138">
        <v>0</v>
      </c>
      <c r="I138" s="10">
        <v>-0.24935177463314148</v>
      </c>
      <c r="J138">
        <v>0</v>
      </c>
      <c r="K138">
        <v>0.11655889999999999</v>
      </c>
      <c r="L138" s="10">
        <v>0</v>
      </c>
    </row>
    <row r="139" spans="1:12" x14ac:dyDescent="0.25">
      <c r="A139">
        <f t="shared" si="2"/>
        <v>1984.25</v>
      </c>
      <c r="B139">
        <f>LN(NIPA!B140/NIPA!F140/NIPA!G140)</f>
        <v>-8.1889006397033679</v>
      </c>
      <c r="C139">
        <f>LN(NIPA!C140/NIPA!F140/NIPA!G140)</f>
        <v>-9.8993480696118734</v>
      </c>
      <c r="D139">
        <f>LN((NIPA!D140+NIPA!E140)/NIPA!F140/NIPA!G140)</f>
        <v>-9.7854430241548354</v>
      </c>
      <c r="E139">
        <f>FRED!C143/100</f>
        <v>9.7966661453247075E-2</v>
      </c>
      <c r="F139">
        <f>(LN(FRED!B143)-LN(FRED!B139))</f>
        <v>4.3106203595012715E-2</v>
      </c>
      <c r="G139">
        <v>0.44334279454610098</v>
      </c>
      <c r="H139">
        <v>0</v>
      </c>
      <c r="I139" s="10">
        <v>-0.27428205320109655</v>
      </c>
      <c r="J139">
        <v>0</v>
      </c>
      <c r="K139">
        <v>0.123908</v>
      </c>
      <c r="L139" s="10">
        <v>0</v>
      </c>
    </row>
    <row r="140" spans="1:12" x14ac:dyDescent="0.25">
      <c r="A140">
        <f t="shared" si="2"/>
        <v>1984.5</v>
      </c>
      <c r="B140">
        <f>LN(NIPA!B141/NIPA!F141/NIPA!G141)</f>
        <v>-8.1815727376292298</v>
      </c>
      <c r="C140">
        <f>LN(NIPA!C141/NIPA!F141/NIPA!G141)</f>
        <v>-9.9005437308978692</v>
      </c>
      <c r="D140">
        <f>LN((NIPA!D141+NIPA!E141)/NIPA!F141/NIPA!G141)</f>
        <v>-9.780502672464916</v>
      </c>
      <c r="E140">
        <f>FRED!C144/100</f>
        <v>0.10319999694824218</v>
      </c>
      <c r="F140">
        <f>(LN(FRED!B144)-LN(FRED!B140))</f>
        <v>4.2059989127364084E-2</v>
      </c>
      <c r="G140">
        <v>0.42279412454548299</v>
      </c>
      <c r="H140">
        <v>0</v>
      </c>
      <c r="I140" s="10">
        <v>-1.0349466693720584</v>
      </c>
      <c r="J140">
        <v>0</v>
      </c>
      <c r="K140">
        <v>0.2314985</v>
      </c>
      <c r="L140" s="10">
        <v>0.20468412273711697</v>
      </c>
    </row>
    <row r="141" spans="1:12" x14ac:dyDescent="0.25">
      <c r="A141">
        <f t="shared" si="2"/>
        <v>1984.75</v>
      </c>
      <c r="B141">
        <f>LN(NIPA!B142/NIPA!F142/NIPA!G142)</f>
        <v>-8.1760370479728373</v>
      </c>
      <c r="C141">
        <f>LN(NIPA!C142/NIPA!F142/NIPA!G142)</f>
        <v>-9.8889367674413471</v>
      </c>
      <c r="D141">
        <f>LN((NIPA!D142+NIPA!E142)/NIPA!F142/NIPA!G142)</f>
        <v>-9.7625615031268129</v>
      </c>
      <c r="E141">
        <f>FRED!C145/100</f>
        <v>8.8033332824707031E-2</v>
      </c>
      <c r="F141">
        <f>(LN(FRED!B145)-LN(FRED!B141))</f>
        <v>4.0703293113503847E-2</v>
      </c>
      <c r="G141">
        <v>0.42884074564192598</v>
      </c>
      <c r="H141">
        <v>0</v>
      </c>
      <c r="I141" s="10">
        <v>-2.1613739879259311</v>
      </c>
      <c r="J141">
        <v>0</v>
      </c>
      <c r="K141">
        <v>-0.7389059</v>
      </c>
      <c r="L141" s="10">
        <v>0</v>
      </c>
    </row>
    <row r="142" spans="1:12" x14ac:dyDescent="0.25">
      <c r="A142">
        <f t="shared" si="2"/>
        <v>1985</v>
      </c>
      <c r="B142">
        <f>LN(NIPA!B143/NIPA!F143/NIPA!G143)</f>
        <v>-8.1685245749957573</v>
      </c>
      <c r="C142">
        <f>LN(NIPA!C143/NIPA!F143/NIPA!G143)</f>
        <v>-9.8312622215219161</v>
      </c>
      <c r="D142">
        <f>LN((NIPA!D143+NIPA!E143)/NIPA!F143/NIPA!G143)</f>
        <v>-9.7514067400921345</v>
      </c>
      <c r="E142">
        <f>FRED!C146/100</f>
        <v>8.1833333969116212E-2</v>
      </c>
      <c r="F142">
        <f>(LN(FRED!B146)-LN(FRED!B142))</f>
        <v>3.577009702308942E-2</v>
      </c>
      <c r="G142">
        <v>0.40924489162267302</v>
      </c>
      <c r="H142">
        <v>0</v>
      </c>
      <c r="I142" s="10">
        <v>-2.5783632119583135</v>
      </c>
      <c r="J142">
        <v>0</v>
      </c>
      <c r="K142">
        <v>8.4421800000000005E-2</v>
      </c>
      <c r="L142" s="10">
        <v>0</v>
      </c>
    </row>
    <row r="143" spans="1:12" x14ac:dyDescent="0.25">
      <c r="A143">
        <f t="shared" si="2"/>
        <v>1985.25</v>
      </c>
      <c r="B143">
        <f>LN(NIPA!B144/NIPA!F144/NIPA!G144)</f>
        <v>-8.1620602546313599</v>
      </c>
      <c r="C143">
        <f>LN(NIPA!C144/NIPA!F144/NIPA!G144)</f>
        <v>-9.8862503810942091</v>
      </c>
      <c r="D143">
        <f>LN((NIPA!D144+NIPA!E144)/NIPA!F144/NIPA!G144)</f>
        <v>-9.7325602654662262</v>
      </c>
      <c r="E143">
        <f>FRED!C147/100</f>
        <v>7.460000038146973E-2</v>
      </c>
      <c r="F143">
        <f>(LN(FRED!B147)-LN(FRED!B143))</f>
        <v>3.5432424380449135E-2</v>
      </c>
      <c r="G143">
        <v>0.37836119191371198</v>
      </c>
      <c r="H143">
        <v>0</v>
      </c>
      <c r="I143" s="10">
        <v>0.3224226475848111</v>
      </c>
      <c r="J143">
        <v>0</v>
      </c>
      <c r="K143">
        <v>-0.13768739999999999</v>
      </c>
      <c r="L143" s="10">
        <v>0</v>
      </c>
    </row>
    <row r="144" spans="1:12" x14ac:dyDescent="0.25">
      <c r="A144">
        <f t="shared" si="2"/>
        <v>1985.5</v>
      </c>
      <c r="B144">
        <f>LN(NIPA!B145/NIPA!F145/NIPA!G145)</f>
        <v>-8.1491167624879619</v>
      </c>
      <c r="C144">
        <f>LN(NIPA!C145/NIPA!F145/NIPA!G145)</f>
        <v>-9.8435037623814363</v>
      </c>
      <c r="D144">
        <f>LN((NIPA!D145+NIPA!E145)/NIPA!F145/NIPA!G145)</f>
        <v>-9.7101481489786643</v>
      </c>
      <c r="E144">
        <f>FRED!C148/100</f>
        <v>7.1066665649414065E-2</v>
      </c>
      <c r="F144">
        <f>(LN(FRED!B148)-LN(FRED!B144))</f>
        <v>3.2975196815550056E-2</v>
      </c>
      <c r="G144">
        <v>0.33606409210886601</v>
      </c>
      <c r="H144">
        <v>0</v>
      </c>
      <c r="I144" s="10">
        <v>1.8215914681773429</v>
      </c>
      <c r="J144">
        <v>0</v>
      </c>
      <c r="K144">
        <v>0.25206669999999998</v>
      </c>
      <c r="L144" s="10">
        <v>0</v>
      </c>
    </row>
    <row r="145" spans="1:12" x14ac:dyDescent="0.25">
      <c r="A145">
        <f t="shared" si="2"/>
        <v>1985.75</v>
      </c>
      <c r="B145">
        <f>LN(NIPA!B146/NIPA!F146/NIPA!G146)</f>
        <v>-8.1441827193935534</v>
      </c>
      <c r="C145">
        <f>LN(NIPA!C146/NIPA!F146/NIPA!G146)</f>
        <v>-9.8428594839574242</v>
      </c>
      <c r="D145">
        <f>LN((NIPA!D146+NIPA!E146)/NIPA!F146/NIPA!G146)</f>
        <v>-9.7039785018859099</v>
      </c>
      <c r="E145">
        <f>FRED!C149/100</f>
        <v>7.1666665077209479E-2</v>
      </c>
      <c r="F145">
        <f>(LN(FRED!B149)-LN(FRED!B145))</f>
        <v>3.4534463089213929E-2</v>
      </c>
      <c r="G145">
        <v>0.35556747572432101</v>
      </c>
      <c r="H145">
        <v>0</v>
      </c>
      <c r="I145" s="10">
        <v>1.8688817469094854</v>
      </c>
      <c r="J145">
        <v>0</v>
      </c>
      <c r="K145">
        <v>0.1118595</v>
      </c>
      <c r="L145" s="10">
        <v>0</v>
      </c>
    </row>
    <row r="146" spans="1:12" x14ac:dyDescent="0.25">
      <c r="A146">
        <f t="shared" si="2"/>
        <v>1986</v>
      </c>
      <c r="B146">
        <f>LN(NIPA!B147/NIPA!F147/NIPA!G147)</f>
        <v>-8.1366209889311811</v>
      </c>
      <c r="C146">
        <f>LN(NIPA!C147/NIPA!F147/NIPA!G147)</f>
        <v>-9.8367362550032258</v>
      </c>
      <c r="D146">
        <f>LN((NIPA!D147+NIPA!E147)/NIPA!F147/NIPA!G147)</f>
        <v>-9.6987954849331555</v>
      </c>
      <c r="E146">
        <f>FRED!C150/100</f>
        <v>6.896666526794433E-2</v>
      </c>
      <c r="F146">
        <f>(LN(FRED!B150)-LN(FRED!B146))</f>
        <v>3.0581439279345091E-2</v>
      </c>
      <c r="G146">
        <v>0.34251925008161799</v>
      </c>
      <c r="H146">
        <v>0</v>
      </c>
      <c r="I146" s="10">
        <v>-8.4162554908521515E-3</v>
      </c>
      <c r="J146">
        <v>0</v>
      </c>
      <c r="K146">
        <v>-9.11854E-2</v>
      </c>
      <c r="L146" s="10">
        <v>0</v>
      </c>
    </row>
    <row r="147" spans="1:12" x14ac:dyDescent="0.25">
      <c r="A147">
        <f t="shared" si="2"/>
        <v>1986.25</v>
      </c>
      <c r="B147">
        <f>LN(NIPA!B148/NIPA!F148/NIPA!G148)</f>
        <v>-8.1346361556231628</v>
      </c>
      <c r="C147">
        <f>LN(NIPA!C148/NIPA!F148/NIPA!G148)</f>
        <v>-9.8400287854282134</v>
      </c>
      <c r="D147">
        <f>LN((NIPA!D148+NIPA!E148)/NIPA!F148/NIPA!G148)</f>
        <v>-9.6824179866341655</v>
      </c>
      <c r="E147">
        <f>FRED!C151/100</f>
        <v>6.1399998664855959E-2</v>
      </c>
      <c r="F147">
        <f>(LN(FRED!B151)-LN(FRED!B147))</f>
        <v>1.664655161662143E-2</v>
      </c>
      <c r="G147">
        <v>0.31767322263243802</v>
      </c>
      <c r="H147">
        <v>0</v>
      </c>
      <c r="I147" s="10">
        <v>-3.9978367196224314</v>
      </c>
      <c r="J147">
        <v>0</v>
      </c>
      <c r="K147">
        <v>0.27754060000000003</v>
      </c>
      <c r="L147" s="10">
        <v>0</v>
      </c>
    </row>
    <row r="148" spans="1:12" x14ac:dyDescent="0.25">
      <c r="A148">
        <f t="shared" si="2"/>
        <v>1986.5</v>
      </c>
      <c r="B148">
        <f>LN(NIPA!B149/NIPA!F149/NIPA!G149)</f>
        <v>-8.1274507441070298</v>
      </c>
      <c r="C148">
        <f>LN(NIPA!C149/NIPA!F149/NIPA!G149)</f>
        <v>-9.8309749957814905</v>
      </c>
      <c r="D148">
        <f>LN((NIPA!D149+NIPA!E149)/NIPA!F149/NIPA!G149)</f>
        <v>-9.6627361548420474</v>
      </c>
      <c r="E148">
        <f>FRED!C152/100</f>
        <v>5.5233335494995116E-2</v>
      </c>
      <c r="F148">
        <f>(LN(FRED!B152)-LN(FRED!B148))</f>
        <v>1.6544495017096317E-2</v>
      </c>
      <c r="G148">
        <v>0.37259795604576201</v>
      </c>
      <c r="H148">
        <v>0</v>
      </c>
      <c r="I148" s="10">
        <v>-5.1473007603695942E-2</v>
      </c>
      <c r="J148">
        <v>0</v>
      </c>
      <c r="K148">
        <v>-0.3737876</v>
      </c>
      <c r="L148" s="10">
        <v>0</v>
      </c>
    </row>
    <row r="149" spans="1:12" x14ac:dyDescent="0.25">
      <c r="A149">
        <f t="shared" si="2"/>
        <v>1986.75</v>
      </c>
      <c r="B149">
        <f>LN(NIPA!B150/NIPA!F150/NIPA!G150)</f>
        <v>-8.1251736652997248</v>
      </c>
      <c r="C149">
        <f>LN(NIPA!C150/NIPA!F150/NIPA!G150)</f>
        <v>-9.8103276037183598</v>
      </c>
      <c r="D149">
        <f>LN((NIPA!D150+NIPA!E150)/NIPA!F150/NIPA!G150)</f>
        <v>-9.6690803287270093</v>
      </c>
      <c r="E149">
        <f>FRED!C153/100</f>
        <v>5.3533334732055661E-2</v>
      </c>
      <c r="F149">
        <f>(LN(FRED!B153)-LN(FRED!B149))</f>
        <v>1.3368951592165779E-2</v>
      </c>
      <c r="G149">
        <v>0.35060000861863999</v>
      </c>
      <c r="H149">
        <v>-1.9905149956582727E-2</v>
      </c>
      <c r="I149" s="10">
        <v>-0.52420679565436412</v>
      </c>
      <c r="J149">
        <v>0</v>
      </c>
      <c r="K149">
        <v>-3.5156800000000002E-2</v>
      </c>
      <c r="L149" s="10">
        <v>0.50542159285730193</v>
      </c>
    </row>
    <row r="150" spans="1:12" x14ac:dyDescent="0.25">
      <c r="A150">
        <f t="shared" si="2"/>
        <v>1987</v>
      </c>
      <c r="B150">
        <f>LN(NIPA!B151/NIPA!F151/NIPA!G151)</f>
        <v>-8.1215619514149786</v>
      </c>
      <c r="C150">
        <f>LN(NIPA!C151/NIPA!F151/NIPA!G151)</f>
        <v>-9.8180920767212108</v>
      </c>
      <c r="D150">
        <f>LN((NIPA!D151+NIPA!E151)/NIPA!F151/NIPA!G151)</f>
        <v>-9.6677851132632142</v>
      </c>
      <c r="E150">
        <f>FRED!C154/100</f>
        <v>5.5366668701171878E-2</v>
      </c>
      <c r="F150">
        <f>(LN(FRED!B154)-LN(FRED!B150))</f>
        <v>2.0175326435762031E-2</v>
      </c>
      <c r="G150">
        <v>0.35283005417736002</v>
      </c>
      <c r="H150">
        <v>0</v>
      </c>
      <c r="I150" s="10">
        <v>2.4924426402555939</v>
      </c>
      <c r="J150">
        <v>0</v>
      </c>
      <c r="K150">
        <v>0.43188110000000002</v>
      </c>
      <c r="L150" s="10">
        <v>-0.15847511720555543</v>
      </c>
    </row>
    <row r="151" spans="1:12" x14ac:dyDescent="0.25">
      <c r="A151">
        <f t="shared" si="2"/>
        <v>1987.25</v>
      </c>
      <c r="B151">
        <f>LN(NIPA!B152/NIPA!F152/NIPA!G152)</f>
        <v>-8.1130236674713405</v>
      </c>
      <c r="C151">
        <f>LN(NIPA!C152/NIPA!F152/NIPA!G152)</f>
        <v>-9.7473489113477463</v>
      </c>
      <c r="D151">
        <f>LN((NIPA!D152+NIPA!E152)/NIPA!F152/NIPA!G152)</f>
        <v>-9.6631670102374887</v>
      </c>
      <c r="E151">
        <f>FRED!C155/100</f>
        <v>5.6566667556762693E-2</v>
      </c>
      <c r="F151">
        <f>(LN(FRED!B155)-LN(FRED!B151))</f>
        <v>3.6329974656005959E-2</v>
      </c>
      <c r="G151">
        <v>0.31703568886984301</v>
      </c>
      <c r="H151">
        <v>0</v>
      </c>
      <c r="I151" s="10">
        <v>-0.44055457575899071</v>
      </c>
      <c r="J151">
        <v>0</v>
      </c>
      <c r="K151">
        <v>0.27465270000000003</v>
      </c>
      <c r="L151" s="10">
        <v>0</v>
      </c>
    </row>
    <row r="152" spans="1:12" x14ac:dyDescent="0.25">
      <c r="A152">
        <f t="shared" si="2"/>
        <v>1987.5</v>
      </c>
      <c r="B152">
        <f>LN(NIPA!B153/NIPA!F153/NIPA!G153)</f>
        <v>-8.1068130584023983</v>
      </c>
      <c r="C152">
        <f>LN(NIPA!C153/NIPA!F153/NIPA!G153)</f>
        <v>-9.7669424060685284</v>
      </c>
      <c r="D152">
        <f>LN((NIPA!D153+NIPA!E153)/NIPA!F153/NIPA!G153)</f>
        <v>-9.6655087780099169</v>
      </c>
      <c r="E152">
        <f>FRED!C156/100</f>
        <v>6.0433335304260254E-2</v>
      </c>
      <c r="F152">
        <f>(LN(FRED!B156)-LN(FRED!B152))</f>
        <v>4.0788447922934346E-2</v>
      </c>
      <c r="G152">
        <v>0.270613143096537</v>
      </c>
      <c r="H152">
        <v>0</v>
      </c>
      <c r="I152" s="10">
        <v>0.59400067596450523</v>
      </c>
      <c r="J152">
        <v>0</v>
      </c>
      <c r="K152">
        <v>-0.1543708</v>
      </c>
      <c r="L152" s="10">
        <v>0</v>
      </c>
    </row>
    <row r="153" spans="1:12" x14ac:dyDescent="0.25">
      <c r="A153">
        <f t="shared" si="2"/>
        <v>1987.75</v>
      </c>
      <c r="B153">
        <f>LN(NIPA!B154/NIPA!F154/NIPA!G154)</f>
        <v>-8.0924154105114887</v>
      </c>
      <c r="C153">
        <f>LN(NIPA!C154/NIPA!F154/NIPA!G154)</f>
        <v>-9.7608167032832505</v>
      </c>
      <c r="D153">
        <f>LN((NIPA!D154+NIPA!E154)/NIPA!F154/NIPA!G154)</f>
        <v>-9.6602575294639017</v>
      </c>
      <c r="E153">
        <f>FRED!C157/100</f>
        <v>5.8633332252502439E-2</v>
      </c>
      <c r="F153">
        <f>(LN(FRED!B157)-LN(FRED!B153))</f>
        <v>4.3106762390718423E-2</v>
      </c>
      <c r="G153">
        <v>0.30724227775462098</v>
      </c>
      <c r="H153">
        <v>0</v>
      </c>
      <c r="I153" s="10">
        <v>0.5558910496463999</v>
      </c>
      <c r="J153">
        <v>0</v>
      </c>
      <c r="K153">
        <v>-0.19816880000000001</v>
      </c>
      <c r="L153" s="10">
        <v>0</v>
      </c>
    </row>
    <row r="154" spans="1:12" x14ac:dyDescent="0.25">
      <c r="A154">
        <f t="shared" si="2"/>
        <v>1988</v>
      </c>
      <c r="B154">
        <f>LN(NIPA!B155/NIPA!F155/NIPA!G155)</f>
        <v>-8.0892847728323183</v>
      </c>
      <c r="C154">
        <f>LN(NIPA!C155/NIPA!F155/NIPA!G155)</f>
        <v>-9.7516488207658192</v>
      </c>
      <c r="D154">
        <f>LN((NIPA!D155+NIPA!E155)/NIPA!F155/NIPA!G155)</f>
        <v>-9.6667258414906012</v>
      </c>
      <c r="E154">
        <f>FRED!C158/100</f>
        <v>5.7233333587646484E-2</v>
      </c>
      <c r="F154">
        <f>(LN(FRED!B158)-LN(FRED!B154))</f>
        <v>3.8885236493719333E-2</v>
      </c>
      <c r="G154">
        <v>0.32644940905417202</v>
      </c>
      <c r="H154">
        <v>-4.9558681984804731E-2</v>
      </c>
      <c r="I154" s="10">
        <v>-2.5689322489392854</v>
      </c>
      <c r="J154">
        <v>0</v>
      </c>
      <c r="K154">
        <v>-0.1103807</v>
      </c>
      <c r="L154" s="10">
        <v>0.22117097745284758</v>
      </c>
    </row>
    <row r="155" spans="1:12" x14ac:dyDescent="0.25">
      <c r="A155">
        <f t="shared" si="2"/>
        <v>1988.25</v>
      </c>
      <c r="B155">
        <f>LN(NIPA!B156/NIPA!F156/NIPA!G156)</f>
        <v>-8.0784769934631679</v>
      </c>
      <c r="C155">
        <f>LN(NIPA!C156/NIPA!F156/NIPA!G156)</f>
        <v>-9.7538445733723922</v>
      </c>
      <c r="D155">
        <f>LN((NIPA!D156+NIPA!E156)/NIPA!F156/NIPA!G156)</f>
        <v>-9.6672379371342423</v>
      </c>
      <c r="E155">
        <f>FRED!C159/100</f>
        <v>6.2100000381469726E-2</v>
      </c>
      <c r="F155">
        <f>(LN(FRED!B159)-LN(FRED!B155))</f>
        <v>3.9027820482145259E-2</v>
      </c>
      <c r="G155">
        <v>0.31476627339670099</v>
      </c>
      <c r="H155">
        <v>0</v>
      </c>
      <c r="I155" s="10">
        <v>0.10906605779442786</v>
      </c>
      <c r="J155">
        <v>0</v>
      </c>
      <c r="K155">
        <v>0.58514140000000003</v>
      </c>
      <c r="L155" s="10">
        <v>0</v>
      </c>
    </row>
    <row r="156" spans="1:12" x14ac:dyDescent="0.25">
      <c r="A156">
        <f t="shared" si="2"/>
        <v>1988.5</v>
      </c>
      <c r="B156">
        <f>LN(NIPA!B157/NIPA!F157/NIPA!G157)</f>
        <v>-8.0759076139109105</v>
      </c>
      <c r="C156">
        <f>LN(NIPA!C157/NIPA!F157/NIPA!G157)</f>
        <v>-9.7506880832665832</v>
      </c>
      <c r="D156">
        <f>LN((NIPA!D157+NIPA!E157)/NIPA!F157/NIPA!G157)</f>
        <v>-9.6772697995567718</v>
      </c>
      <c r="E156">
        <f>FRED!C160/100</f>
        <v>7.009999752044678E-2</v>
      </c>
      <c r="F156">
        <f>(LN(FRED!B160)-LN(FRED!B156))</f>
        <v>4.05856779074103E-2</v>
      </c>
      <c r="G156">
        <v>0.31936517214671201</v>
      </c>
      <c r="H156">
        <v>0</v>
      </c>
      <c r="I156" s="10">
        <v>0.18868852652294371</v>
      </c>
      <c r="J156">
        <v>0</v>
      </c>
      <c r="K156">
        <v>-0.21160809999999999</v>
      </c>
      <c r="L156" s="10">
        <v>0</v>
      </c>
    </row>
    <row r="157" spans="1:12" x14ac:dyDescent="0.25">
      <c r="A157">
        <f t="shared" si="2"/>
        <v>1988.75</v>
      </c>
      <c r="B157">
        <f>LN(NIPA!B158/NIPA!F158/NIPA!G158)</f>
        <v>-8.0652576350819629</v>
      </c>
      <c r="C157">
        <f>LN(NIPA!C158/NIPA!F158/NIPA!G158)</f>
        <v>-9.7391959813957207</v>
      </c>
      <c r="D157">
        <f>LN((NIPA!D158+NIPA!E158)/NIPA!F158/NIPA!G158)</f>
        <v>-9.6618287664116043</v>
      </c>
      <c r="E157">
        <f>FRED!C161/100</f>
        <v>7.7266664505004884E-2</v>
      </c>
      <c r="F157">
        <f>(LN(FRED!B161)-LN(FRED!B157))</f>
        <v>4.2165026768605784E-2</v>
      </c>
      <c r="G157">
        <v>0.29927716479440603</v>
      </c>
      <c r="H157">
        <v>-1.1433460371781909E-2</v>
      </c>
      <c r="I157" s="10">
        <v>1.4554066017975571</v>
      </c>
      <c r="J157">
        <v>0</v>
      </c>
      <c r="K157">
        <v>0.41816150000000002</v>
      </c>
      <c r="L157" s="10">
        <v>0</v>
      </c>
    </row>
    <row r="158" spans="1:12" x14ac:dyDescent="0.25">
      <c r="A158">
        <f t="shared" si="2"/>
        <v>1989</v>
      </c>
      <c r="B158">
        <f>LN(NIPA!B159/NIPA!F159/NIPA!G159)</f>
        <v>-8.0579309304295794</v>
      </c>
      <c r="C158">
        <f>LN(NIPA!C159/NIPA!F159/NIPA!G159)</f>
        <v>-9.7089466776856757</v>
      </c>
      <c r="D158">
        <f>LN((NIPA!D159+NIPA!E159)/NIPA!F159/NIPA!G159)</f>
        <v>-9.6686382339131871</v>
      </c>
      <c r="E158">
        <f>FRED!C162/100</f>
        <v>8.5399999618530273E-2</v>
      </c>
      <c r="F158">
        <f>(LN(FRED!B162)-LN(FRED!B158))</f>
        <v>4.5691007421938323E-2</v>
      </c>
      <c r="G158">
        <v>0.28438175282918698</v>
      </c>
      <c r="H158">
        <v>0</v>
      </c>
      <c r="I158" s="10">
        <v>0.22149968528957023</v>
      </c>
      <c r="J158">
        <v>0</v>
      </c>
      <c r="K158">
        <v>0.32661479999999998</v>
      </c>
      <c r="L158" s="10">
        <v>0</v>
      </c>
    </row>
    <row r="159" spans="1:12" x14ac:dyDescent="0.25">
      <c r="A159">
        <f t="shared" si="2"/>
        <v>1989.25</v>
      </c>
      <c r="B159">
        <f>LN(NIPA!B160/NIPA!F160/NIPA!G160)</f>
        <v>-8.052604214513039</v>
      </c>
      <c r="C159">
        <f>LN(NIPA!C160/NIPA!F160/NIPA!G160)</f>
        <v>-9.7204870810782591</v>
      </c>
      <c r="D159">
        <f>LN((NIPA!D160+NIPA!E160)/NIPA!F160/NIPA!G160)</f>
        <v>-9.6581257923110133</v>
      </c>
      <c r="E159">
        <f>FRED!C163/100</f>
        <v>8.4099998474121099E-2</v>
      </c>
      <c r="F159">
        <f>(LN(FRED!B163)-LN(FRED!B159))</f>
        <v>5.0309115838642171E-2</v>
      </c>
      <c r="G159">
        <v>0.28039071146223898</v>
      </c>
      <c r="H159">
        <v>0</v>
      </c>
      <c r="I159" s="10">
        <v>-1.8121456615137539</v>
      </c>
      <c r="J159">
        <v>0.86133230000001748</v>
      </c>
      <c r="K159">
        <v>0.146726</v>
      </c>
      <c r="L159" s="10">
        <v>0</v>
      </c>
    </row>
    <row r="160" spans="1:12" x14ac:dyDescent="0.25">
      <c r="A160">
        <f t="shared" si="2"/>
        <v>1989.5</v>
      </c>
      <c r="B160">
        <f>LN(NIPA!B161/NIPA!F161/NIPA!G161)</f>
        <v>-8.0474150627423615</v>
      </c>
      <c r="C160">
        <f>LN(NIPA!C161/NIPA!F161/NIPA!G161)</f>
        <v>-9.7172731591088279</v>
      </c>
      <c r="D160">
        <f>LN((NIPA!D161+NIPA!E161)/NIPA!F161/NIPA!G161)</f>
        <v>-9.6517871173457674</v>
      </c>
      <c r="E160">
        <f>FRED!C164/100</f>
        <v>7.8433332443237302E-2</v>
      </c>
      <c r="F160">
        <f>(LN(FRED!B164)-LN(FRED!B160))</f>
        <v>4.5985113241822972E-2</v>
      </c>
      <c r="G160">
        <v>0.25672147822406899</v>
      </c>
      <c r="H160">
        <v>0</v>
      </c>
      <c r="I160" s="10">
        <v>-2.9222747016788309</v>
      </c>
      <c r="J160">
        <v>0</v>
      </c>
      <c r="K160">
        <v>-5.6784099999999997E-2</v>
      </c>
      <c r="L160" s="10">
        <v>0</v>
      </c>
    </row>
    <row r="161" spans="1:12" x14ac:dyDescent="0.25">
      <c r="A161">
        <f t="shared" si="2"/>
        <v>1989.75</v>
      </c>
      <c r="B161">
        <f>LN(NIPA!B162/NIPA!F162/NIPA!G162)</f>
        <v>-8.0480813701066705</v>
      </c>
      <c r="C161">
        <f>LN(NIPA!C162/NIPA!F162/NIPA!G162)</f>
        <v>-9.7157416109587995</v>
      </c>
      <c r="D161">
        <f>LN((NIPA!D162+NIPA!E162)/NIPA!F162/NIPA!G162)</f>
        <v>-9.6501473427228515</v>
      </c>
      <c r="E161">
        <f>FRED!C165/100</f>
        <v>7.6533331871032714E-2</v>
      </c>
      <c r="F161">
        <f>(LN(FRED!B165)-LN(FRED!B161))</f>
        <v>4.5237170924180781E-2</v>
      </c>
      <c r="G161">
        <v>0.28016862757369398</v>
      </c>
      <c r="H161">
        <v>-9.1742124383234841E-2</v>
      </c>
      <c r="I161" s="10">
        <v>-0.25237503404753259</v>
      </c>
      <c r="J161">
        <v>2.5403568000000041</v>
      </c>
      <c r="K161">
        <v>4.7391000000000004E-3</v>
      </c>
      <c r="L161" s="10">
        <v>0</v>
      </c>
    </row>
    <row r="162" spans="1:12" x14ac:dyDescent="0.25">
      <c r="A162">
        <f t="shared" si="2"/>
        <v>1990</v>
      </c>
      <c r="B162">
        <f>LN(NIPA!B163/NIPA!F163/NIPA!G163)</f>
        <v>-8.0398868334202458</v>
      </c>
      <c r="C162">
        <f>LN(NIPA!C163/NIPA!F163/NIPA!G163)</f>
        <v>-9.723315482581004</v>
      </c>
      <c r="D162">
        <f>LN((NIPA!D163+NIPA!E163)/NIPA!F163/NIPA!G163)</f>
        <v>-9.6345606724721851</v>
      </c>
      <c r="E162">
        <f>FRED!C166/100</f>
        <v>7.7599997520446773E-2</v>
      </c>
      <c r="F162">
        <f>(LN(FRED!B166)-LN(FRED!B162))</f>
        <v>5.100023855502922E-2</v>
      </c>
      <c r="G162">
        <v>0.27733057782211201</v>
      </c>
      <c r="H162">
        <v>0</v>
      </c>
      <c r="I162" s="10">
        <v>1.0990890964008857</v>
      </c>
      <c r="J162">
        <v>0.33389012999998396</v>
      </c>
      <c r="K162">
        <v>0.26641670000000001</v>
      </c>
      <c r="L162" s="10">
        <v>0</v>
      </c>
    </row>
    <row r="163" spans="1:12" x14ac:dyDescent="0.25">
      <c r="A163">
        <f t="shared" si="2"/>
        <v>1990.25</v>
      </c>
      <c r="B163">
        <f>LN(NIPA!B164/NIPA!F164/NIPA!G164)</f>
        <v>-8.0388787531867472</v>
      </c>
      <c r="C163">
        <f>LN(NIPA!C164/NIPA!F164/NIPA!G164)</f>
        <v>-9.7227590610832753</v>
      </c>
      <c r="D163">
        <f>LN((NIPA!D164+NIPA!E164)/NIPA!F164/NIPA!G164)</f>
        <v>-9.6380886796978444</v>
      </c>
      <c r="E163">
        <f>FRED!C167/100</f>
        <v>7.7466664314270017E-2</v>
      </c>
      <c r="F163">
        <f>(LN(FRED!B167)-LN(FRED!B163))</f>
        <v>4.4817786098524159E-2</v>
      </c>
      <c r="G163">
        <v>0.237827493503353</v>
      </c>
      <c r="H163">
        <v>0</v>
      </c>
      <c r="I163" s="10">
        <v>0.87623473988263956</v>
      </c>
      <c r="J163">
        <v>0</v>
      </c>
      <c r="K163">
        <v>5.2467E-2</v>
      </c>
      <c r="L163" s="10">
        <v>0</v>
      </c>
    </row>
    <row r="164" spans="1:12" x14ac:dyDescent="0.25">
      <c r="A164">
        <f t="shared" si="2"/>
        <v>1990.5</v>
      </c>
      <c r="B164">
        <f>LN(NIPA!B165/NIPA!F165/NIPA!G165)</f>
        <v>-8.0423933685824363</v>
      </c>
      <c r="C164">
        <f>LN(NIPA!C165/NIPA!F165/NIPA!G165)</f>
        <v>-9.7209267113467153</v>
      </c>
      <c r="D164">
        <f>LN((NIPA!D165+NIPA!E165)/NIPA!F165/NIPA!G165)</f>
        <v>-9.6408840036731789</v>
      </c>
      <c r="E164">
        <f>FRED!C168/100</f>
        <v>7.4766664505004882E-2</v>
      </c>
      <c r="F164">
        <f>(LN(FRED!B168)-LN(FRED!B164))</f>
        <v>5.4149164351981582E-2</v>
      </c>
      <c r="G164">
        <v>0.23532652600096801</v>
      </c>
      <c r="H164">
        <v>0</v>
      </c>
      <c r="I164" s="10">
        <v>-1.3901511469641425</v>
      </c>
      <c r="J164">
        <v>41.651494000000028</v>
      </c>
      <c r="K164">
        <v>0.1072906</v>
      </c>
      <c r="L164" s="10">
        <v>0</v>
      </c>
    </row>
    <row r="165" spans="1:12" x14ac:dyDescent="0.25">
      <c r="A165">
        <f t="shared" si="2"/>
        <v>1990.75</v>
      </c>
      <c r="B165">
        <f>LN(NIPA!B166/NIPA!F166/NIPA!G166)</f>
        <v>-8.0548008752308178</v>
      </c>
      <c r="C165">
        <f>LN(NIPA!C166/NIPA!F166/NIPA!G166)</f>
        <v>-9.7229782135810083</v>
      </c>
      <c r="D165">
        <f>LN((NIPA!D166+NIPA!E166)/NIPA!F166/NIPA!G166)</f>
        <v>-9.6268026075002542</v>
      </c>
      <c r="E165">
        <f>FRED!C169/100</f>
        <v>6.9899997711181647E-2</v>
      </c>
      <c r="F165">
        <f>(LN(FRED!B169)-LN(FRED!B165))</f>
        <v>6.0873686598163168E-2</v>
      </c>
      <c r="G165">
        <v>0.24481773708747401</v>
      </c>
      <c r="H165">
        <v>1.9160427990291592E-2</v>
      </c>
      <c r="I165" s="10">
        <v>-3.5801014764295971</v>
      </c>
      <c r="J165">
        <v>0</v>
      </c>
      <c r="K165">
        <v>-0.13757630000000001</v>
      </c>
      <c r="L165" s="10">
        <v>0</v>
      </c>
    </row>
    <row r="166" spans="1:12" x14ac:dyDescent="0.25">
      <c r="A166">
        <f t="shared" si="2"/>
        <v>1991</v>
      </c>
      <c r="B166">
        <f>LN(NIPA!B167/NIPA!F167/NIPA!G167)</f>
        <v>-8.062790266262029</v>
      </c>
      <c r="C166">
        <f>LN(NIPA!C167/NIPA!F167/NIPA!G167)</f>
        <v>-9.745088933720794</v>
      </c>
      <c r="D166">
        <f>LN((NIPA!D167+NIPA!E167)/NIPA!F167/NIPA!G167)</f>
        <v>-9.6289127815653544</v>
      </c>
      <c r="E166">
        <f>FRED!C170/100</f>
        <v>6.0233330726623534E-2</v>
      </c>
      <c r="F166">
        <f>(LN(FRED!B170)-LN(FRED!B166))</f>
        <v>5.1259318194704306E-2</v>
      </c>
      <c r="G166">
        <v>0.2206286708247</v>
      </c>
      <c r="H166">
        <v>0</v>
      </c>
      <c r="I166" s="10">
        <v>-3.4015314176959315</v>
      </c>
      <c r="J166">
        <v>0</v>
      </c>
      <c r="K166">
        <v>5.6861200000000001E-2</v>
      </c>
      <c r="L166" s="10">
        <v>0.60212110845022238</v>
      </c>
    </row>
    <row r="167" spans="1:12" x14ac:dyDescent="0.25">
      <c r="A167">
        <f t="shared" si="2"/>
        <v>1991.25</v>
      </c>
      <c r="B167">
        <f>LN(NIPA!B168/NIPA!F168/NIPA!G168)</f>
        <v>-8.0591498426655725</v>
      </c>
      <c r="C167">
        <f>LN(NIPA!C168/NIPA!F168/NIPA!G168)</f>
        <v>-9.7532536795146658</v>
      </c>
      <c r="D167">
        <f>LN((NIPA!D168+NIPA!E168)/NIPA!F168/NIPA!G168)</f>
        <v>-9.6324327898907072</v>
      </c>
      <c r="E167">
        <f>FRED!C171/100</f>
        <v>5.5599999427795407E-2</v>
      </c>
      <c r="F167">
        <f>(LN(FRED!B171)-LN(FRED!B167))</f>
        <v>4.7330697279085676E-2</v>
      </c>
      <c r="G167">
        <v>0.182267731558834</v>
      </c>
      <c r="H167">
        <v>0</v>
      </c>
      <c r="I167" s="10">
        <v>1.3283324162742101</v>
      </c>
      <c r="J167">
        <v>0</v>
      </c>
      <c r="K167">
        <v>0.24315390000000001</v>
      </c>
      <c r="L167" s="10">
        <v>0</v>
      </c>
    </row>
    <row r="168" spans="1:12" x14ac:dyDescent="0.25">
      <c r="A168">
        <f t="shared" si="2"/>
        <v>1991.5</v>
      </c>
      <c r="B168">
        <f>LN(NIPA!B169/NIPA!F169/NIPA!G169)</f>
        <v>-8.0584735908049989</v>
      </c>
      <c r="C168">
        <f>LN(NIPA!C169/NIPA!F169/NIPA!G169)</f>
        <v>-9.7564412681646644</v>
      </c>
      <c r="D168">
        <f>LN((NIPA!D169+NIPA!E169)/NIPA!F169/NIPA!G169)</f>
        <v>-9.6413680019221779</v>
      </c>
      <c r="E168">
        <f>FRED!C172/100</f>
        <v>5.3766665458679197E-2</v>
      </c>
      <c r="F168">
        <f>(LN(FRED!B172)-LN(FRED!B168))</f>
        <v>3.7799176431355441E-2</v>
      </c>
      <c r="G168">
        <v>0.14655121030385901</v>
      </c>
      <c r="H168">
        <v>0</v>
      </c>
      <c r="I168" s="10">
        <v>2.4299764100303625</v>
      </c>
      <c r="J168">
        <v>0</v>
      </c>
      <c r="K168">
        <v>6.1787099999999998E-2</v>
      </c>
      <c r="L168" s="10">
        <v>0</v>
      </c>
    </row>
    <row r="169" spans="1:12" x14ac:dyDescent="0.25">
      <c r="A169">
        <f t="shared" si="2"/>
        <v>1991.75</v>
      </c>
      <c r="B169">
        <f>LN(NIPA!B170/NIPA!F170/NIPA!G170)</f>
        <v>-8.0581446905299252</v>
      </c>
      <c r="C169">
        <f>LN(NIPA!C170/NIPA!F170/NIPA!G170)</f>
        <v>-9.7571562929640159</v>
      </c>
      <c r="D169">
        <f>LN((NIPA!D170+NIPA!E170)/NIPA!F170/NIPA!G170)</f>
        <v>-9.6494468641669577</v>
      </c>
      <c r="E169">
        <f>FRED!C173/100</f>
        <v>4.5399999618530272E-2</v>
      </c>
      <c r="F169">
        <f>(LN(FRED!B173)-LN(FRED!B169))</f>
        <v>2.9217547935940225E-2</v>
      </c>
      <c r="G169">
        <v>0.242451893489113</v>
      </c>
      <c r="H169">
        <v>-1.8578981387871455E-2</v>
      </c>
      <c r="I169" s="10">
        <v>0.43891561304270416</v>
      </c>
      <c r="J169">
        <v>0</v>
      </c>
      <c r="K169">
        <v>5.63747E-2</v>
      </c>
      <c r="L169" s="10">
        <v>0</v>
      </c>
    </row>
    <row r="170" spans="1:12" x14ac:dyDescent="0.25">
      <c r="A170">
        <f t="shared" si="2"/>
        <v>1992</v>
      </c>
      <c r="B170">
        <f>LN(NIPA!B171/NIPA!F171/NIPA!G171)</f>
        <v>-8.0500985943833179</v>
      </c>
      <c r="C170">
        <f>LN(NIPA!C171/NIPA!F171/NIPA!G171)</f>
        <v>-9.7553637246517138</v>
      </c>
      <c r="D170">
        <f>LN((NIPA!D171+NIPA!E171)/NIPA!F171/NIPA!G171)</f>
        <v>-9.6429084365180202</v>
      </c>
      <c r="E170">
        <f>FRED!C174/100</f>
        <v>3.8933331966400149E-2</v>
      </c>
      <c r="F170">
        <f>(LN(FRED!B174)-LN(FRED!B170))</f>
        <v>2.8528014050028361E-2</v>
      </c>
      <c r="G170">
        <v>0.25994073476302498</v>
      </c>
      <c r="H170">
        <v>0</v>
      </c>
      <c r="I170" s="10">
        <v>-1.0624209890317822</v>
      </c>
      <c r="J170">
        <v>0</v>
      </c>
      <c r="K170">
        <v>-1.33288E-2</v>
      </c>
      <c r="L170" s="10">
        <v>0</v>
      </c>
    </row>
    <row r="171" spans="1:12" x14ac:dyDescent="0.25">
      <c r="A171">
        <f t="shared" si="2"/>
        <v>1992.25</v>
      </c>
      <c r="B171">
        <f>LN(NIPA!B172/NIPA!F172/NIPA!G172)</f>
        <v>-8.0427863662402057</v>
      </c>
      <c r="C171">
        <f>LN(NIPA!C172/NIPA!F172/NIPA!G172)</f>
        <v>-9.7523353275551123</v>
      </c>
      <c r="D171">
        <f>LN((NIPA!D172+NIPA!E172)/NIPA!F172/NIPA!G172)</f>
        <v>-9.6456851513729607</v>
      </c>
      <c r="E171">
        <f>FRED!C175/100</f>
        <v>3.6800000667572025E-2</v>
      </c>
      <c r="F171">
        <f>(LN(FRED!B175)-LN(FRED!B171))</f>
        <v>3.0267475782797426E-2</v>
      </c>
      <c r="G171">
        <v>0.14627867495574501</v>
      </c>
      <c r="H171">
        <v>0</v>
      </c>
      <c r="I171" s="10">
        <v>4.1898579953599002</v>
      </c>
      <c r="J171">
        <v>0</v>
      </c>
      <c r="K171">
        <v>0.16732659999999999</v>
      </c>
      <c r="L171" s="10">
        <v>0</v>
      </c>
    </row>
    <row r="172" spans="1:12" x14ac:dyDescent="0.25">
      <c r="A172">
        <f t="shared" si="2"/>
        <v>1992.5</v>
      </c>
      <c r="B172">
        <f>LN(NIPA!B173/NIPA!F173/NIPA!G173)</f>
        <v>-8.0362092232733442</v>
      </c>
      <c r="C172">
        <f>LN(NIPA!C173/NIPA!F173/NIPA!G173)</f>
        <v>-9.7541827188880497</v>
      </c>
      <c r="D172">
        <f>LN((NIPA!D173+NIPA!E173)/NIPA!F173/NIPA!G173)</f>
        <v>-9.642787244871915</v>
      </c>
      <c r="E172">
        <f>FRED!C176/100</f>
        <v>3.0833334922790528E-2</v>
      </c>
      <c r="F172">
        <f>(LN(FRED!B176)-LN(FRED!B172))</f>
        <v>3.0283496587252934E-2</v>
      </c>
      <c r="G172">
        <v>0.25735888120629702</v>
      </c>
      <c r="H172">
        <v>0</v>
      </c>
      <c r="I172" s="10">
        <v>-9.6710670693583592E-2</v>
      </c>
      <c r="J172">
        <v>0</v>
      </c>
      <c r="K172">
        <v>-3.5284900000000001E-2</v>
      </c>
      <c r="L172" s="10">
        <v>0</v>
      </c>
    </row>
    <row r="173" spans="1:12" x14ac:dyDescent="0.25">
      <c r="A173">
        <f t="shared" si="2"/>
        <v>1992.75</v>
      </c>
      <c r="B173">
        <f>LN(NIPA!B174/NIPA!F174/NIPA!G174)</f>
        <v>-8.0292929013823926</v>
      </c>
      <c r="C173">
        <f>LN(NIPA!C174/NIPA!F174/NIPA!G174)</f>
        <v>-9.7334098019562223</v>
      </c>
      <c r="D173">
        <f>LN((NIPA!D174+NIPA!E174)/NIPA!F174/NIPA!G174)</f>
        <v>-9.6485733520317929</v>
      </c>
      <c r="E173">
        <f>FRED!C177/100</f>
        <v>3.069999933242798E-2</v>
      </c>
      <c r="F173">
        <f>(LN(FRED!B177)-LN(FRED!B173))</f>
        <v>3.0742396529152671E-2</v>
      </c>
      <c r="G173">
        <v>0.24132490405843399</v>
      </c>
      <c r="H173">
        <v>0</v>
      </c>
      <c r="I173" s="10">
        <v>0.86230610018942688</v>
      </c>
      <c r="J173">
        <v>0</v>
      </c>
      <c r="K173">
        <v>-0.25515529999999997</v>
      </c>
      <c r="L173" s="10">
        <v>0</v>
      </c>
    </row>
    <row r="174" spans="1:12" x14ac:dyDescent="0.25">
      <c r="A174">
        <f t="shared" si="2"/>
        <v>1993</v>
      </c>
      <c r="B174">
        <f>LN(NIPA!B175/NIPA!F175/NIPA!G175)</f>
        <v>-8.0304494724812923</v>
      </c>
      <c r="C174">
        <f>LN(NIPA!C175/NIPA!F175/NIPA!G175)</f>
        <v>-9.7501921496707382</v>
      </c>
      <c r="D174">
        <f>LN((NIPA!D175+NIPA!E175)/NIPA!F175/NIPA!G175)</f>
        <v>-9.660185206998305</v>
      </c>
      <c r="E174">
        <f>FRED!C178/100</f>
        <v>2.9600000381469725E-2</v>
      </c>
      <c r="F174">
        <f>(LN(FRED!B178)-LN(FRED!B174))</f>
        <v>3.1237676565424088E-2</v>
      </c>
      <c r="G174">
        <v>0.277013414493266</v>
      </c>
      <c r="H174">
        <v>0</v>
      </c>
      <c r="I174" s="10">
        <v>2.4632197724743801</v>
      </c>
      <c r="J174">
        <v>0</v>
      </c>
      <c r="K174">
        <v>0.10502549999999999</v>
      </c>
      <c r="L174" s="10">
        <v>0</v>
      </c>
    </row>
    <row r="175" spans="1:12" x14ac:dyDescent="0.25">
      <c r="A175">
        <f t="shared" si="2"/>
        <v>1993.25</v>
      </c>
      <c r="B175">
        <f>LN(NIPA!B176/NIPA!F176/NIPA!G176)</f>
        <v>-8.0270138404613558</v>
      </c>
      <c r="C175">
        <f>LN(NIPA!C176/NIPA!F176/NIPA!G176)</f>
        <v>-9.7198143234126739</v>
      </c>
      <c r="D175">
        <f>LN((NIPA!D176+NIPA!E176)/NIPA!F176/NIPA!G176)</f>
        <v>-9.6626422327692669</v>
      </c>
      <c r="E175">
        <f>FRED!C179/100</f>
        <v>2.9666666984558106E-2</v>
      </c>
      <c r="F175">
        <f>(LN(FRED!B179)-LN(FRED!B175))</f>
        <v>3.0774044165781334E-2</v>
      </c>
      <c r="G175">
        <v>0.27276662191253698</v>
      </c>
      <c r="H175">
        <v>0</v>
      </c>
      <c r="I175" s="10">
        <v>2.5852664949442454</v>
      </c>
      <c r="J175">
        <v>0</v>
      </c>
      <c r="K175">
        <v>0.3402154</v>
      </c>
      <c r="L175" s="10">
        <v>0</v>
      </c>
    </row>
    <row r="176" spans="1:12" x14ac:dyDescent="0.25">
      <c r="A176">
        <f t="shared" si="2"/>
        <v>1993.5</v>
      </c>
      <c r="B176">
        <f>LN(NIPA!B177/NIPA!F177/NIPA!G177)</f>
        <v>-8.0251618667381575</v>
      </c>
      <c r="C176">
        <f>LN(NIPA!C177/NIPA!F177/NIPA!G177)</f>
        <v>-9.7216831977176614</v>
      </c>
      <c r="D176">
        <f>LN((NIPA!D177+NIPA!E177)/NIPA!F177/NIPA!G177)</f>
        <v>-9.6658532719772836</v>
      </c>
      <c r="E176">
        <f>FRED!C180/100</f>
        <v>3.0033333301544188E-2</v>
      </c>
      <c r="F176">
        <f>(LN(FRED!B180)-LN(FRED!B176))</f>
        <v>2.7785109701910393E-2</v>
      </c>
      <c r="G176">
        <v>0.29366815290984599</v>
      </c>
      <c r="H176">
        <v>0</v>
      </c>
      <c r="I176" s="10">
        <v>1.3986578742492028</v>
      </c>
      <c r="J176">
        <v>0</v>
      </c>
      <c r="K176">
        <v>0.2998729</v>
      </c>
      <c r="L176" s="10">
        <v>0.34427046370815528</v>
      </c>
    </row>
    <row r="177" spans="1:12" x14ac:dyDescent="0.25">
      <c r="A177">
        <f t="shared" si="2"/>
        <v>1993.75</v>
      </c>
      <c r="B177">
        <f>LN(NIPA!B178/NIPA!F178/NIPA!G178)</f>
        <v>-8.0153406723273779</v>
      </c>
      <c r="C177">
        <f>LN(NIPA!C178/NIPA!F178/NIPA!G178)</f>
        <v>-9.6879775864590556</v>
      </c>
      <c r="D177">
        <f>LN((NIPA!D178+NIPA!E178)/NIPA!F178/NIPA!G178)</f>
        <v>-9.6644925364466872</v>
      </c>
      <c r="E177">
        <f>FRED!C181/100</f>
        <v>3.0599999427795409E-2</v>
      </c>
      <c r="F177">
        <f>(LN(FRED!B181)-LN(FRED!B177))</f>
        <v>2.7321143794964087E-2</v>
      </c>
      <c r="G177">
        <v>0.269538365362049</v>
      </c>
      <c r="H177">
        <v>0</v>
      </c>
      <c r="I177" s="10">
        <v>1.545946640676181</v>
      </c>
      <c r="J177">
        <v>0</v>
      </c>
      <c r="K177">
        <v>-0.17771970000000001</v>
      </c>
      <c r="L177" s="10">
        <v>7.9242856929264527E-2</v>
      </c>
    </row>
    <row r="178" spans="1:12" x14ac:dyDescent="0.25">
      <c r="A178">
        <f t="shared" si="2"/>
        <v>1994</v>
      </c>
      <c r="B178">
        <f>LN(NIPA!B179/NIPA!F179/NIPA!G179)</f>
        <v>-8.0083097474564262</v>
      </c>
      <c r="C178">
        <f>LN(NIPA!C179/NIPA!F179/NIPA!G179)</f>
        <v>-9.6979903981718234</v>
      </c>
      <c r="D178">
        <f>LN((NIPA!D179+NIPA!E179)/NIPA!F179/NIPA!G179)</f>
        <v>-9.6775213938689362</v>
      </c>
      <c r="E178">
        <f>FRED!C182/100</f>
        <v>3.2433333396911623E-2</v>
      </c>
      <c r="F178">
        <f>(LN(FRED!B182)-LN(FRED!B178))</f>
        <v>2.5076633147093297E-2</v>
      </c>
      <c r="G178">
        <v>0.33837072227839399</v>
      </c>
      <c r="H178">
        <v>0</v>
      </c>
      <c r="I178" s="10">
        <v>0.59150441272886667</v>
      </c>
      <c r="J178">
        <v>0</v>
      </c>
      <c r="K178">
        <v>0.60414310000000004</v>
      </c>
      <c r="L178" s="10">
        <v>0</v>
      </c>
    </row>
    <row r="179" spans="1:12" x14ac:dyDescent="0.25">
      <c r="A179">
        <f t="shared" si="2"/>
        <v>1994.25</v>
      </c>
      <c r="B179">
        <f>LN(NIPA!B180/NIPA!F180/NIPA!G180)</f>
        <v>-7.9975990217128361</v>
      </c>
      <c r="C179">
        <f>LN(NIPA!C180/NIPA!F180/NIPA!G180)</f>
        <v>-9.6697647555904211</v>
      </c>
      <c r="D179">
        <f>LN((NIPA!D180+NIPA!E180)/NIPA!F180/NIPA!G180)</f>
        <v>-9.6731713980461951</v>
      </c>
      <c r="E179">
        <f>FRED!C183/100</f>
        <v>3.9866666793823245E-2</v>
      </c>
      <c r="F179">
        <f>(LN(FRED!B183)-LN(FRED!B179))</f>
        <v>2.354437656439945E-2</v>
      </c>
      <c r="G179">
        <v>0.32477972204887501</v>
      </c>
      <c r="H179">
        <v>0</v>
      </c>
      <c r="I179" s="10">
        <v>2.4736290448350684</v>
      </c>
      <c r="J179">
        <v>0</v>
      </c>
      <c r="K179">
        <v>0.31460110000000002</v>
      </c>
      <c r="L179" s="10">
        <v>0</v>
      </c>
    </row>
    <row r="180" spans="1:12" x14ac:dyDescent="0.25">
      <c r="A180">
        <f t="shared" si="2"/>
        <v>1994.5</v>
      </c>
      <c r="B180">
        <f>LN(NIPA!B181/NIPA!F181/NIPA!G181)</f>
        <v>-7.994401506535123</v>
      </c>
      <c r="C180">
        <f>LN(NIPA!C181/NIPA!F181/NIPA!G181)</f>
        <v>-9.672208519142746</v>
      </c>
      <c r="D180">
        <f>LN((NIPA!D181+NIPA!E181)/NIPA!F181/NIPA!G181)</f>
        <v>-9.6593792240634215</v>
      </c>
      <c r="E180">
        <f>FRED!C184/100</f>
        <v>4.4766664505004883E-2</v>
      </c>
      <c r="F180">
        <f>(LN(FRED!B184)-LN(FRED!B180))</f>
        <v>2.8149386264110454E-2</v>
      </c>
      <c r="G180">
        <v>0.34468846944074</v>
      </c>
      <c r="H180">
        <v>0</v>
      </c>
      <c r="I180" s="10">
        <v>-1.4657814327844834</v>
      </c>
      <c r="J180">
        <v>0</v>
      </c>
      <c r="K180">
        <v>0.58873830000000005</v>
      </c>
      <c r="L180" s="10">
        <v>0</v>
      </c>
    </row>
    <row r="181" spans="1:12" x14ac:dyDescent="0.25">
      <c r="A181">
        <f t="shared" si="2"/>
        <v>1994.75</v>
      </c>
      <c r="B181">
        <f>LN(NIPA!B182/NIPA!F182/NIPA!G182)</f>
        <v>-7.9865119650484138</v>
      </c>
      <c r="C181">
        <f>LN(NIPA!C182/NIPA!F182/NIPA!G182)</f>
        <v>-9.6623572741105246</v>
      </c>
      <c r="D181">
        <f>LN((NIPA!D182+NIPA!E182)/NIPA!F182/NIPA!G182)</f>
        <v>-9.6685689335124927</v>
      </c>
      <c r="E181">
        <f>FRED!C185/100</f>
        <v>5.2799997329711912E-2</v>
      </c>
      <c r="F181">
        <f>(LN(FRED!B185)-LN(FRED!B181))</f>
        <v>2.570018432689114E-2</v>
      </c>
      <c r="G181">
        <v>0.32720731879012699</v>
      </c>
      <c r="H181">
        <v>0</v>
      </c>
      <c r="I181" s="10">
        <v>1.1136098184731873</v>
      </c>
      <c r="J181">
        <v>0</v>
      </c>
      <c r="K181">
        <v>0.35401120000000003</v>
      </c>
      <c r="L181" s="10">
        <v>0</v>
      </c>
    </row>
    <row r="182" spans="1:12" x14ac:dyDescent="0.25">
      <c r="A182">
        <f t="shared" si="2"/>
        <v>1995</v>
      </c>
      <c r="B182">
        <f>LN(NIPA!B183/NIPA!F183/NIPA!G183)</f>
        <v>-7.9867377689122003</v>
      </c>
      <c r="C182">
        <f>LN(NIPA!C183/NIPA!F183/NIPA!G183)</f>
        <v>-9.6543077568710647</v>
      </c>
      <c r="D182">
        <f>LN((NIPA!D183+NIPA!E183)/NIPA!F183/NIPA!G183)</f>
        <v>-9.6647317314202983</v>
      </c>
      <c r="E182">
        <f>FRED!C186/100</f>
        <v>5.736666679382324E-2</v>
      </c>
      <c r="F182">
        <f>(LN(FRED!B186)-LN(FRED!B182))</f>
        <v>2.8008968836424231E-2</v>
      </c>
      <c r="G182">
        <v>0.3335995973898</v>
      </c>
      <c r="H182">
        <v>0</v>
      </c>
      <c r="I182" s="10">
        <v>-3.1057847041727169</v>
      </c>
      <c r="J182">
        <v>0</v>
      </c>
      <c r="K182">
        <v>0.78174469999999996</v>
      </c>
      <c r="L182" s="10">
        <v>0</v>
      </c>
    </row>
    <row r="183" spans="1:12" x14ac:dyDescent="0.25">
      <c r="A183">
        <f t="shared" si="2"/>
        <v>1995.25</v>
      </c>
      <c r="B183">
        <f>LN(NIPA!B184/NIPA!F184/NIPA!G184)</f>
        <v>-7.9873380895659665</v>
      </c>
      <c r="C183">
        <f>LN(NIPA!C184/NIPA!F184/NIPA!G184)</f>
        <v>-9.6412252928077056</v>
      </c>
      <c r="D183">
        <f>LN((NIPA!D184+NIPA!E184)/NIPA!F184/NIPA!G184)</f>
        <v>-9.6634284682455664</v>
      </c>
      <c r="E183">
        <f>FRED!C187/100</f>
        <v>5.5966668128967285E-2</v>
      </c>
      <c r="F183">
        <f>(LN(FRED!B187)-LN(FRED!B183))</f>
        <v>3.04863196953713E-2</v>
      </c>
      <c r="G183">
        <v>0.35070459791717501</v>
      </c>
      <c r="H183">
        <v>0</v>
      </c>
      <c r="I183" s="10">
        <v>-4.1703335082313364</v>
      </c>
      <c r="J183">
        <v>0</v>
      </c>
      <c r="K183">
        <v>0.24198800000000001</v>
      </c>
      <c r="L183" s="10">
        <v>0</v>
      </c>
    </row>
    <row r="184" spans="1:12" x14ac:dyDescent="0.25">
      <c r="A184">
        <f t="shared" si="2"/>
        <v>1995.5</v>
      </c>
      <c r="B184">
        <f>LN(NIPA!B185/NIPA!F185/NIPA!G185)</f>
        <v>-7.9821436388367726</v>
      </c>
      <c r="C184">
        <f>LN(NIPA!C185/NIPA!F185/NIPA!G185)</f>
        <v>-9.6442706179324809</v>
      </c>
      <c r="D184">
        <f>LN((NIPA!D185+NIPA!E185)/NIPA!F185/NIPA!G185)</f>
        <v>-9.6694796297462897</v>
      </c>
      <c r="E184">
        <f>FRED!C188/100</f>
        <v>5.3666667938232424E-2</v>
      </c>
      <c r="F184">
        <f>(LN(FRED!B188)-LN(FRED!B184))</f>
        <v>2.6293322612851888E-2</v>
      </c>
      <c r="G184">
        <v>0.33084948704223199</v>
      </c>
      <c r="H184">
        <v>0</v>
      </c>
      <c r="I184" s="10">
        <v>-0.30391243052109457</v>
      </c>
      <c r="J184">
        <v>0</v>
      </c>
      <c r="K184">
        <v>5.3235499999999998E-2</v>
      </c>
      <c r="L184" s="10">
        <v>0</v>
      </c>
    </row>
    <row r="185" spans="1:12" x14ac:dyDescent="0.25">
      <c r="A185">
        <f t="shared" si="2"/>
        <v>1995.75</v>
      </c>
      <c r="B185">
        <f>LN(NIPA!B186/NIPA!F186/NIPA!G186)</f>
        <v>-7.9784637627395369</v>
      </c>
      <c r="C185">
        <f>LN(NIPA!C186/NIPA!F186/NIPA!G186)</f>
        <v>-9.6405042015782438</v>
      </c>
      <c r="D185">
        <f>LN((NIPA!D186+NIPA!E186)/NIPA!F186/NIPA!G186)</f>
        <v>-9.6795460598494287</v>
      </c>
      <c r="E185">
        <f>FRED!C189/100</f>
        <v>5.2600002288818358E-2</v>
      </c>
      <c r="F185">
        <f>(LN(FRED!B189)-LN(FRED!B185))</f>
        <v>2.5921897454624698E-2</v>
      </c>
      <c r="G185">
        <v>0.34145773292818499</v>
      </c>
      <c r="H185">
        <v>0</v>
      </c>
      <c r="I185" s="10">
        <v>-0.37886000693383859</v>
      </c>
      <c r="J185">
        <v>0</v>
      </c>
      <c r="K185">
        <v>-3.1258300000000003E-2</v>
      </c>
      <c r="L185" s="10">
        <v>0</v>
      </c>
    </row>
    <row r="186" spans="1:12" x14ac:dyDescent="0.25">
      <c r="A186">
        <f t="shared" si="2"/>
        <v>1996</v>
      </c>
      <c r="B186">
        <f>LN(NIPA!B187/NIPA!F187/NIPA!G187)</f>
        <v>-7.9740390738735538</v>
      </c>
      <c r="C186">
        <f>LN(NIPA!C187/NIPA!F187/NIPA!G187)</f>
        <v>-9.6235726337002188</v>
      </c>
      <c r="D186">
        <f>LN((NIPA!D187+NIPA!E187)/NIPA!F187/NIPA!G187)</f>
        <v>-9.6702289355363451</v>
      </c>
      <c r="E186">
        <f>FRED!C190/100</f>
        <v>4.9299998283386229E-2</v>
      </c>
      <c r="F186">
        <f>(LN(FRED!B190)-LN(FRED!B186))</f>
        <v>2.7458627601799179E-2</v>
      </c>
      <c r="G186">
        <v>0.359182731497523</v>
      </c>
      <c r="H186">
        <v>0</v>
      </c>
      <c r="I186" s="10">
        <v>-4.2427466281852535</v>
      </c>
      <c r="J186">
        <v>0</v>
      </c>
      <c r="K186">
        <v>0.1654504</v>
      </c>
      <c r="L186" s="10">
        <v>0</v>
      </c>
    </row>
    <row r="187" spans="1:12" x14ac:dyDescent="0.25">
      <c r="A187">
        <f t="shared" si="2"/>
        <v>1996.25</v>
      </c>
      <c r="B187">
        <f>LN(NIPA!B188/NIPA!F188/NIPA!G188)</f>
        <v>-7.9596730213441669</v>
      </c>
      <c r="C187">
        <f>LN(NIPA!C188/NIPA!F188/NIPA!G188)</f>
        <v>-9.5938372007810955</v>
      </c>
      <c r="D187">
        <f>LN((NIPA!D188+NIPA!E188)/NIPA!F188/NIPA!G188)</f>
        <v>-9.6651842251910249</v>
      </c>
      <c r="E187">
        <f>FRED!C191/100</f>
        <v>5.0199999809265136E-2</v>
      </c>
      <c r="F187">
        <f>(LN(FRED!B191)-LN(FRED!B187))</f>
        <v>2.7878628845964037E-2</v>
      </c>
      <c r="G187">
        <v>0.34000283056886799</v>
      </c>
      <c r="H187">
        <v>0</v>
      </c>
      <c r="I187" s="10">
        <v>6.3995992454468382</v>
      </c>
      <c r="J187">
        <v>0</v>
      </c>
      <c r="K187">
        <v>5.7518999999999999E-3</v>
      </c>
      <c r="L187" s="10">
        <v>0</v>
      </c>
    </row>
    <row r="188" spans="1:12" x14ac:dyDescent="0.25">
      <c r="A188">
        <f t="shared" si="2"/>
        <v>1996.5</v>
      </c>
      <c r="B188">
        <f>LN(NIPA!B189/NIPA!F189/NIPA!G189)</f>
        <v>-7.9542429133770982</v>
      </c>
      <c r="C188">
        <f>LN(NIPA!C189/NIPA!F189/NIPA!G189)</f>
        <v>-9.5924328786705662</v>
      </c>
      <c r="D188">
        <f>LN((NIPA!D189+NIPA!E189)/NIPA!F189/NIPA!G189)</f>
        <v>-9.6677653080008383</v>
      </c>
      <c r="E188">
        <f>FRED!C192/100</f>
        <v>5.0966668128967288E-2</v>
      </c>
      <c r="F188">
        <f>(LN(FRED!B192)-LN(FRED!B188))</f>
        <v>2.8586547761417336E-2</v>
      </c>
      <c r="G188">
        <v>0.35284379904382301</v>
      </c>
      <c r="H188">
        <v>0</v>
      </c>
      <c r="I188" s="10">
        <v>1.3115730665802452</v>
      </c>
      <c r="J188">
        <v>15.241606999999984</v>
      </c>
      <c r="K188">
        <v>-5.1556499999999998E-2</v>
      </c>
      <c r="L188" s="10">
        <v>0</v>
      </c>
    </row>
    <row r="189" spans="1:12" x14ac:dyDescent="0.25">
      <c r="A189">
        <f t="shared" si="2"/>
        <v>1996.75</v>
      </c>
      <c r="B189">
        <f>LN(NIPA!B190/NIPA!F190/NIPA!G190)</f>
        <v>-7.9467145629148366</v>
      </c>
      <c r="C189">
        <f>LN(NIPA!C190/NIPA!F190/NIPA!G190)</f>
        <v>-9.5700842978000438</v>
      </c>
      <c r="D189">
        <f>LN((NIPA!D190+NIPA!E190)/NIPA!F190/NIPA!G190)</f>
        <v>-9.6620255380303188</v>
      </c>
      <c r="E189">
        <f>FRED!C193/100</f>
        <v>4.976666450500488E-2</v>
      </c>
      <c r="F189">
        <f>(LN(FRED!B193)-LN(FRED!B189))</f>
        <v>3.180501585688944E-2</v>
      </c>
      <c r="G189">
        <v>0.33655924153414202</v>
      </c>
      <c r="H189">
        <v>0</v>
      </c>
      <c r="I189" s="10">
        <v>-0.2244873020433327</v>
      </c>
      <c r="J189">
        <v>5.3597186000000203</v>
      </c>
      <c r="K189">
        <v>9.07689E-2</v>
      </c>
      <c r="L189" s="10">
        <v>0</v>
      </c>
    </row>
    <row r="190" spans="1:12" x14ac:dyDescent="0.25">
      <c r="A190">
        <f t="shared" si="2"/>
        <v>1997</v>
      </c>
      <c r="B190">
        <f>LN(NIPA!B191/NIPA!F191/NIPA!G191)</f>
        <v>-7.9416540427662374</v>
      </c>
      <c r="C190">
        <f>LN(NIPA!C191/NIPA!F191/NIPA!G191)</f>
        <v>-9.5645780859807665</v>
      </c>
      <c r="D190">
        <f>LN((NIPA!D191+NIPA!E191)/NIPA!F191/NIPA!G191)</f>
        <v>-9.6614215782267134</v>
      </c>
      <c r="E190">
        <f>FRED!C194/100</f>
        <v>5.059999942779541E-2</v>
      </c>
      <c r="F190">
        <f>(LN(FRED!B194)-LN(FRED!B190))</f>
        <v>2.9020148972509929E-2</v>
      </c>
      <c r="G190">
        <v>0.35336489678157201</v>
      </c>
      <c r="H190">
        <v>0</v>
      </c>
      <c r="I190" s="10">
        <v>1.968121937693833</v>
      </c>
      <c r="J190">
        <v>0</v>
      </c>
      <c r="K190">
        <v>0.1539934</v>
      </c>
      <c r="L190" s="10">
        <v>0</v>
      </c>
    </row>
    <row r="191" spans="1:12" x14ac:dyDescent="0.25">
      <c r="A191">
        <f t="shared" si="2"/>
        <v>1997.25</v>
      </c>
      <c r="B191">
        <f>LN(NIPA!B192/NIPA!F192/NIPA!G192)</f>
        <v>-7.9297263278079573</v>
      </c>
      <c r="C191">
        <f>LN(NIPA!C192/NIPA!F192/NIPA!G192)</f>
        <v>-9.5477550664891773</v>
      </c>
      <c r="D191">
        <f>LN((NIPA!D192+NIPA!E192)/NIPA!F192/NIPA!G192)</f>
        <v>-9.6562890255523417</v>
      </c>
      <c r="E191">
        <f>FRED!C195/100</f>
        <v>5.0466666221618654E-2</v>
      </c>
      <c r="F191">
        <f>(LN(FRED!B195)-LN(FRED!B191))</f>
        <v>2.2756987122615868E-2</v>
      </c>
      <c r="G191">
        <v>0.327103057162488</v>
      </c>
      <c r="H191">
        <v>0</v>
      </c>
      <c r="I191" s="10">
        <v>0.56780317651714385</v>
      </c>
      <c r="J191">
        <v>0</v>
      </c>
      <c r="K191">
        <v>0.11750439999999999</v>
      </c>
      <c r="L191" s="10">
        <v>0</v>
      </c>
    </row>
    <row r="192" spans="1:12" x14ac:dyDescent="0.25">
      <c r="A192">
        <f t="shared" si="2"/>
        <v>1997.5</v>
      </c>
      <c r="B192">
        <f>LN(NIPA!B193/NIPA!F193/NIPA!G193)</f>
        <v>-7.9205413136616363</v>
      </c>
      <c r="C192">
        <f>LN(NIPA!C193/NIPA!F193/NIPA!G193)</f>
        <v>-9.5326463071056793</v>
      </c>
      <c r="D192">
        <f>LN((NIPA!D193+NIPA!E193)/NIPA!F193/NIPA!G193)</f>
        <v>-9.6593287357309876</v>
      </c>
      <c r="E192">
        <f>FRED!C196/100</f>
        <v>5.0466666221618654E-2</v>
      </c>
      <c r="F192">
        <f>(LN(FRED!B196)-LN(FRED!B192))</f>
        <v>2.2006546680633399E-2</v>
      </c>
      <c r="G192">
        <v>0.32557214743899499</v>
      </c>
      <c r="H192">
        <v>0</v>
      </c>
      <c r="I192" s="10">
        <v>0.1734636277468021</v>
      </c>
      <c r="J192">
        <v>0</v>
      </c>
      <c r="K192">
        <v>-9.8693500000000003E-2</v>
      </c>
      <c r="L192" s="10">
        <v>0</v>
      </c>
    </row>
    <row r="193" spans="1:12" x14ac:dyDescent="0.25">
      <c r="A193">
        <f t="shared" si="2"/>
        <v>1997.75</v>
      </c>
      <c r="B193">
        <f>LN(NIPA!B194/NIPA!F194/NIPA!G194)</f>
        <v>-7.9161494337760185</v>
      </c>
      <c r="C193">
        <f>LN(NIPA!C194/NIPA!F194/NIPA!G194)</f>
        <v>-9.5260224432612635</v>
      </c>
      <c r="D193">
        <f>LN((NIPA!D194+NIPA!E194)/NIPA!F194/NIPA!G194)</f>
        <v>-9.658109840806393</v>
      </c>
      <c r="E193">
        <f>FRED!C197/100</f>
        <v>5.0899996757507324E-2</v>
      </c>
      <c r="F193">
        <f>(LN(FRED!B197)-LN(FRED!B193))</f>
        <v>1.873099772147846E-2</v>
      </c>
      <c r="G193">
        <v>0.31900913104275902</v>
      </c>
      <c r="H193">
        <v>0</v>
      </c>
      <c r="I193" s="10">
        <v>1.4609150659373606</v>
      </c>
      <c r="J193">
        <v>0</v>
      </c>
      <c r="K193">
        <v>-5.1836500000000001E-2</v>
      </c>
      <c r="L193" s="10">
        <v>0</v>
      </c>
    </row>
    <row r="194" spans="1:12" x14ac:dyDescent="0.25">
      <c r="A194">
        <f t="shared" si="2"/>
        <v>1998</v>
      </c>
      <c r="B194">
        <f>LN(NIPA!B195/NIPA!F195/NIPA!G195)</f>
        <v>-7.9093278242889129</v>
      </c>
      <c r="C194">
        <f>LN(NIPA!C195/NIPA!F195/NIPA!G195)</f>
        <v>-9.5107289141982498</v>
      </c>
      <c r="D194">
        <f>LN((NIPA!D195+NIPA!E195)/NIPA!F195/NIPA!G195)</f>
        <v>-9.667362489316119</v>
      </c>
      <c r="E194">
        <f>FRED!C198/100</f>
        <v>5.0533332824707032E-2</v>
      </c>
      <c r="F194">
        <f>(LN(FRED!B198)-LN(FRED!B194))</f>
        <v>1.471890467271475E-2</v>
      </c>
      <c r="G194">
        <v>0.32079979100366401</v>
      </c>
      <c r="H194">
        <v>0</v>
      </c>
      <c r="I194" s="10">
        <v>-1.3196445830387349</v>
      </c>
      <c r="J194">
        <v>0</v>
      </c>
      <c r="K194">
        <v>-5.2318000000000003E-2</v>
      </c>
      <c r="L194" s="10">
        <v>0</v>
      </c>
    </row>
    <row r="195" spans="1:12" x14ac:dyDescent="0.25">
      <c r="A195">
        <f t="shared" si="2"/>
        <v>1998.25</v>
      </c>
      <c r="B195">
        <f>LN(NIPA!B196/NIPA!F196/NIPA!G196)</f>
        <v>-7.9030273330672216</v>
      </c>
      <c r="C195">
        <f>LN(NIPA!C196/NIPA!F196/NIPA!G196)</f>
        <v>-9.5007619872810167</v>
      </c>
      <c r="D195">
        <f>LN((NIPA!D196+NIPA!E196)/NIPA!F196/NIPA!G196)</f>
        <v>-9.6483347204845042</v>
      </c>
      <c r="E195">
        <f>FRED!C199/100</f>
        <v>4.976666450500488E-2</v>
      </c>
      <c r="F195">
        <f>(LN(FRED!B199)-LN(FRED!B195))</f>
        <v>1.5707242841715541E-2</v>
      </c>
      <c r="G195">
        <v>0.30030596174635499</v>
      </c>
      <c r="H195">
        <v>0</v>
      </c>
      <c r="I195" s="10">
        <v>-3.6886773875028935</v>
      </c>
      <c r="J195">
        <v>0</v>
      </c>
      <c r="K195">
        <v>-6.1671999999999998E-2</v>
      </c>
      <c r="L195" s="10">
        <v>0</v>
      </c>
    </row>
    <row r="196" spans="1:12" x14ac:dyDescent="0.25">
      <c r="A196">
        <f t="shared" ref="A196:A229" si="3">A195+0.25</f>
        <v>1998.5</v>
      </c>
      <c r="B196">
        <f>LN(NIPA!B197/NIPA!F197/NIPA!G197)</f>
        <v>-7.8930043460986843</v>
      </c>
      <c r="C196">
        <f>LN(NIPA!C197/NIPA!F197/NIPA!G197)</f>
        <v>-9.4877104528119816</v>
      </c>
      <c r="D196">
        <f>LN((NIPA!D197+NIPA!E197)/NIPA!F197/NIPA!G197)</f>
        <v>-9.6411281682294234</v>
      </c>
      <c r="E196">
        <f>FRED!C200/100</f>
        <v>4.823333263397217E-2</v>
      </c>
      <c r="F196">
        <f>(LN(FRED!B200)-LN(FRED!B196))</f>
        <v>1.5837846900362607E-2</v>
      </c>
      <c r="G196">
        <v>0.32596957434253399</v>
      </c>
      <c r="H196">
        <v>0</v>
      </c>
      <c r="I196" s="10">
        <v>-0.13309007791363436</v>
      </c>
      <c r="J196">
        <v>0</v>
      </c>
      <c r="K196">
        <v>-9.5219399999999996E-2</v>
      </c>
      <c r="L196" s="10">
        <v>0</v>
      </c>
    </row>
    <row r="197" spans="1:12" x14ac:dyDescent="0.25">
      <c r="A197">
        <f t="shared" si="3"/>
        <v>1998.75</v>
      </c>
      <c r="B197">
        <f>LN(NIPA!B198/NIPA!F198/NIPA!G198)</f>
        <v>-7.8789492839848352</v>
      </c>
      <c r="C197">
        <f>LN(NIPA!C198/NIPA!F198/NIPA!G198)</f>
        <v>-9.4795644206878293</v>
      </c>
      <c r="D197">
        <f>LN((NIPA!D198+NIPA!E198)/NIPA!F198/NIPA!G198)</f>
        <v>-9.6328736575738034</v>
      </c>
      <c r="E197">
        <f>FRED!C201/100</f>
        <v>4.2533330917358399E-2</v>
      </c>
      <c r="F197">
        <f>(LN(FRED!B201)-LN(FRED!B197))</f>
        <v>1.5138410647996814E-2</v>
      </c>
      <c r="G197">
        <v>0.33382577770050198</v>
      </c>
      <c r="H197">
        <v>0</v>
      </c>
      <c r="I197" s="10">
        <v>1.6175690027258252</v>
      </c>
      <c r="J197">
        <v>0</v>
      </c>
      <c r="K197">
        <v>-0.31113540000000001</v>
      </c>
      <c r="L197" s="10">
        <v>0</v>
      </c>
    </row>
    <row r="198" spans="1:12" x14ac:dyDescent="0.25">
      <c r="A198">
        <f t="shared" si="3"/>
        <v>1999</v>
      </c>
      <c r="B198">
        <f>LN(NIPA!B199/NIPA!F199/NIPA!G199)</f>
        <v>-7.8726434455011498</v>
      </c>
      <c r="C198">
        <f>LN(NIPA!C199/NIPA!F199/NIPA!G199)</f>
        <v>-9.4698161974710278</v>
      </c>
      <c r="D198">
        <f>LN((NIPA!D199+NIPA!E199)/NIPA!F199/NIPA!G199)</f>
        <v>-9.6252183574041847</v>
      </c>
      <c r="E198">
        <f>FRED!C202/100</f>
        <v>4.4066667556762695E-2</v>
      </c>
      <c r="F198">
        <f>(LN(FRED!B202)-LN(FRED!B198))</f>
        <v>1.672964617969086E-2</v>
      </c>
      <c r="G198">
        <v>0.31052345049707197</v>
      </c>
      <c r="H198">
        <v>1.6615895873719191E-3</v>
      </c>
      <c r="I198" s="10">
        <v>-2.0205870434579367</v>
      </c>
      <c r="J198">
        <v>0</v>
      </c>
      <c r="K198">
        <v>-0.26129750000000002</v>
      </c>
      <c r="L198" s="10">
        <v>0</v>
      </c>
    </row>
    <row r="199" spans="1:12" x14ac:dyDescent="0.25">
      <c r="A199">
        <f t="shared" si="3"/>
        <v>1999.25</v>
      </c>
      <c r="B199">
        <f>LN(NIPA!B200/NIPA!F200/NIPA!G200)</f>
        <v>-7.8674578285775283</v>
      </c>
      <c r="C199">
        <f>LN(NIPA!C200/NIPA!F200/NIPA!G200)</f>
        <v>-9.4651413912432787</v>
      </c>
      <c r="D199">
        <f>LN((NIPA!D200+NIPA!E200)/NIPA!F200/NIPA!G200)</f>
        <v>-9.6168738622107526</v>
      </c>
      <c r="E199">
        <f>FRED!C203/100</f>
        <v>4.4533333778381347E-2</v>
      </c>
      <c r="F199">
        <f>(LN(FRED!B203)-LN(FRED!B199))</f>
        <v>2.0907915337897265E-2</v>
      </c>
      <c r="G199">
        <v>0.29856775207603897</v>
      </c>
      <c r="H199">
        <v>0</v>
      </c>
      <c r="I199" s="10">
        <v>-0.19170149606819625</v>
      </c>
      <c r="J199">
        <v>0</v>
      </c>
      <c r="K199">
        <v>0.28542709999999999</v>
      </c>
      <c r="L199" s="10">
        <v>0</v>
      </c>
    </row>
    <row r="200" spans="1:12" x14ac:dyDescent="0.25">
      <c r="A200">
        <f t="shared" si="3"/>
        <v>1999.5</v>
      </c>
      <c r="B200">
        <f>LN(NIPA!B201/NIPA!F201/NIPA!G201)</f>
        <v>-7.8580001979558123</v>
      </c>
      <c r="C200">
        <f>LN(NIPA!C201/NIPA!F201/NIPA!G201)</f>
        <v>-9.455610532638385</v>
      </c>
      <c r="D200">
        <f>LN((NIPA!D201+NIPA!E201)/NIPA!F201/NIPA!G201)</f>
        <v>-9.6016942965294056</v>
      </c>
      <c r="E200">
        <f>FRED!C204/100</f>
        <v>4.650000095367432E-2</v>
      </c>
      <c r="F200">
        <f>(LN(FRED!B204)-LN(FRED!B200))</f>
        <v>2.3191497005372597E-2</v>
      </c>
      <c r="G200">
        <v>0.30644381287008199</v>
      </c>
      <c r="H200">
        <v>0</v>
      </c>
      <c r="I200" s="10">
        <v>0.38030659155151364</v>
      </c>
      <c r="J200">
        <v>0</v>
      </c>
      <c r="K200">
        <v>0.25178319999999998</v>
      </c>
      <c r="L200" s="10">
        <v>0</v>
      </c>
    </row>
    <row r="201" spans="1:12" x14ac:dyDescent="0.25">
      <c r="A201">
        <f t="shared" si="3"/>
        <v>1999.75</v>
      </c>
      <c r="B201">
        <f>LN(NIPA!B202/NIPA!F202/NIPA!G202)</f>
        <v>-7.8433132074726011</v>
      </c>
      <c r="C201">
        <f>LN(NIPA!C202/NIPA!F202/NIPA!G202)</f>
        <v>-9.4371260440575639</v>
      </c>
      <c r="D201">
        <f>LN((NIPA!D202+NIPA!E202)/NIPA!F202/NIPA!G202)</f>
        <v>-9.5835785219431688</v>
      </c>
      <c r="E201">
        <f>FRED!C205/100</f>
        <v>5.0433335304260252E-2</v>
      </c>
      <c r="F201">
        <f>(LN(FRED!B205)-LN(FRED!B201))</f>
        <v>2.5860969834517356E-2</v>
      </c>
      <c r="G201">
        <v>0.31082093779137199</v>
      </c>
      <c r="H201">
        <v>0</v>
      </c>
      <c r="I201" s="10">
        <v>-0.18249493884120049</v>
      </c>
      <c r="J201">
        <v>0.13598839999998111</v>
      </c>
      <c r="K201">
        <v>-6.8888400000000002E-2</v>
      </c>
      <c r="L201" s="10">
        <v>0</v>
      </c>
    </row>
    <row r="202" spans="1:12" x14ac:dyDescent="0.25">
      <c r="A202">
        <f t="shared" si="3"/>
        <v>2000</v>
      </c>
      <c r="B202">
        <f>LN(NIPA!B203/NIPA!F203/NIPA!G203)</f>
        <v>-7.8432626242331729</v>
      </c>
      <c r="C202">
        <f>LN(NIPA!C203/NIPA!F203/NIPA!G203)</f>
        <v>-9.4069040668598287</v>
      </c>
      <c r="D202">
        <f>LN((NIPA!D203+NIPA!E203)/NIPA!F203/NIPA!G203)</f>
        <v>-9.5883307514083658</v>
      </c>
      <c r="E202">
        <f>FRED!C206/100</f>
        <v>5.5199999809265134E-2</v>
      </c>
      <c r="F202">
        <f>(LN(FRED!B206)-LN(FRED!B202))</f>
        <v>3.20605179897413E-2</v>
      </c>
      <c r="G202">
        <v>0.27530460204634999</v>
      </c>
      <c r="H202">
        <v>0</v>
      </c>
      <c r="I202" s="10">
        <v>1.4583249711878348</v>
      </c>
      <c r="J202">
        <v>20.210000000000004</v>
      </c>
      <c r="K202">
        <v>4.6454799999999997E-2</v>
      </c>
      <c r="L202" s="10">
        <v>0</v>
      </c>
    </row>
    <row r="203" spans="1:12" x14ac:dyDescent="0.25">
      <c r="A203">
        <f t="shared" si="3"/>
        <v>2000.25</v>
      </c>
      <c r="B203">
        <f>LN(NIPA!B204/NIPA!F204/NIPA!G204)</f>
        <v>-7.8263809070505053</v>
      </c>
      <c r="C203">
        <f>LN(NIPA!C204/NIPA!F204/NIPA!G204)</f>
        <v>-9.4073899960052056</v>
      </c>
      <c r="D203">
        <f>LN((NIPA!D204+NIPA!E204)/NIPA!F204/NIPA!G204)</f>
        <v>-9.577477202704106</v>
      </c>
      <c r="E203">
        <f>FRED!C207/100</f>
        <v>5.7133331298828124E-2</v>
      </c>
      <c r="F203">
        <f>(LN(FRED!B207)-LN(FRED!B203))</f>
        <v>3.2403546306997377E-2</v>
      </c>
      <c r="G203">
        <v>0.29632245395437901</v>
      </c>
      <c r="H203">
        <v>0</v>
      </c>
      <c r="I203" s="10">
        <v>-0.77635981747900262</v>
      </c>
      <c r="J203">
        <v>3.2800000000000025</v>
      </c>
      <c r="K203">
        <v>0.39974520000000002</v>
      </c>
      <c r="L203" s="10">
        <v>0</v>
      </c>
    </row>
    <row r="204" spans="1:12" x14ac:dyDescent="0.25">
      <c r="A204">
        <f t="shared" si="3"/>
        <v>2000.5</v>
      </c>
      <c r="B204">
        <f>LN(NIPA!B205/NIPA!F205/NIPA!G205)</f>
        <v>-7.8282726684766102</v>
      </c>
      <c r="C204">
        <f>LN(NIPA!C205/NIPA!F205/NIPA!G205)</f>
        <v>-9.4076212945960762</v>
      </c>
      <c r="D204">
        <f>LN((NIPA!D205+NIPA!E205)/NIPA!F205/NIPA!G205)</f>
        <v>-9.5787211187783363</v>
      </c>
      <c r="E204">
        <f>FRED!C208/100</f>
        <v>6.0166668891906736E-2</v>
      </c>
      <c r="F204">
        <f>(LN(FRED!B208)-LN(FRED!B204))</f>
        <v>3.4100893847178071E-2</v>
      </c>
      <c r="G204">
        <v>0.29252213562558399</v>
      </c>
      <c r="H204">
        <v>0</v>
      </c>
      <c r="I204" s="10">
        <v>-2.60644368055357</v>
      </c>
      <c r="J204">
        <v>8.1199999999999903</v>
      </c>
      <c r="K204">
        <v>-5.9311200000000001E-2</v>
      </c>
      <c r="L204" s="10">
        <v>0</v>
      </c>
    </row>
    <row r="205" spans="1:12" x14ac:dyDescent="0.25">
      <c r="A205">
        <f t="shared" si="3"/>
        <v>2000.75</v>
      </c>
      <c r="B205">
        <f>LN(NIPA!B206/NIPA!F206/NIPA!G206)</f>
        <v>-7.8251616288411423</v>
      </c>
      <c r="C205">
        <f>LN(NIPA!C206/NIPA!F206/NIPA!G206)</f>
        <v>-9.406450053574261</v>
      </c>
      <c r="D205">
        <f>LN((NIPA!D206+NIPA!E206)/NIPA!F206/NIPA!G206)</f>
        <v>-9.5745910308140942</v>
      </c>
      <c r="E205">
        <f>FRED!C209/100</f>
        <v>6.0166668891906736E-2</v>
      </c>
      <c r="F205">
        <f>(LN(FRED!B209)-LN(FRED!B205))</f>
        <v>3.3855439300209511E-2</v>
      </c>
      <c r="G205">
        <v>0.23868945536001701</v>
      </c>
      <c r="H205">
        <v>0</v>
      </c>
      <c r="I205" s="10">
        <v>-2.6071306014653364</v>
      </c>
      <c r="J205">
        <v>0</v>
      </c>
      <c r="K205">
        <v>0.1133342</v>
      </c>
      <c r="L205" s="10">
        <v>0</v>
      </c>
    </row>
    <row r="206" spans="1:12" x14ac:dyDescent="0.25">
      <c r="A206">
        <f t="shared" si="3"/>
        <v>2001</v>
      </c>
      <c r="B206">
        <f>LN(NIPA!B207/NIPA!F207/NIPA!G207)</f>
        <v>-7.8308212520409839</v>
      </c>
      <c r="C206">
        <f>LN(NIPA!C207/NIPA!F207/NIPA!G207)</f>
        <v>-9.4069398391674142</v>
      </c>
      <c r="D206">
        <f>LN((NIPA!D207+NIPA!E207)/NIPA!F207/NIPA!G207)</f>
        <v>-9.5614394705573922</v>
      </c>
      <c r="E206">
        <f>FRED!C210/100</f>
        <v>4.8166666030883792E-2</v>
      </c>
      <c r="F206">
        <f>(LN(FRED!B210)-LN(FRED!B206))</f>
        <v>3.3529152341696289E-2</v>
      </c>
      <c r="G206">
        <v>0.24138950768887901</v>
      </c>
      <c r="H206">
        <v>0</v>
      </c>
      <c r="I206" s="10">
        <v>-1.9635156859453871</v>
      </c>
      <c r="J206">
        <v>0</v>
      </c>
      <c r="K206">
        <v>-0.38476250000000001</v>
      </c>
      <c r="L206" s="10">
        <v>0</v>
      </c>
    </row>
    <row r="207" spans="1:12" x14ac:dyDescent="0.25">
      <c r="A207">
        <f t="shared" si="3"/>
        <v>2001.25</v>
      </c>
      <c r="B207">
        <f>LN(NIPA!B208/NIPA!F208/NIPA!G208)</f>
        <v>-7.8266117185820958</v>
      </c>
      <c r="C207">
        <f>LN(NIPA!C208/NIPA!F208/NIPA!G208)</f>
        <v>-9.4231541913505907</v>
      </c>
      <c r="D207">
        <f>LN((NIPA!D208+NIPA!E208)/NIPA!F208/NIPA!G208)</f>
        <v>-9.5453191182285515</v>
      </c>
      <c r="E207">
        <f>FRED!C211/100</f>
        <v>3.6599998474121001E-2</v>
      </c>
      <c r="F207">
        <f>(LN(FRED!B211)-LN(FRED!B207))</f>
        <v>3.2708343113792893E-2</v>
      </c>
      <c r="G207">
        <v>0.215120666908129</v>
      </c>
      <c r="H207">
        <v>0</v>
      </c>
      <c r="I207" s="10">
        <v>-1.0048253589989231</v>
      </c>
      <c r="J207">
        <v>0</v>
      </c>
      <c r="K207">
        <v>-0.48026180000000002</v>
      </c>
      <c r="L207" s="10">
        <v>0</v>
      </c>
    </row>
    <row r="208" spans="1:12" x14ac:dyDescent="0.25">
      <c r="A208">
        <f t="shared" si="3"/>
        <v>2001.5</v>
      </c>
      <c r="B208">
        <f>LN(NIPA!B209/NIPA!F209/NIPA!G209)</f>
        <v>-7.8320163658691992</v>
      </c>
      <c r="C208">
        <f>LN(NIPA!C209/NIPA!F209/NIPA!G209)</f>
        <v>-9.5254989213841981</v>
      </c>
      <c r="D208">
        <f>LN((NIPA!D209+NIPA!E209)/NIPA!F209/NIPA!G209)</f>
        <v>-9.5492091152335572</v>
      </c>
      <c r="E208">
        <f>FRED!C212/100</f>
        <v>3.1700000762939454E-2</v>
      </c>
      <c r="F208">
        <f>(LN(FRED!B212)-LN(FRED!B208))</f>
        <v>2.6428029610410242E-2</v>
      </c>
      <c r="G208">
        <v>0.114957847756013</v>
      </c>
      <c r="H208">
        <v>9.4259947773581969E-3</v>
      </c>
      <c r="I208" s="10">
        <v>-1.5561676567612215</v>
      </c>
      <c r="J208">
        <v>0</v>
      </c>
      <c r="K208">
        <v>-0.10294209999999999</v>
      </c>
      <c r="L208" s="10">
        <v>0</v>
      </c>
    </row>
    <row r="209" spans="1:12" x14ac:dyDescent="0.25">
      <c r="A209">
        <f t="shared" si="3"/>
        <v>2001.75</v>
      </c>
      <c r="B209">
        <f>LN(NIPA!B210/NIPA!F210/NIPA!G210)</f>
        <v>-7.8311880930639353</v>
      </c>
      <c r="C209">
        <f>LN(NIPA!C210/NIPA!F210/NIPA!G210)</f>
        <v>-9.4786077413907783</v>
      </c>
      <c r="D209">
        <f>LN((NIPA!D210+NIPA!E210)/NIPA!F210/NIPA!G210)</f>
        <v>-9.5353627507268541</v>
      </c>
      <c r="E209">
        <f>FRED!C213/100</f>
        <v>1.9066667556762694E-2</v>
      </c>
      <c r="F209">
        <f>(LN(FRED!B213)-LN(FRED!B209))</f>
        <v>1.8577125009828777E-2</v>
      </c>
      <c r="G209">
        <v>0.20965363852348301</v>
      </c>
      <c r="H209">
        <v>0</v>
      </c>
      <c r="I209" s="10">
        <v>-3.2426219663390579</v>
      </c>
      <c r="J209">
        <v>0</v>
      </c>
      <c r="K209">
        <v>-0.55638650000000001</v>
      </c>
      <c r="L209" s="10">
        <v>0</v>
      </c>
    </row>
    <row r="210" spans="1:12" x14ac:dyDescent="0.25">
      <c r="A210">
        <f t="shared" si="3"/>
        <v>2002</v>
      </c>
      <c r="B210">
        <f>LN(NIPA!B211/NIPA!F211/NIPA!G211)</f>
        <v>-7.8249302133551257</v>
      </c>
      <c r="C210">
        <f>LN(NIPA!C211/NIPA!F211/NIPA!G211)</f>
        <v>-9.5556051656046535</v>
      </c>
      <c r="D210">
        <f>LN((NIPA!D211+NIPA!E211)/NIPA!F211/NIPA!G211)</f>
        <v>-9.5151961595782133</v>
      </c>
      <c r="E210">
        <f>FRED!C214/100</f>
        <v>1.7233333587646484E-2</v>
      </c>
      <c r="F210">
        <f>(LN(FRED!B214)-LN(FRED!B210))</f>
        <v>1.2244232220554707E-2</v>
      </c>
      <c r="G210">
        <v>0.26520875274674699</v>
      </c>
      <c r="H210">
        <v>2.8564267191100057E-2</v>
      </c>
      <c r="I210" s="10">
        <v>2.0374369102504999</v>
      </c>
      <c r="J210">
        <v>0</v>
      </c>
      <c r="K210">
        <v>-0.51640059999999999</v>
      </c>
      <c r="L210" s="10">
        <v>0</v>
      </c>
    </row>
    <row r="211" spans="1:12" x14ac:dyDescent="0.25">
      <c r="A211">
        <f t="shared" si="3"/>
        <v>2002.25</v>
      </c>
      <c r="B211">
        <f>LN(NIPA!B212/NIPA!F212/NIPA!G212)</f>
        <v>-7.8217785529919315</v>
      </c>
      <c r="C211">
        <f>LN(NIPA!C212/NIPA!F212/NIPA!G212)</f>
        <v>-9.5631496920329884</v>
      </c>
      <c r="D211">
        <f>LN((NIPA!D212+NIPA!E212)/NIPA!F212/NIPA!G212)</f>
        <v>-9.5055907533207691</v>
      </c>
      <c r="E211">
        <f>FRED!C215/100</f>
        <v>1.7166666984558106E-2</v>
      </c>
      <c r="F211">
        <f>(LN(FRED!B215)-LN(FRED!B211))</f>
        <v>1.3090484181580209E-2</v>
      </c>
      <c r="G211">
        <v>0.119920131548039</v>
      </c>
      <c r="H211">
        <v>0</v>
      </c>
      <c r="I211" s="10">
        <v>2.3301597452111951</v>
      </c>
      <c r="J211">
        <v>0</v>
      </c>
      <c r="K211">
        <v>0.2371065</v>
      </c>
      <c r="L211" s="10">
        <v>0</v>
      </c>
    </row>
    <row r="212" spans="1:12" x14ac:dyDescent="0.25">
      <c r="A212">
        <f t="shared" si="3"/>
        <v>2002.5</v>
      </c>
      <c r="B212">
        <f>LN(NIPA!B213/NIPA!F213/NIPA!G213)</f>
        <v>-7.8192526194003564</v>
      </c>
      <c r="C212">
        <f>LN(NIPA!C213/NIPA!F213/NIPA!G213)</f>
        <v>-9.5712854731509154</v>
      </c>
      <c r="D212">
        <f>LN((NIPA!D213+NIPA!E213)/NIPA!F213/NIPA!G213)</f>
        <v>-9.4985100488637642</v>
      </c>
      <c r="E212">
        <f>FRED!C216/100</f>
        <v>1.6433333158493043E-2</v>
      </c>
      <c r="F212">
        <f>(LN(FRED!B216)-LN(FRED!B212))</f>
        <v>1.5639893620529755E-2</v>
      </c>
      <c r="G212">
        <v>0.14366284583724701</v>
      </c>
      <c r="H212">
        <v>8.772012563785736E-3</v>
      </c>
      <c r="I212" s="10">
        <v>-1.0446026911236366</v>
      </c>
      <c r="J212">
        <v>0</v>
      </c>
      <c r="K212">
        <v>2.0009599999999999E-2</v>
      </c>
      <c r="L212" s="10">
        <v>0</v>
      </c>
    </row>
    <row r="213" spans="1:12" x14ac:dyDescent="0.25">
      <c r="A213">
        <f t="shared" si="3"/>
        <v>2002.75</v>
      </c>
      <c r="B213">
        <f>LN(NIPA!B214/NIPA!F214/NIPA!G214)</f>
        <v>-7.8214644949076098</v>
      </c>
      <c r="C213">
        <f>LN(NIPA!C214/NIPA!F214/NIPA!G214)</f>
        <v>-9.5756993410157349</v>
      </c>
      <c r="D213">
        <f>LN((NIPA!D214+NIPA!E214)/NIPA!F214/NIPA!G214)</f>
        <v>-9.4887729514457817</v>
      </c>
      <c r="E213">
        <f>FRED!C217/100</f>
        <v>1.3333333730697632E-2</v>
      </c>
      <c r="F213">
        <f>(LN(FRED!B217)-LN(FRED!B213))</f>
        <v>2.2285044789434494E-2</v>
      </c>
      <c r="G213">
        <v>0.16248542753495801</v>
      </c>
      <c r="H213">
        <v>0</v>
      </c>
      <c r="I213" s="10">
        <v>1.4968353117041513</v>
      </c>
      <c r="J213">
        <v>0</v>
      </c>
      <c r="K213">
        <v>-0.2315101</v>
      </c>
      <c r="L213" s="10">
        <v>0</v>
      </c>
    </row>
    <row r="214" spans="1:12" x14ac:dyDescent="0.25">
      <c r="A214">
        <f t="shared" si="3"/>
        <v>2003</v>
      </c>
      <c r="B214">
        <f>LN(NIPA!B215/NIPA!F215/NIPA!G215)</f>
        <v>-7.8193640682174737</v>
      </c>
      <c r="C214">
        <f>LN(NIPA!C215/NIPA!F215/NIPA!G215)</f>
        <v>-9.5723529871393662</v>
      </c>
      <c r="D214">
        <f>LN((NIPA!D215+NIPA!E215)/NIPA!F215/NIPA!G215)</f>
        <v>-9.4776839983330898</v>
      </c>
      <c r="E214">
        <f>FRED!C218/100</f>
        <v>1.1566666364669799E-2</v>
      </c>
      <c r="F214">
        <f>(LN(FRED!B218)-LN(FRED!B214))</f>
        <v>2.9329725098883763E-2</v>
      </c>
      <c r="G214">
        <v>0.141068132236953</v>
      </c>
      <c r="H214">
        <v>1.1498202825325767E-2</v>
      </c>
      <c r="I214" s="10">
        <v>5.6567805160082606E-2</v>
      </c>
      <c r="J214">
        <v>0</v>
      </c>
      <c r="K214">
        <v>0.1264381</v>
      </c>
      <c r="L214" s="10">
        <v>0</v>
      </c>
    </row>
    <row r="215" spans="1:12" x14ac:dyDescent="0.25">
      <c r="A215">
        <f t="shared" si="3"/>
        <v>2003.25</v>
      </c>
      <c r="B215">
        <f>LN(NIPA!B216/NIPA!F216/NIPA!G216)</f>
        <v>-7.8130733259288041</v>
      </c>
      <c r="C215">
        <f>LN(NIPA!C216/NIPA!F216/NIPA!G216)</f>
        <v>-9.5686961029632727</v>
      </c>
      <c r="D215">
        <f>LN((NIPA!D216+NIPA!E216)/NIPA!F216/NIPA!G216)</f>
        <v>-9.4653346410512853</v>
      </c>
      <c r="E215">
        <f>FRED!C219/100</f>
        <v>1.0399999618530274E-2</v>
      </c>
      <c r="F215">
        <f>(LN(FRED!B219)-LN(FRED!B215))</f>
        <v>1.9860859038537626E-2</v>
      </c>
      <c r="G215">
        <v>0.166159402446031</v>
      </c>
      <c r="H215">
        <v>0</v>
      </c>
      <c r="I215" s="10">
        <v>-2.9352641010359815</v>
      </c>
      <c r="J215">
        <v>0</v>
      </c>
      <c r="K215">
        <v>-0.21556249999999999</v>
      </c>
      <c r="L215" s="10">
        <v>0</v>
      </c>
    </row>
    <row r="216" spans="1:12" x14ac:dyDescent="0.25">
      <c r="A216">
        <f t="shared" si="3"/>
        <v>2003.5</v>
      </c>
      <c r="B216">
        <f>LN(NIPA!B217/NIPA!F217/NIPA!G217)</f>
        <v>-7.7992138603179662</v>
      </c>
      <c r="C216">
        <f>LN(NIPA!C217/NIPA!F217/NIPA!G217)</f>
        <v>-9.6171410279948351</v>
      </c>
      <c r="D216">
        <f>LN((NIPA!D217+NIPA!E217)/NIPA!F217/NIPA!G217)</f>
        <v>-9.4650406356911923</v>
      </c>
      <c r="E216">
        <f>FRED!C220/100</f>
        <v>9.3000000715255729E-3</v>
      </c>
      <c r="F216">
        <f>(LN(FRED!B220)-LN(FRED!B216))</f>
        <v>2.1926736167809935E-2</v>
      </c>
      <c r="G216">
        <v>0.16178128074231199</v>
      </c>
      <c r="H216">
        <v>3.7245301187307529E-3</v>
      </c>
      <c r="I216" s="10">
        <v>-4.6616722788889786E-2</v>
      </c>
      <c r="J216">
        <v>0</v>
      </c>
      <c r="K216">
        <v>-0.20225660000000001</v>
      </c>
      <c r="L216" s="10">
        <v>-1.1478804170147845</v>
      </c>
    </row>
    <row r="217" spans="1:12" x14ac:dyDescent="0.25">
      <c r="A217">
        <f t="shared" si="3"/>
        <v>2003.75</v>
      </c>
      <c r="B217">
        <f>LN(NIPA!B218/NIPA!F218/NIPA!G218)</f>
        <v>-7.7927023881424864</v>
      </c>
      <c r="C217">
        <f>LN(NIPA!C218/NIPA!F218/NIPA!G218)</f>
        <v>-9.5732587713240065</v>
      </c>
      <c r="D217">
        <f>LN((NIPA!D218+NIPA!E218)/NIPA!F218/NIPA!G218)</f>
        <v>-9.4672279673391735</v>
      </c>
      <c r="E217">
        <f>FRED!C221/100</f>
        <v>9.1666668653488156E-3</v>
      </c>
      <c r="F217">
        <f>(LN(FRED!B221)-LN(FRED!B217))</f>
        <v>1.9818831993922537E-2</v>
      </c>
      <c r="G217">
        <v>0.138151696500843</v>
      </c>
      <c r="H217">
        <v>6.9475909983386193E-3</v>
      </c>
      <c r="I217" s="10">
        <v>5.280761882907214</v>
      </c>
      <c r="J217">
        <v>0</v>
      </c>
      <c r="K217">
        <v>-0.30771999999999999</v>
      </c>
      <c r="L217" s="10">
        <v>0</v>
      </c>
    </row>
    <row r="218" spans="1:12" x14ac:dyDescent="0.25">
      <c r="A218">
        <f t="shared" si="3"/>
        <v>2004</v>
      </c>
      <c r="B218">
        <f>LN(NIPA!B219/NIPA!F219/NIPA!G219)</f>
        <v>-7.7880296439910097</v>
      </c>
      <c r="C218">
        <f>LN(NIPA!C219/NIPA!F219/NIPA!G219)</f>
        <v>-9.5732102269885875</v>
      </c>
      <c r="D218">
        <f>LN((NIPA!D219+NIPA!E219)/NIPA!F219/NIPA!G219)</f>
        <v>-9.4567767037683979</v>
      </c>
      <c r="E218">
        <f>FRED!C222/100</f>
        <v>9.1666668653488156E-3</v>
      </c>
      <c r="F218">
        <f>(LN(FRED!B222)-LN(FRED!B218))</f>
        <v>1.8013441484725945E-2</v>
      </c>
      <c r="G218">
        <v>0.24077012898297601</v>
      </c>
      <c r="H218">
        <v>0</v>
      </c>
      <c r="I218" s="10">
        <v>2.392585382916665</v>
      </c>
      <c r="J218">
        <v>1.5649771667128252</v>
      </c>
      <c r="K218">
        <v>-0.17825630000000001</v>
      </c>
      <c r="L218" s="10">
        <v>0</v>
      </c>
    </row>
    <row r="219" spans="1:12" x14ac:dyDescent="0.25">
      <c r="A219">
        <f t="shared" si="3"/>
        <v>2004.25</v>
      </c>
      <c r="B219">
        <f>LN(NIPA!B220/NIPA!F220/NIPA!G220)</f>
        <v>-7.7837347611780396</v>
      </c>
      <c r="C219">
        <f>LN(NIPA!C220/NIPA!F220/NIPA!G220)</f>
        <v>-9.5610532720156947</v>
      </c>
      <c r="D219">
        <f>LN((NIPA!D220+NIPA!E220)/NIPA!F220/NIPA!G220)</f>
        <v>-9.4516286279370725</v>
      </c>
      <c r="E219">
        <f>FRED!C223/100</f>
        <v>1.0766665935516357E-2</v>
      </c>
      <c r="F219">
        <f>(LN(FRED!B223)-LN(FRED!B219))</f>
        <v>2.7477660344875865E-2</v>
      </c>
      <c r="G219">
        <v>0.26234265909034399</v>
      </c>
      <c r="H219">
        <v>2.1556927534232399E-3</v>
      </c>
      <c r="I219" s="10">
        <v>-1.4292470702249691</v>
      </c>
      <c r="J219">
        <v>2.6559273072354666</v>
      </c>
      <c r="K219">
        <v>2.72524E-2</v>
      </c>
      <c r="L219" s="10">
        <v>0</v>
      </c>
    </row>
    <row r="220" spans="1:12" x14ac:dyDescent="0.25">
      <c r="A220">
        <f t="shared" si="3"/>
        <v>2004.5</v>
      </c>
      <c r="B220">
        <f>LN(NIPA!B221/NIPA!F221/NIPA!G221)</f>
        <v>-7.7787505657868277</v>
      </c>
      <c r="C220">
        <f>LN(NIPA!C221/NIPA!F221/NIPA!G221)</f>
        <v>-9.5433282280677965</v>
      </c>
      <c r="D220">
        <f>LN((NIPA!D221+NIPA!E221)/NIPA!F221/NIPA!G221)</f>
        <v>-9.4454508808183562</v>
      </c>
      <c r="E220">
        <f>FRED!C224/100</f>
        <v>1.4866666793823242E-2</v>
      </c>
      <c r="F220">
        <f>(LN(FRED!B224)-LN(FRED!B220))</f>
        <v>2.640067725036932E-2</v>
      </c>
      <c r="G220">
        <v>0.23480530455811299</v>
      </c>
      <c r="H220">
        <v>0</v>
      </c>
      <c r="I220" s="10">
        <v>0.97018765118569339</v>
      </c>
      <c r="J220">
        <v>17.608575669351367</v>
      </c>
      <c r="K220">
        <v>0.36959389999999998</v>
      </c>
      <c r="L220" s="10">
        <v>0</v>
      </c>
    </row>
    <row r="221" spans="1:12" x14ac:dyDescent="0.25">
      <c r="A221">
        <f t="shared" si="3"/>
        <v>2004.75</v>
      </c>
      <c r="B221">
        <f>LN(NIPA!B222/NIPA!F222/NIPA!G222)</f>
        <v>-7.7731018813259292</v>
      </c>
      <c r="C221">
        <f>LN(NIPA!C222/NIPA!F222/NIPA!G222)</f>
        <v>-9.5367303405416433</v>
      </c>
      <c r="D221">
        <f>LN((NIPA!D222+NIPA!E222)/NIPA!F222/NIPA!G222)</f>
        <v>-9.4470480720613708</v>
      </c>
      <c r="E221">
        <f>FRED!C225/100</f>
        <v>2.0066666603088378E-2</v>
      </c>
      <c r="F221">
        <f>(LN(FRED!B225)-LN(FRED!B221))</f>
        <v>3.3290993320026274E-2</v>
      </c>
      <c r="G221">
        <v>0.22983924898513899</v>
      </c>
      <c r="H221">
        <v>0</v>
      </c>
      <c r="I221" s="10">
        <v>-2.1828839888293081</v>
      </c>
      <c r="J221">
        <v>0</v>
      </c>
      <c r="K221">
        <v>0.47617789999999999</v>
      </c>
      <c r="L221" s="10">
        <v>0</v>
      </c>
    </row>
    <row r="222" spans="1:12" x14ac:dyDescent="0.25">
      <c r="A222">
        <f t="shared" si="3"/>
        <v>2005</v>
      </c>
      <c r="B222">
        <f>LN(NIPA!B223/NIPA!F223/NIPA!G223)</f>
        <v>-7.7649748465249289</v>
      </c>
      <c r="C222">
        <f>LN(NIPA!C223/NIPA!F223/NIPA!G223)</f>
        <v>-9.4772704814586604</v>
      </c>
      <c r="D222">
        <f>LN((NIPA!D223+NIPA!E223)/NIPA!F223/NIPA!G223)</f>
        <v>-9.4395284931446941</v>
      </c>
      <c r="E222">
        <f>FRED!C226/100</f>
        <v>2.5366666316986083E-2</v>
      </c>
      <c r="F222">
        <f>(LN(FRED!B226)-LN(FRED!B222))</f>
        <v>2.990195530157358E-2</v>
      </c>
      <c r="G222">
        <v>0.221537471537472</v>
      </c>
      <c r="H222">
        <v>8.2339088835642945E-3</v>
      </c>
      <c r="I222" s="10">
        <v>0.23295728210324207</v>
      </c>
      <c r="J222">
        <v>20.350997143623324</v>
      </c>
      <c r="K222">
        <v>0.30924299999999999</v>
      </c>
      <c r="L222" s="10">
        <v>0</v>
      </c>
    </row>
    <row r="223" spans="1:12" x14ac:dyDescent="0.25">
      <c r="A223">
        <f t="shared" si="3"/>
        <v>2005.25</v>
      </c>
      <c r="B223">
        <f>LN(NIPA!B224/NIPA!F224/NIPA!G224)</f>
        <v>-7.7625253821895823</v>
      </c>
      <c r="C223">
        <f>LN(NIPA!C224/NIPA!F224/NIPA!G224)</f>
        <v>-9.4740846176904423</v>
      </c>
      <c r="D223">
        <f>LN((NIPA!D224+NIPA!E224)/NIPA!F224/NIPA!G224)</f>
        <v>-9.4361392148422478</v>
      </c>
      <c r="E223">
        <f>FRED!C227/100</f>
        <v>2.863333225250244E-2</v>
      </c>
      <c r="F223">
        <f>(LN(FRED!B227)-LN(FRED!B223))</f>
        <v>2.8810322953492395E-2</v>
      </c>
      <c r="G223">
        <v>0.27856869093099201</v>
      </c>
      <c r="H223">
        <v>0</v>
      </c>
      <c r="I223" s="10">
        <v>-0.92971201385634683</v>
      </c>
      <c r="J223">
        <v>1.7772169745797886</v>
      </c>
      <c r="K223">
        <v>0.41521439999999998</v>
      </c>
      <c r="L223" s="10">
        <v>0</v>
      </c>
    </row>
    <row r="224" spans="1:12" x14ac:dyDescent="0.25">
      <c r="A224">
        <f t="shared" si="3"/>
        <v>2005.5</v>
      </c>
      <c r="B224">
        <f>LN(NIPA!B225/NIPA!F225/NIPA!G225)</f>
        <v>-7.7570717386943047</v>
      </c>
      <c r="C224">
        <f>LN(NIPA!C225/NIPA!F225/NIPA!G225)</f>
        <v>-9.4656689715973723</v>
      </c>
      <c r="D224">
        <f>LN((NIPA!D225+NIPA!E225)/NIPA!F225/NIPA!G225)</f>
        <v>-9.4254127656296127</v>
      </c>
      <c r="E224">
        <f>FRED!C228/100</f>
        <v>3.3600001335144042E-2</v>
      </c>
      <c r="F224">
        <f>(LN(FRED!B228)-LN(FRED!B224))</f>
        <v>3.7484276566167374E-2</v>
      </c>
      <c r="G224">
        <v>0.280209386272256</v>
      </c>
      <c r="H224">
        <v>0</v>
      </c>
      <c r="I224" s="10">
        <v>1.4480649282069702</v>
      </c>
      <c r="J224">
        <v>14.891049316370273</v>
      </c>
      <c r="K224">
        <v>0.35950290000000001</v>
      </c>
      <c r="L224" s="10">
        <v>0</v>
      </c>
    </row>
    <row r="225" spans="1:12" x14ac:dyDescent="0.25">
      <c r="A225">
        <f t="shared" si="3"/>
        <v>2005.75</v>
      </c>
      <c r="B225">
        <f>LN(NIPA!B226/NIPA!F226/NIPA!G226)</f>
        <v>-7.754505827585997</v>
      </c>
      <c r="C225">
        <f>LN(NIPA!C226/NIPA!F226/NIPA!G226)</f>
        <v>-9.4502605781281339</v>
      </c>
      <c r="D225">
        <f>LN((NIPA!D226+NIPA!E226)/NIPA!F226/NIPA!G226)</f>
        <v>-9.4287768462212345</v>
      </c>
      <c r="E225">
        <f>FRED!C229/100</f>
        <v>3.826666831970215E-2</v>
      </c>
      <c r="F225">
        <f>(LN(FRED!B229)-LN(FRED!B225))</f>
        <v>3.6086032645672006E-2</v>
      </c>
      <c r="G225">
        <v>0.27755299507321102</v>
      </c>
      <c r="H225">
        <v>0</v>
      </c>
      <c r="I225" s="10">
        <v>2.4488241339585985</v>
      </c>
      <c r="J225">
        <v>0</v>
      </c>
      <c r="K225">
        <v>0.3087356</v>
      </c>
      <c r="L225" s="10">
        <v>0</v>
      </c>
    </row>
    <row r="226" spans="1:12" x14ac:dyDescent="0.25">
      <c r="A226">
        <f t="shared" si="3"/>
        <v>2006</v>
      </c>
      <c r="B226">
        <f>LN(NIPA!B227/NIPA!F227/NIPA!G227)</f>
        <v>-7.7441082829574395</v>
      </c>
      <c r="C226">
        <f>LN(NIPA!C227/NIPA!F227/NIPA!G227)</f>
        <v>-9.415641156216294</v>
      </c>
      <c r="D226">
        <f>LN((NIPA!D227+NIPA!E227)/NIPA!F227/NIPA!G227)</f>
        <v>-9.4153582307652623</v>
      </c>
      <c r="E226">
        <f>FRED!C230/100</f>
        <v>4.393333435058594E-2</v>
      </c>
      <c r="F226">
        <f>(LN(FRED!B230)-LN(FRED!B226))</f>
        <v>3.6073334474923335E-2</v>
      </c>
      <c r="G226">
        <v>0.28664753927945602</v>
      </c>
      <c r="H226">
        <v>0</v>
      </c>
      <c r="I226" s="10">
        <v>0.16274719895674472</v>
      </c>
      <c r="J226">
        <v>0</v>
      </c>
      <c r="K226">
        <v>0.28308169999999999</v>
      </c>
      <c r="L226" s="10">
        <v>0</v>
      </c>
    </row>
    <row r="227" spans="1:12" x14ac:dyDescent="0.25">
      <c r="A227">
        <f t="shared" si="3"/>
        <v>2006.25</v>
      </c>
      <c r="B227">
        <f>LN(NIPA!B228/NIPA!F228/NIPA!G228)</f>
        <v>-7.7421860396542446</v>
      </c>
      <c r="C227">
        <f>LN(NIPA!C228/NIPA!F228/NIPA!G228)</f>
        <v>-9.4152227080980175</v>
      </c>
      <c r="D227">
        <f>LN((NIPA!D228+NIPA!E228)/NIPA!F228/NIPA!G228)</f>
        <v>-9.4117512444038987</v>
      </c>
      <c r="E227">
        <f>FRED!C231/100</f>
        <v>4.7033333778381349E-2</v>
      </c>
      <c r="F227">
        <f>(LN(FRED!B231)-LN(FRED!B227))</f>
        <v>3.8656143293030354E-2</v>
      </c>
      <c r="G227">
        <v>0.30609444724781798</v>
      </c>
      <c r="H227">
        <v>1.7271589486858571E-2</v>
      </c>
      <c r="I227" s="10">
        <v>0.9956492327277543</v>
      </c>
      <c r="J227">
        <v>8.8761158713417352</v>
      </c>
      <c r="K227">
        <v>0.40083419999999997</v>
      </c>
      <c r="L227" s="10">
        <v>0</v>
      </c>
    </row>
    <row r="228" spans="1:12" x14ac:dyDescent="0.25">
      <c r="A228">
        <f t="shared" si="3"/>
        <v>2006.5</v>
      </c>
      <c r="B228">
        <f>LN(NIPA!B229/NIPA!F229/NIPA!G229)</f>
        <v>-7.7445746066860348</v>
      </c>
      <c r="C228">
        <f>LN(NIPA!C229/NIPA!F229/NIPA!G229)</f>
        <v>-9.4072008527756346</v>
      </c>
      <c r="D228">
        <f>LN((NIPA!D229+NIPA!E229)/NIPA!F229/NIPA!G229)</f>
        <v>-9.4127118098817615</v>
      </c>
      <c r="E228">
        <f>FRED!C232/100</f>
        <v>4.9066667556762693E-2</v>
      </c>
      <c r="F228">
        <f>(LN(FRED!B232)-LN(FRED!B228))</f>
        <v>3.2857093227893763E-2</v>
      </c>
      <c r="G228">
        <v>0.29180634213588902</v>
      </c>
      <c r="H228">
        <v>0</v>
      </c>
      <c r="I228" s="10">
        <v>0.54943397270207339</v>
      </c>
      <c r="J228">
        <v>0</v>
      </c>
      <c r="K228">
        <v>-2.28399E-2</v>
      </c>
      <c r="L228" s="10">
        <v>0</v>
      </c>
    </row>
    <row r="229" spans="1:12" x14ac:dyDescent="0.25">
      <c r="A229">
        <f t="shared" si="3"/>
        <v>2006.75</v>
      </c>
      <c r="B229">
        <f>LN(NIPA!B230/NIPA!F230/NIPA!G230)</f>
        <v>-7.7405460902130292</v>
      </c>
      <c r="C229">
        <f>LN(NIPA!C230/NIPA!F230/NIPA!G230)</f>
        <v>-9.4035650745643053</v>
      </c>
      <c r="D229">
        <f>LN((NIPA!D230+NIPA!E230)/NIPA!F230/NIPA!G230)</f>
        <v>-9.4112838092848072</v>
      </c>
      <c r="E229">
        <f>FRED!C233/100</f>
        <v>4.9033331871032718E-2</v>
      </c>
      <c r="F229">
        <f>(LN(FRED!B233)-LN(FRED!B229))</f>
        <v>1.9300232509174009E-2</v>
      </c>
      <c r="G229">
        <v>0.28044988909913598</v>
      </c>
      <c r="H229">
        <v>0</v>
      </c>
      <c r="I229" s="10">
        <v>-1.7055173064837095</v>
      </c>
      <c r="J229">
        <v>0</v>
      </c>
      <c r="K229">
        <v>0.1006557</v>
      </c>
      <c r="L229" s="10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NIPA</vt:lpstr>
      <vt:lpstr>FRED</vt:lpstr>
      <vt:lpstr>FINAL</vt:lpstr>
    </vt:vector>
  </TitlesOfParts>
  <Company>Federal Reserve Board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Caldara</dc:creator>
  <cp:lastModifiedBy>Marco Brianti</cp:lastModifiedBy>
  <dcterms:created xsi:type="dcterms:W3CDTF">2015-04-30T19:37:24Z</dcterms:created>
  <dcterms:modified xsi:type="dcterms:W3CDTF">2018-06-06T14:52:57Z</dcterms:modified>
</cp:coreProperties>
</file>