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6" windowWidth="15180" windowHeight="8028" activeTab="5"/>
  </bookViews>
  <sheets>
    <sheet name="raw" sheetId="17" r:id="rId1"/>
    <sheet name="T1" sheetId="3" r:id="rId2"/>
    <sheet name="T2" sheetId="2" r:id="rId3"/>
    <sheet name="T3" sheetId="4" r:id="rId4"/>
    <sheet name="T4" sheetId="5" r:id="rId5"/>
    <sheet name="T5" sheetId="6" r:id="rId6"/>
    <sheet name="T1pres" sheetId="15" r:id="rId7"/>
    <sheet name="T2pres" sheetId="7" r:id="rId8"/>
    <sheet name="T3pres" sheetId="8" r:id="rId9"/>
    <sheet name="T4pres1" sheetId="12" r:id="rId10"/>
    <sheet name="T4pres2" sheetId="13" r:id="rId11"/>
    <sheet name="T5pres" sheetId="11" r:id="rId12"/>
  </sheets>
  <definedNames>
    <definedName name="_xlnm.Print_Area" localSheetId="1">'T1'!$B$1:$K$45</definedName>
    <definedName name="_xlnm.Print_Area" localSheetId="2">'T2'!$B$1:$N$33</definedName>
    <definedName name="_xlnm.Print_Area" localSheetId="3">'T3'!$B$1:$L$38</definedName>
    <definedName name="_xlnm.Print_Area" localSheetId="4">'T4'!$B$1:$O$37</definedName>
    <definedName name="_xlnm.Print_Area" localSheetId="5">'T5'!$B$1:$N$35</definedName>
  </definedNames>
  <calcPr calcId="125725"/>
</workbook>
</file>

<file path=xl/calcChain.xml><?xml version="1.0" encoding="utf-8"?>
<calcChain xmlns="http://schemas.openxmlformats.org/spreadsheetml/2006/main">
  <c r="N30" i="6"/>
  <c r="N28"/>
  <c r="N27"/>
  <c r="N25"/>
  <c r="N23"/>
  <c r="N22"/>
  <c r="N21"/>
  <c r="N19"/>
  <c r="N14"/>
  <c r="N13"/>
  <c r="M30"/>
  <c r="M28"/>
  <c r="M27"/>
  <c r="M25"/>
  <c r="M23"/>
  <c r="M22"/>
  <c r="M21"/>
  <c r="M19"/>
  <c r="M14"/>
  <c r="M13"/>
  <c r="N32"/>
  <c r="M32"/>
  <c r="L32"/>
  <c r="L30"/>
  <c r="L28"/>
  <c r="L27"/>
  <c r="L25"/>
  <c r="L23"/>
  <c r="L22"/>
  <c r="L21"/>
  <c r="L19"/>
  <c r="L14"/>
  <c r="L13"/>
  <c r="J32"/>
  <c r="I32"/>
  <c r="J30"/>
  <c r="J28"/>
  <c r="J27"/>
  <c r="J25"/>
  <c r="J23"/>
  <c r="J22"/>
  <c r="J21"/>
  <c r="J19"/>
  <c r="J14"/>
  <c r="J13"/>
  <c r="I30"/>
  <c r="I28"/>
  <c r="I27"/>
  <c r="I25"/>
  <c r="I23"/>
  <c r="I22"/>
  <c r="I21"/>
  <c r="I19"/>
  <c r="I14"/>
  <c r="I13"/>
  <c r="H32"/>
  <c r="H30"/>
  <c r="H28"/>
  <c r="H27"/>
  <c r="H25"/>
  <c r="H23"/>
  <c r="H22"/>
  <c r="H21"/>
  <c r="H19"/>
  <c r="H14"/>
  <c r="H13"/>
  <c r="O36" i="5" l="1"/>
  <c r="N36"/>
  <c r="O34"/>
  <c r="O32"/>
  <c r="O30"/>
  <c r="O29"/>
  <c r="O27"/>
  <c r="O25"/>
  <c r="O24"/>
  <c r="O23"/>
  <c r="O22"/>
  <c r="O20"/>
  <c r="O15"/>
  <c r="O14"/>
  <c r="N34"/>
  <c r="N32"/>
  <c r="N30"/>
  <c r="N29"/>
  <c r="N27"/>
  <c r="N25"/>
  <c r="N24"/>
  <c r="N23"/>
  <c r="N22"/>
  <c r="N20"/>
  <c r="N15"/>
  <c r="N14"/>
  <c r="L36"/>
  <c r="L34"/>
  <c r="L32"/>
  <c r="L30"/>
  <c r="L29"/>
  <c r="L27"/>
  <c r="L25"/>
  <c r="L24"/>
  <c r="L23"/>
  <c r="L22"/>
  <c r="L20"/>
  <c r="L15"/>
  <c r="L14"/>
  <c r="K36"/>
  <c r="K34"/>
  <c r="K32"/>
  <c r="K30"/>
  <c r="K29"/>
  <c r="K27"/>
  <c r="K25"/>
  <c r="K24"/>
  <c r="K23"/>
  <c r="K22"/>
  <c r="K20"/>
  <c r="K15"/>
  <c r="K14"/>
  <c r="I34"/>
  <c r="I36"/>
  <c r="H36"/>
  <c r="H34"/>
  <c r="I32"/>
  <c r="I30"/>
  <c r="I29"/>
  <c r="I27"/>
  <c r="I25"/>
  <c r="I24"/>
  <c r="I23"/>
  <c r="I22"/>
  <c r="I20"/>
  <c r="I15"/>
  <c r="I14"/>
  <c r="H32"/>
  <c r="H30"/>
  <c r="H29"/>
  <c r="H27"/>
  <c r="H25"/>
  <c r="H24"/>
  <c r="H23"/>
  <c r="H22"/>
  <c r="H20"/>
  <c r="H15"/>
  <c r="H14"/>
  <c r="AP67" i="17" l="1"/>
  <c r="AM67"/>
  <c r="K33" i="4" s="1"/>
  <c r="L37"/>
  <c r="L35"/>
  <c r="L33"/>
  <c r="L32"/>
  <c r="L30"/>
  <c r="L29"/>
  <c r="L27"/>
  <c r="L25"/>
  <c r="L24"/>
  <c r="L23"/>
  <c r="L22"/>
  <c r="L20"/>
  <c r="L15"/>
  <c r="L14"/>
  <c r="K37"/>
  <c r="K35"/>
  <c r="H31" i="13" s="1"/>
  <c r="K32" i="4"/>
  <c r="K30"/>
  <c r="K29"/>
  <c r="K27"/>
  <c r="K25"/>
  <c r="K24"/>
  <c r="K23"/>
  <c r="K22"/>
  <c r="K20"/>
  <c r="K15"/>
  <c r="K14"/>
  <c r="I35"/>
  <c r="I32"/>
  <c r="I30"/>
  <c r="I29"/>
  <c r="I27"/>
  <c r="I25"/>
  <c r="I24"/>
  <c r="I23"/>
  <c r="I22"/>
  <c r="I20"/>
  <c r="I15"/>
  <c r="I14"/>
  <c r="I37"/>
  <c r="H37"/>
  <c r="H35"/>
  <c r="H49" i="13" s="1"/>
  <c r="H32" i="4"/>
  <c r="H30"/>
  <c r="H29"/>
  <c r="H27"/>
  <c r="H25"/>
  <c r="H24"/>
  <c r="H23"/>
  <c r="H22"/>
  <c r="H20"/>
  <c r="H15"/>
  <c r="H14"/>
  <c r="N31" i="2"/>
  <c r="N29"/>
  <c r="N28"/>
  <c r="N26"/>
  <c r="N24"/>
  <c r="N23"/>
  <c r="N22"/>
  <c r="N21"/>
  <c r="N19"/>
  <c r="N14"/>
  <c r="N13"/>
  <c r="M31"/>
  <c r="M29"/>
  <c r="M28"/>
  <c r="M26"/>
  <c r="M24"/>
  <c r="M23"/>
  <c r="M22"/>
  <c r="M21"/>
  <c r="M19"/>
  <c r="M14"/>
  <c r="M13"/>
  <c r="L31"/>
  <c r="L29"/>
  <c r="L28"/>
  <c r="L26"/>
  <c r="L24"/>
  <c r="L23"/>
  <c r="L22"/>
  <c r="L21"/>
  <c r="L19"/>
  <c r="L14"/>
  <c r="L13"/>
  <c r="J31"/>
  <c r="J29"/>
  <c r="J28"/>
  <c r="J26"/>
  <c r="J24"/>
  <c r="J23"/>
  <c r="J22"/>
  <c r="J21"/>
  <c r="J19"/>
  <c r="J14"/>
  <c r="J13"/>
  <c r="I31"/>
  <c r="I29"/>
  <c r="I28"/>
  <c r="I26"/>
  <c r="I24"/>
  <c r="I23"/>
  <c r="I22"/>
  <c r="I21"/>
  <c r="I19"/>
  <c r="I14"/>
  <c r="I13"/>
  <c r="R67" i="17"/>
  <c r="I33" i="4" s="1"/>
  <c r="M67" i="17"/>
  <c r="H33" i="4" s="1"/>
  <c r="J67" i="17"/>
  <c r="N32" i="2" s="1"/>
  <c r="I67" i="17"/>
  <c r="M32" i="2" s="1"/>
  <c r="H67" i="17"/>
  <c r="L32" i="2" s="1"/>
  <c r="G67" i="17"/>
  <c r="E67"/>
  <c r="J32" i="2" s="1"/>
  <c r="D67" i="17"/>
  <c r="I32" i="2" s="1"/>
  <c r="C67" i="17"/>
  <c r="H32" i="2" s="1"/>
  <c r="B67" i="17"/>
  <c r="H31" i="2"/>
  <c r="H29"/>
  <c r="H28"/>
  <c r="H26"/>
  <c r="H24"/>
  <c r="H23"/>
  <c r="H22"/>
  <c r="H21"/>
  <c r="H19"/>
  <c r="H14"/>
  <c r="H13"/>
  <c r="K36" i="3"/>
  <c r="K30" i="15" s="1"/>
  <c r="I36" i="3"/>
  <c r="G36"/>
  <c r="G30" i="15" s="1"/>
  <c r="K34" i="3"/>
  <c r="I34"/>
  <c r="I28" i="15" s="1"/>
  <c r="K28"/>
  <c r="G34" i="3"/>
  <c r="G28" i="15" s="1"/>
  <c r="G31" i="3"/>
  <c r="G25" i="15" s="1"/>
  <c r="K16" i="3"/>
  <c r="K10" i="15" s="1"/>
  <c r="I16" i="3"/>
  <c r="I10" i="15" s="1"/>
  <c r="G10"/>
  <c r="K19" i="3"/>
  <c r="K13" i="15" s="1"/>
  <c r="I19" i="3"/>
  <c r="I13" i="15" s="1"/>
  <c r="G19" i="3"/>
  <c r="G13" i="15" s="1"/>
  <c r="K21" i="3"/>
  <c r="K15" i="15" s="1"/>
  <c r="I21" i="3"/>
  <c r="I15" i="15" s="1"/>
  <c r="G21" i="3"/>
  <c r="G15" i="15" s="1"/>
  <c r="H38" i="13"/>
  <c r="B12"/>
  <c r="H20"/>
  <c r="H3"/>
  <c r="H3" i="12"/>
  <c r="J36" i="11"/>
  <c r="K18"/>
  <c r="K34"/>
  <c r="J34"/>
  <c r="I36"/>
  <c r="I34"/>
  <c r="J51" i="13"/>
  <c r="I51"/>
  <c r="J49"/>
  <c r="I49"/>
  <c r="J33"/>
  <c r="J31"/>
  <c r="I33"/>
  <c r="I31"/>
  <c r="J16"/>
  <c r="J14"/>
  <c r="I16"/>
  <c r="I14"/>
  <c r="H33"/>
  <c r="H51"/>
  <c r="I30" i="15"/>
  <c r="K31" i="11"/>
  <c r="J31"/>
  <c r="I31"/>
  <c r="K13"/>
  <c r="J13"/>
  <c r="I13"/>
  <c r="J29" i="13"/>
  <c r="I29"/>
  <c r="J47"/>
  <c r="I47"/>
  <c r="H47"/>
  <c r="J7" i="12"/>
  <c r="I7"/>
  <c r="K32" i="11"/>
  <c r="J32"/>
  <c r="I32"/>
  <c r="K14"/>
  <c r="J14"/>
  <c r="I14"/>
  <c r="J45" i="13"/>
  <c r="I45"/>
  <c r="J27"/>
  <c r="I27"/>
  <c r="J30" i="7"/>
  <c r="I12"/>
  <c r="I44" i="13"/>
  <c r="J26"/>
  <c r="K29" i="7"/>
  <c r="I29"/>
  <c r="J43" i="13"/>
  <c r="I43"/>
  <c r="J25"/>
  <c r="I25"/>
  <c r="J28" i="7"/>
  <c r="K10"/>
  <c r="J30" i="11"/>
  <c r="J12"/>
  <c r="J42" i="13"/>
  <c r="I24"/>
  <c r="J14" i="12"/>
  <c r="J9" i="7"/>
  <c r="I14"/>
  <c r="K26" i="11"/>
  <c r="J26"/>
  <c r="I26"/>
  <c r="K8"/>
  <c r="J8"/>
  <c r="I8"/>
  <c r="K25"/>
  <c r="J25"/>
  <c r="I25"/>
  <c r="K7"/>
  <c r="J7"/>
  <c r="I7"/>
  <c r="J5" i="8"/>
  <c r="K23" i="11"/>
  <c r="J23"/>
  <c r="I23"/>
  <c r="K5"/>
  <c r="J5"/>
  <c r="I5"/>
  <c r="I28" i="7" l="1"/>
  <c r="K28"/>
  <c r="J12"/>
  <c r="H29" i="13"/>
  <c r="J6" i="8"/>
  <c r="I32" i="7"/>
  <c r="J10"/>
  <c r="K11"/>
  <c r="I30"/>
  <c r="H6" i="8"/>
  <c r="H5"/>
  <c r="H7" i="12"/>
  <c r="K32" i="7"/>
  <c r="K30"/>
  <c r="J27"/>
  <c r="I11"/>
  <c r="K14"/>
  <c r="K12"/>
  <c r="I10"/>
  <c r="K36" i="11"/>
  <c r="H14" i="13"/>
  <c r="I3"/>
  <c r="I3" i="12"/>
  <c r="J38" i="13"/>
  <c r="J20"/>
  <c r="I7"/>
  <c r="I9" i="12"/>
  <c r="J10" i="8"/>
  <c r="H42" i="13"/>
  <c r="H24"/>
  <c r="H11" i="8"/>
  <c r="H8" i="13"/>
  <c r="H10" i="12"/>
  <c r="J8" i="13"/>
  <c r="J10" i="12"/>
  <c r="I10" i="13"/>
  <c r="I12" i="12"/>
  <c r="J13" i="8"/>
  <c r="H45" i="13"/>
  <c r="H27"/>
  <c r="I16" i="12"/>
  <c r="I12" i="13"/>
  <c r="J3"/>
  <c r="J3" i="12"/>
  <c r="I38" i="13"/>
  <c r="I20"/>
  <c r="H15" i="8"/>
  <c r="H14" i="12"/>
  <c r="I8" i="13"/>
  <c r="I10" i="12"/>
  <c r="J11" i="8"/>
  <c r="H43" i="13"/>
  <c r="H25"/>
  <c r="H12" i="8"/>
  <c r="H9" i="13"/>
  <c r="H11" i="12"/>
  <c r="J9" i="13"/>
  <c r="J11" i="12"/>
  <c r="H13" i="8"/>
  <c r="H10" i="13"/>
  <c r="H12" i="12"/>
  <c r="J10" i="13"/>
  <c r="J12" i="12"/>
  <c r="H12" i="13"/>
  <c r="H16" i="12"/>
  <c r="J12" i="13"/>
  <c r="J16" i="12"/>
  <c r="I42" i="13"/>
  <c r="I12" i="11"/>
  <c r="I30"/>
  <c r="H16" i="13"/>
  <c r="I16" i="11"/>
  <c r="J16"/>
  <c r="K16"/>
  <c r="I9" i="7"/>
  <c r="K9"/>
  <c r="I27"/>
  <c r="K27"/>
  <c r="J24" i="13"/>
  <c r="K12" i="11"/>
  <c r="K30"/>
  <c r="I18"/>
  <c r="J18"/>
  <c r="J14" i="7"/>
  <c r="J32"/>
  <c r="I14" i="12"/>
  <c r="J15" i="8"/>
  <c r="J11" i="7"/>
  <c r="J29"/>
  <c r="I26" i="13"/>
  <c r="J44"/>
  <c r="I9" l="1"/>
  <c r="I11" i="12"/>
  <c r="J7" i="13"/>
  <c r="J9" i="12"/>
  <c r="H10" i="8"/>
  <c r="H7" i="13"/>
  <c r="H9" i="12"/>
  <c r="J12" i="8" l="1"/>
  <c r="H44" i="13"/>
  <c r="H26"/>
</calcChain>
</file>

<file path=xl/sharedStrings.xml><?xml version="1.0" encoding="utf-8"?>
<sst xmlns="http://schemas.openxmlformats.org/spreadsheetml/2006/main" count="364" uniqueCount="192">
  <si>
    <t>nf</t>
  </si>
  <si>
    <t>nx</t>
  </si>
  <si>
    <t>Curvature of process innovation cost function, b</t>
  </si>
  <si>
    <t>Output, Y</t>
  </si>
  <si>
    <t>Elasticity of aggregate variables across steady-states</t>
  </si>
  <si>
    <t>Ratio indirect / direct effect, numerical</t>
  </si>
  <si>
    <t>Calibrated Parameters</t>
  </si>
  <si>
    <t>Targets</t>
  </si>
  <si>
    <t>US Data</t>
  </si>
  <si>
    <t>Employment growth rate of large firms,</t>
  </si>
  <si>
    <t>annual standard deviation</t>
  </si>
  <si>
    <t>Annual employment-based exit rate,</t>
  </si>
  <si>
    <t>firms larger 500 employees</t>
  </si>
  <si>
    <t>Employment-based right tail coefficient,</t>
  </si>
  <si>
    <t>firms of size 1000 to 5000</t>
  </si>
  <si>
    <t>( -0.25 )</t>
  </si>
  <si>
    <t>Entering firms large</t>
  </si>
  <si>
    <t>λ=1</t>
  </si>
  <si>
    <t xml:space="preserve">          λ=0.5</t>
  </si>
  <si>
    <t xml:space="preserve">          λ=1</t>
  </si>
  <si>
    <t>Curvature process innovation cost function, b</t>
  </si>
  <si>
    <t xml:space="preserve">   (or employment-based right-tail coefficient of large firms)</t>
  </si>
  <si>
    <t>TABLE 3</t>
  </si>
  <si>
    <t>Research good produced with labor only</t>
  </si>
  <si>
    <t>Research good produced with labor + goods</t>
  </si>
  <si>
    <t>Aggregate productivity, Z</t>
  </si>
  <si>
    <t xml:space="preserve">    Productivity of the average firm</t>
  </si>
  <si>
    <t xml:space="preserve">    Product Innovation</t>
  </si>
  <si>
    <t xml:space="preserve">    Direct effect</t>
  </si>
  <si>
    <t>Export share, sx</t>
  </si>
  <si>
    <t>Hybryd export share,</t>
  </si>
  <si>
    <t xml:space="preserve"> negative of  log change in variable / log change in D</t>
  </si>
  <si>
    <t>Export share, initial steady state</t>
  </si>
  <si>
    <t>Export share, new steady state</t>
  </si>
  <si>
    <t xml:space="preserve">    Direct effect + productivity of the average firm (*)</t>
  </si>
  <si>
    <t>Small entering firms</t>
  </si>
  <si>
    <t xml:space="preserve">       λ=1</t>
  </si>
  <si>
    <t xml:space="preserve">      λ=0.5</t>
  </si>
  <si>
    <t xml:space="preserve">     λ=1</t>
  </si>
  <si>
    <t xml:space="preserve">  Large entering firms</t>
  </si>
  <si>
    <t>Employment share of exporters</t>
  </si>
  <si>
    <t>Other Parameters</t>
  </si>
  <si>
    <t>U.S. Data</t>
  </si>
  <si>
    <t>(1)</t>
  </si>
  <si>
    <t>(2)</t>
  </si>
  <si>
    <t>(3)</t>
  </si>
  <si>
    <t xml:space="preserve">  Exogenous exit rate, δ (annualized)</t>
  </si>
  <si>
    <r>
      <t xml:space="preserve">  Process innovation step size,  Δ</t>
    </r>
    <r>
      <rPr>
        <vertAlign val="subscript"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(annualized)</t>
    </r>
  </si>
  <si>
    <r>
      <t xml:space="preserve">  Level of process innovation cost function, </t>
    </r>
    <r>
      <rPr>
        <i/>
        <sz val="11"/>
        <color theme="1"/>
        <rFont val="Calibri"/>
        <family val="2"/>
        <scheme val="minor"/>
      </rPr>
      <t>h</t>
    </r>
  </si>
  <si>
    <r>
      <t xml:space="preserve">  Marginal trade costs , </t>
    </r>
    <r>
      <rPr>
        <i/>
        <sz val="11"/>
        <color theme="1"/>
        <rFont val="Calibri"/>
        <family val="2"/>
        <scheme val="minor"/>
      </rPr>
      <t>D</t>
    </r>
    <r>
      <rPr>
        <i/>
        <vertAlign val="superscript"/>
        <sz val="11"/>
        <color theme="1"/>
        <rFont val="Calibri"/>
        <family val="2"/>
        <scheme val="minor"/>
      </rPr>
      <t>(1-ρ)</t>
    </r>
  </si>
  <si>
    <r>
      <t xml:space="preserve">  Fixed costs of international trade, </t>
    </r>
    <r>
      <rPr>
        <i/>
        <sz val="11"/>
        <color theme="1"/>
        <rFont val="Calibri"/>
        <family val="2"/>
        <scheme val="minor"/>
      </rPr>
      <t>n</t>
    </r>
    <r>
      <rPr>
        <i/>
        <vertAlign val="subscript"/>
        <sz val="11"/>
        <color theme="1"/>
        <rFont val="Calibri"/>
        <family val="2"/>
        <scheme val="minor"/>
      </rPr>
      <t>x</t>
    </r>
  </si>
  <si>
    <t xml:space="preserve">  Employment growth rate of large firms,</t>
  </si>
  <si>
    <t xml:space="preserve">   (annual standard deviation)</t>
  </si>
  <si>
    <t xml:space="preserve">  Annual employment-based exit rate,</t>
  </si>
  <si>
    <t xml:space="preserve">   firms with more than 500 employees</t>
  </si>
  <si>
    <t xml:space="preserve">  Employment-based right tail coefficient,</t>
  </si>
  <si>
    <t xml:space="preserve">   firms from 1,000 to 5,000 employees</t>
  </si>
  <si>
    <t xml:space="preserve">  Employment share of exporters (production employment in model)</t>
  </si>
  <si>
    <r>
      <t xml:space="preserve">  Annualized interest rate, </t>
    </r>
    <r>
      <rPr>
        <i/>
        <sz val="11"/>
        <color theme="1"/>
        <rFont val="Calibri"/>
        <family val="2"/>
        <scheme val="minor"/>
      </rPr>
      <t>1/β</t>
    </r>
    <r>
      <rPr>
        <sz val="11"/>
        <color theme="1"/>
        <rFont val="Calibri"/>
        <family val="2"/>
        <scheme val="minor"/>
      </rPr>
      <t xml:space="preserve">  annualized = 0 and 0.05</t>
    </r>
  </si>
  <si>
    <r>
      <t xml:space="preserve">  Share of labor in production of research good, </t>
    </r>
    <r>
      <rPr>
        <i/>
        <sz val="11"/>
        <color theme="1"/>
        <rFont val="Calibri"/>
        <family val="2"/>
        <scheme val="minor"/>
      </rPr>
      <t>λ</t>
    </r>
    <r>
      <rPr>
        <sz val="11"/>
        <color theme="1"/>
        <rFont val="Calibri"/>
        <family val="2"/>
        <scheme val="minor"/>
      </rPr>
      <t xml:space="preserve"> = 1 and 0.5</t>
    </r>
  </si>
  <si>
    <r>
      <t xml:space="preserve">  Elasticity of substitution across intermediate goods, </t>
    </r>
    <r>
      <rPr>
        <i/>
        <sz val="11"/>
        <color theme="1"/>
        <rFont val="Calibri"/>
        <family val="2"/>
        <scheme val="minor"/>
      </rPr>
      <t xml:space="preserve">ρ </t>
    </r>
    <r>
      <rPr>
        <sz val="11"/>
        <color theme="1"/>
        <rFont val="Calibri"/>
        <family val="2"/>
        <scheme val="minor"/>
      </rPr>
      <t>= 5</t>
    </r>
  </si>
  <si>
    <r>
      <t xml:space="preserve">  Fixed entry cost, n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= 1</t>
    </r>
  </si>
  <si>
    <r>
      <t xml:space="preserve">  Fixed operation cost, n</t>
    </r>
    <r>
      <rPr>
        <vertAlign val="subscript"/>
        <sz val="11"/>
        <color theme="1"/>
        <rFont val="Calibri"/>
        <family val="2"/>
        <scheme val="minor"/>
      </rPr>
      <t xml:space="preserve">f </t>
    </r>
    <r>
      <rPr>
        <sz val="11"/>
        <color theme="1"/>
        <rFont val="Calibri"/>
        <family val="2"/>
        <scheme val="minor"/>
      </rPr>
      <t>=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0.1</t>
    </r>
  </si>
  <si>
    <t xml:space="preserve">         </t>
  </si>
  <si>
    <t>Research good produced with labor only (λ=1)</t>
  </si>
  <si>
    <t>Research good produced with labor + goods (λ=0.5)</t>
  </si>
  <si>
    <t>Parameters</t>
  </si>
  <si>
    <t>(4)</t>
  </si>
  <si>
    <t>(5)</t>
  </si>
  <si>
    <t>(6)</t>
  </si>
  <si>
    <t>Elasticity of aggregate variables across steady states</t>
  </si>
  <si>
    <r>
      <t xml:space="preserve">  Curvature of process innovation cost function, </t>
    </r>
    <r>
      <rPr>
        <i/>
        <sz val="11"/>
        <color theme="1"/>
        <rFont val="Calibri"/>
        <family val="2"/>
        <scheme val="minor"/>
      </rPr>
      <t>b</t>
    </r>
  </si>
  <si>
    <r>
      <t xml:space="preserve">  Export share, s</t>
    </r>
    <r>
      <rPr>
        <vertAlign val="subscript"/>
        <sz val="11"/>
        <color theme="1"/>
        <rFont val="Calibri"/>
        <family val="2"/>
        <scheme val="minor"/>
      </rPr>
      <t>x</t>
    </r>
  </si>
  <si>
    <t xml:space="preserve">  Hybryd export share,</t>
  </si>
  <si>
    <r>
      <t xml:space="preserve">  Constant on variable profits, Π</t>
    </r>
    <r>
      <rPr>
        <vertAlign val="subscript"/>
        <sz val="11"/>
        <color theme="1"/>
        <rFont val="Calibri"/>
        <family val="2"/>
        <scheme val="minor"/>
      </rPr>
      <t>d</t>
    </r>
  </si>
  <si>
    <r>
      <t xml:space="preserve">  Aggregate productivity, </t>
    </r>
    <r>
      <rPr>
        <i/>
        <sz val="11"/>
        <color theme="1"/>
        <rFont val="Calibri"/>
        <family val="2"/>
        <scheme val="minor"/>
      </rPr>
      <t>Z</t>
    </r>
  </si>
  <si>
    <r>
      <t xml:space="preserve">  Aggregate Production Labor, L-L</t>
    </r>
    <r>
      <rPr>
        <vertAlign val="subscript"/>
        <sz val="11"/>
        <color theme="1"/>
        <rFont val="Calibri"/>
        <family val="2"/>
        <scheme val="minor"/>
      </rPr>
      <t>r</t>
    </r>
  </si>
  <si>
    <r>
      <t xml:space="preserve">  Output, </t>
    </r>
    <r>
      <rPr>
        <i/>
        <sz val="11"/>
        <color theme="1"/>
        <rFont val="Calibri"/>
        <family val="2"/>
        <scheme val="minor"/>
      </rPr>
      <t>Y</t>
    </r>
  </si>
  <si>
    <r>
      <t xml:space="preserve">  Consumption, </t>
    </r>
    <r>
      <rPr>
        <i/>
        <sz val="11"/>
        <color theme="1"/>
        <rFont val="Calibri"/>
        <family val="2"/>
        <scheme val="minor"/>
      </rPr>
      <t>C</t>
    </r>
  </si>
  <si>
    <t xml:space="preserve">  Ratio of indirect / direct effects, Numerical</t>
  </si>
  <si>
    <t xml:space="preserve">  Ratio of indirect / direct effects, Theoretical</t>
  </si>
  <si>
    <t xml:space="preserve">  Export share, sx</t>
  </si>
  <si>
    <t>Large entering firms</t>
  </si>
  <si>
    <r>
      <t xml:space="preserve">                   </t>
    </r>
    <r>
      <rPr>
        <i/>
        <sz val="11"/>
        <color theme="1"/>
        <rFont val="Calibri"/>
        <family val="2"/>
        <scheme val="minor"/>
      </rPr>
      <t>λ</t>
    </r>
    <r>
      <rPr>
        <sz val="11"/>
        <color theme="1"/>
        <rFont val="Calibri"/>
        <family val="2"/>
        <scheme val="minor"/>
      </rPr>
      <t>=1</t>
    </r>
  </si>
  <si>
    <r>
      <t xml:space="preserve">                   </t>
    </r>
    <r>
      <rPr>
        <i/>
        <sz val="11"/>
        <color theme="1"/>
        <rFont val="Calibri"/>
        <family val="2"/>
        <scheme val="minor"/>
      </rPr>
      <t>λ</t>
    </r>
    <r>
      <rPr>
        <sz val="11"/>
        <color theme="1"/>
        <rFont val="Calibri"/>
        <family val="2"/>
        <scheme val="minor"/>
      </rPr>
      <t>=0.5</t>
    </r>
  </si>
  <si>
    <r>
      <rPr>
        <i/>
        <sz val="11"/>
        <color theme="1"/>
        <rFont val="Calibri"/>
        <family val="2"/>
        <scheme val="minor"/>
      </rPr>
      <t>λ</t>
    </r>
    <r>
      <rPr>
        <sz val="11"/>
        <color theme="1"/>
        <rFont val="Calibri"/>
        <family val="2"/>
        <scheme val="minor"/>
      </rPr>
      <t>=1</t>
    </r>
  </si>
  <si>
    <r>
      <rPr>
        <i/>
        <sz val="11"/>
        <color theme="1"/>
        <rFont val="Calibri"/>
        <family val="2"/>
        <scheme val="minor"/>
      </rPr>
      <t>λ</t>
    </r>
    <r>
      <rPr>
        <sz val="11"/>
        <color theme="1"/>
        <rFont val="Calibri"/>
        <family val="2"/>
        <scheme val="minor"/>
      </rPr>
      <t>=0.5</t>
    </r>
  </si>
  <si>
    <t xml:space="preserve">  Export share, Initial steady state</t>
  </si>
  <si>
    <t xml:space="preserve">  Export share, New steady state</t>
  </si>
  <si>
    <t xml:space="preserve">    Direct effect + Productivity of the average firm (*)</t>
  </si>
  <si>
    <r>
      <t xml:space="preserve">    (*): We do not separately report the direct and indirect effects on average productivity because equation (4.1) is not very precise with a large change in </t>
    </r>
    <r>
      <rPr>
        <i/>
        <sz val="10"/>
        <color theme="1"/>
        <rFont val="Calibri"/>
        <family val="2"/>
        <scheme val="minor"/>
      </rPr>
      <t>D</t>
    </r>
    <r>
      <rPr>
        <sz val="10"/>
        <color theme="1"/>
        <rFont val="Calibri"/>
        <family val="2"/>
        <scheme val="minor"/>
      </rPr>
      <t>.</t>
    </r>
  </si>
  <si>
    <r>
      <t xml:space="preserve">  negative of  (log change in variable / log change in </t>
    </r>
    <r>
      <rPr>
        <i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</t>
    </r>
  </si>
  <si>
    <t>Experiment 2: Effects of a Small Reduction in Marginal Trade Costs, With Positive Interest Rate and Inelastic Process Innovation</t>
  </si>
  <si>
    <t>Experiment 1: Effects of a Small Reduction in Marginal Trade Costs, With Zero Interest Rate</t>
  </si>
  <si>
    <t xml:space="preserve">  Welfare</t>
  </si>
  <si>
    <t xml:space="preserve">  Welfare in benchmark (all firms export, exog. exit)</t>
  </si>
  <si>
    <t>NaN</t>
  </si>
  <si>
    <t>Welfare</t>
  </si>
  <si>
    <t xml:space="preserve">                                                                                 TABLE 1: Model Parameterization</t>
  </si>
  <si>
    <t xml:space="preserve"> TABLE 2</t>
  </si>
  <si>
    <t xml:space="preserve">                     Small entering firms</t>
  </si>
  <si>
    <t xml:space="preserve">                     Large entering firms</t>
  </si>
  <si>
    <t xml:space="preserve">      TABLE 4</t>
  </si>
  <si>
    <t xml:space="preserve">   Experiment 3: Effects of a Small Reduction in Marginal Trade Costs, With Positive Interest Rate and Elastic Process Innovation</t>
  </si>
  <si>
    <t xml:space="preserve">                   TABLE 5</t>
  </si>
  <si>
    <t xml:space="preserve">             Experiment 4: Effects of a Large Reduction in Marginal Trade Costs, With Positive Interest Rate and Elastic Process Innovation</t>
  </si>
  <si>
    <t xml:space="preserve">  Exports / Gross Output (of intermediate goods in model)</t>
  </si>
  <si>
    <t>Exports / Gross output</t>
  </si>
  <si>
    <r>
      <t>Aggregate Production Labor, L-L</t>
    </r>
    <r>
      <rPr>
        <vertAlign val="subscript"/>
        <sz val="11"/>
        <color theme="1"/>
        <rFont val="Calibri"/>
        <family val="2"/>
        <scheme val="minor"/>
      </rPr>
      <t>r</t>
    </r>
  </si>
  <si>
    <t>Consumption</t>
  </si>
  <si>
    <t>Welfare in benchmark (all firms export, exog. exit)</t>
  </si>
  <si>
    <t>Ratio indirect / direct effect, theroetical and numerical</t>
  </si>
  <si>
    <t>Ratio indirect / direct effect, theoretical and numerical</t>
  </si>
  <si>
    <t>Output</t>
  </si>
  <si>
    <t>Interest rate = 0 , λ = 1, small change in D</t>
  </si>
  <si>
    <t>Interest rate = 0 , λ = 0.5, small change in D</t>
  </si>
  <si>
    <t>Interest rate &gt; 0 , λ = 1, small change in D</t>
  </si>
  <si>
    <t>Interest rate &gt; 0 , λ = 0.5, small change in D</t>
  </si>
  <si>
    <t>Interest rate &gt; 0 , λ = 1, larger change in D</t>
  </si>
  <si>
    <t>b primitive</t>
  </si>
  <si>
    <t>r (annual)</t>
  </si>
  <si>
    <t>λ</t>
  </si>
  <si>
    <t>per (periods per year)</t>
  </si>
  <si>
    <t>ρ</t>
  </si>
  <si>
    <t>b adjusted</t>
  </si>
  <si>
    <t>H</t>
  </si>
  <si>
    <t>D1/D0</t>
  </si>
  <si>
    <t>D0</t>
  </si>
  <si>
    <t>Pid0</t>
  </si>
  <si>
    <t>Z0/M0</t>
  </si>
  <si>
    <t>M0</t>
  </si>
  <si>
    <t>Z0</t>
  </si>
  <si>
    <t>LP0</t>
  </si>
  <si>
    <t>Y0</t>
  </si>
  <si>
    <t>C0</t>
  </si>
  <si>
    <t>W/P0</t>
  </si>
  <si>
    <t>Vars0</t>
  </si>
  <si>
    <t>Export share sx 0</t>
  </si>
  <si>
    <t>Export share  in employment 0</t>
  </si>
  <si>
    <t>slope 1000-5000</t>
  </si>
  <si>
    <t>slope large firms</t>
  </si>
  <si>
    <t>q large firms</t>
  </si>
  <si>
    <t>Export share 0 , hybrid</t>
  </si>
  <si>
    <t>Aver Z exp 0</t>
  </si>
  <si>
    <t>Aver Z non exp 0</t>
  </si>
  <si>
    <t>Aver Z exp no D 0</t>
  </si>
  <si>
    <t>Pid1</t>
  </si>
  <si>
    <t>Z1/M1</t>
  </si>
  <si>
    <t>M1</t>
  </si>
  <si>
    <t xml:space="preserve">Z1 </t>
  </si>
  <si>
    <t>LP1</t>
  </si>
  <si>
    <t>Y1</t>
  </si>
  <si>
    <t>C1</t>
  </si>
  <si>
    <t>W/P1</t>
  </si>
  <si>
    <t>Vars1</t>
  </si>
  <si>
    <t>Export share sx 1</t>
  </si>
  <si>
    <t>Export share  in employment 1</t>
  </si>
  <si>
    <t>slope 1000-5000 1</t>
  </si>
  <si>
    <t>slope large firms 1</t>
  </si>
  <si>
    <t>q large firms 1</t>
  </si>
  <si>
    <t>Export share 1 , hybrid</t>
  </si>
  <si>
    <t>Aver Z exp 1</t>
  </si>
  <si>
    <t>Aver Z non exp 1</t>
  </si>
  <si>
    <t>Aver Z exp no D 1</t>
  </si>
  <si>
    <t>Elasticity Pid</t>
  </si>
  <si>
    <t>Elasticity Output</t>
  </si>
  <si>
    <t>Elasticity Consumption</t>
  </si>
  <si>
    <t>Elasticity LP</t>
  </si>
  <si>
    <t>Elasticity Agg Productivity</t>
  </si>
  <si>
    <t>Elasticity Entry</t>
  </si>
  <si>
    <t>Elasticity av prod with D</t>
  </si>
  <si>
    <t>Elasticity av prod no D</t>
  </si>
  <si>
    <t>Elasticity export share</t>
  </si>
  <si>
    <t>Ratio Indirect/Direct (numerical)</t>
  </si>
  <si>
    <t>time to compute both SS, seconds</t>
  </si>
  <si>
    <t>welfare</t>
  </si>
  <si>
    <t>exports t=1 / exports new SS</t>
  </si>
  <si>
    <t>number of iterations</t>
  </si>
  <si>
    <t xml:space="preserve">convergence </t>
  </si>
  <si>
    <t>time to compute</t>
  </si>
  <si>
    <t>High</t>
  </si>
  <si>
    <t>Curvature of process innovation cost function</t>
  </si>
  <si>
    <t>Low</t>
  </si>
  <si>
    <t>b=30</t>
  </si>
  <si>
    <t>b=10</t>
  </si>
  <si>
    <t>-</t>
  </si>
  <si>
    <t>b=1200</t>
  </si>
  <si>
    <t>Ratio Indirect/Direct (theoretical)</t>
  </si>
  <si>
    <t>Interest rate  &gt; 0 , λ = 0.5, larger change in D</t>
  </si>
  <si>
    <t>Interest rate  &gt; 0 , λ = 1, large change in D</t>
  </si>
  <si>
    <t>Interest rate &gt; 0 , small change in D, entering large</t>
  </si>
  <si>
    <t>Moderate</t>
  </si>
</sst>
</file>

<file path=xl/styles.xml><?xml version="1.0" encoding="utf-8"?>
<styleSheet xmlns="http://schemas.openxmlformats.org/spreadsheetml/2006/main">
  <numFmts count="6">
    <numFmt numFmtId="164" formatCode="0.000"/>
    <numFmt numFmtId="165" formatCode="0.0%"/>
    <numFmt numFmtId="166" formatCode="0.0E+00"/>
    <numFmt numFmtId="167" formatCode="0.0"/>
    <numFmt numFmtId="168" formatCode="#,##0.000"/>
    <numFmt numFmtId="169" formatCode="0.0000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3"/>
      <color indexed="8"/>
      <name val="Calibri"/>
      <family val="2"/>
    </font>
    <font>
      <sz val="13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2" fontId="0" fillId="0" borderId="0" xfId="0" applyNumberFormat="1"/>
    <xf numFmtId="0" fontId="3" fillId="0" borderId="2" xfId="0" applyFont="1" applyBorder="1"/>
    <xf numFmtId="0" fontId="0" fillId="0" borderId="0" xfId="0" applyBorder="1"/>
    <xf numFmtId="0" fontId="0" fillId="0" borderId="0" xfId="0" applyNumberFormat="1" applyAlignment="1">
      <alignment horizontal="center"/>
    </xf>
    <xf numFmtId="0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4" fillId="0" borderId="0" xfId="0" applyFont="1" applyAlignment="1">
      <alignment horizontal="left"/>
    </xf>
    <xf numFmtId="0" fontId="7" fillId="0" borderId="0" xfId="0" applyFont="1"/>
    <xf numFmtId="164" fontId="0" fillId="0" borderId="0" xfId="0" applyNumberForma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164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0" borderId="0" xfId="0" applyNumberFormat="1" applyFont="1"/>
    <xf numFmtId="0" fontId="9" fillId="0" borderId="1" xfId="0" applyFont="1" applyBorder="1"/>
    <xf numFmtId="166" fontId="9" fillId="0" borderId="0" xfId="0" applyNumberFormat="1" applyFont="1" applyAlignment="1">
      <alignment horizontal="center"/>
    </xf>
    <xf numFmtId="0" fontId="10" fillId="0" borderId="0" xfId="0" applyFont="1"/>
    <xf numFmtId="0" fontId="10" fillId="0" borderId="1" xfId="0" applyFont="1" applyBorder="1"/>
    <xf numFmtId="0" fontId="10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11" fillId="0" borderId="0" xfId="1" applyNumberFormat="1" applyFont="1" applyAlignment="1">
      <alignment horizontal="center"/>
    </xf>
    <xf numFmtId="2" fontId="11" fillId="0" borderId="0" xfId="1" applyNumberFormat="1" applyFont="1" applyAlignment="1">
      <alignment horizontal="center"/>
    </xf>
    <xf numFmtId="165" fontId="11" fillId="0" borderId="0" xfId="1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4" fontId="1" fillId="0" borderId="0" xfId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Border="1"/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68" fontId="0" fillId="0" borderId="0" xfId="0" applyNumberFormat="1" applyAlignment="1">
      <alignment horizontal="center"/>
    </xf>
    <xf numFmtId="164" fontId="11" fillId="0" borderId="0" xfId="1" applyNumberFormat="1" applyFont="1" applyAlignment="1">
      <alignment horizontal="center"/>
    </xf>
    <xf numFmtId="0" fontId="0" fillId="0" borderId="0" xfId="0"/>
    <xf numFmtId="11" fontId="0" fillId="0" borderId="0" xfId="0" applyNumberFormat="1"/>
    <xf numFmtId="0" fontId="17" fillId="0" borderId="0" xfId="0" applyFont="1"/>
    <xf numFmtId="11" fontId="7" fillId="0" borderId="0" xfId="0" applyNumberFormat="1" applyFont="1"/>
    <xf numFmtId="0" fontId="0" fillId="0" borderId="0" xfId="0" applyFont="1"/>
    <xf numFmtId="169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3" fontId="12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47626</xdr:colOff>
      <xdr:row>12</xdr:row>
      <xdr:rowOff>228599</xdr:rowOff>
    </xdr:from>
    <xdr:to>
      <xdr:col>3</xdr:col>
      <xdr:colOff>210165</xdr:colOff>
      <xdr:row>14</xdr:row>
      <xdr:rowOff>28574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76426" y="2343149"/>
          <a:ext cx="162539" cy="2190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14</xdr:row>
      <xdr:rowOff>9525</xdr:rowOff>
    </xdr:from>
    <xdr:to>
      <xdr:col>3</xdr:col>
      <xdr:colOff>257789</xdr:colOff>
      <xdr:row>15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24050" y="2362200"/>
          <a:ext cx="162539" cy="2190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14</xdr:row>
      <xdr:rowOff>0</xdr:rowOff>
    </xdr:from>
    <xdr:to>
      <xdr:col>3</xdr:col>
      <xdr:colOff>172064</xdr:colOff>
      <xdr:row>15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38325" y="2428875"/>
          <a:ext cx="162539" cy="2190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5</xdr:row>
      <xdr:rowOff>9525</xdr:rowOff>
    </xdr:from>
    <xdr:to>
      <xdr:col>2</xdr:col>
      <xdr:colOff>219689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6350" y="962025"/>
          <a:ext cx="162539" cy="2190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6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09375" defaultRowHeight="14.4"/>
  <cols>
    <col min="1" max="1" width="30.44140625" style="52" bestFit="1" customWidth="1"/>
    <col min="2" max="16384" width="9.109375" style="52"/>
  </cols>
  <sheetData>
    <row r="1" spans="1:45" s="54" customFormat="1">
      <c r="B1" s="54" t="s">
        <v>114</v>
      </c>
      <c r="G1" s="54" t="s">
        <v>115</v>
      </c>
      <c r="L1" s="54" t="s">
        <v>116</v>
      </c>
      <c r="Q1" s="54" t="s">
        <v>117</v>
      </c>
      <c r="V1" s="54" t="s">
        <v>118</v>
      </c>
      <c r="AA1" s="54" t="s">
        <v>188</v>
      </c>
      <c r="AF1" s="54" t="s">
        <v>189</v>
      </c>
      <c r="AJ1" s="54" t="s">
        <v>118</v>
      </c>
      <c r="AM1" s="54" t="s">
        <v>190</v>
      </c>
    </row>
    <row r="2" spans="1:45" s="26" customFormat="1">
      <c r="A2" s="26" t="s">
        <v>119</v>
      </c>
      <c r="B2" s="26">
        <v>1111</v>
      </c>
      <c r="C2" s="26">
        <v>1200</v>
      </c>
      <c r="D2" s="26">
        <v>30</v>
      </c>
      <c r="E2" s="26">
        <v>10</v>
      </c>
      <c r="G2" s="26">
        <v>1111</v>
      </c>
      <c r="H2" s="26">
        <v>1200</v>
      </c>
      <c r="I2" s="26">
        <v>30</v>
      </c>
      <c r="J2" s="26">
        <v>10</v>
      </c>
      <c r="L2" s="26">
        <v>1111</v>
      </c>
      <c r="M2" s="26">
        <v>1200</v>
      </c>
      <c r="N2" s="26">
        <v>30</v>
      </c>
      <c r="O2" s="26">
        <v>10</v>
      </c>
      <c r="Q2" s="26">
        <v>1111</v>
      </c>
      <c r="R2" s="26">
        <v>1200</v>
      </c>
      <c r="S2" s="26">
        <v>30</v>
      </c>
      <c r="T2" s="26">
        <v>10</v>
      </c>
      <c r="V2" s="26">
        <v>1111</v>
      </c>
      <c r="W2" s="26">
        <v>1200</v>
      </c>
      <c r="X2" s="26">
        <v>30</v>
      </c>
      <c r="Y2" s="26">
        <v>10</v>
      </c>
      <c r="AA2" s="26">
        <v>1111</v>
      </c>
      <c r="AB2" s="26">
        <v>1200</v>
      </c>
      <c r="AC2" s="26">
        <v>30</v>
      </c>
      <c r="AD2" s="26">
        <v>10</v>
      </c>
      <c r="AF2" s="26">
        <v>1111</v>
      </c>
      <c r="AG2" s="26">
        <v>1200</v>
      </c>
      <c r="AH2" s="26">
        <v>30</v>
      </c>
      <c r="AJ2" s="26">
        <v>1111</v>
      </c>
      <c r="AK2" s="26">
        <v>1200</v>
      </c>
      <c r="AM2" s="26">
        <v>1200</v>
      </c>
      <c r="AN2" s="26">
        <v>30</v>
      </c>
      <c r="AO2" s="26">
        <v>10</v>
      </c>
      <c r="AP2" s="26">
        <v>1200</v>
      </c>
      <c r="AQ2" s="26">
        <v>30</v>
      </c>
      <c r="AR2" s="26">
        <v>10</v>
      </c>
    </row>
    <row r="3" spans="1:45" s="26" customFormat="1">
      <c r="A3" s="26" t="s">
        <v>120</v>
      </c>
      <c r="B3" s="26">
        <v>0</v>
      </c>
      <c r="C3" s="26">
        <v>0</v>
      </c>
      <c r="D3" s="26">
        <v>0</v>
      </c>
      <c r="E3" s="26">
        <v>0</v>
      </c>
      <c r="G3" s="26">
        <v>0</v>
      </c>
      <c r="H3" s="26">
        <v>0</v>
      </c>
      <c r="I3" s="26">
        <v>0</v>
      </c>
      <c r="J3" s="26">
        <v>0</v>
      </c>
      <c r="L3" s="26">
        <v>0.05</v>
      </c>
      <c r="M3" s="26">
        <v>0.05</v>
      </c>
      <c r="N3" s="26">
        <v>0.05</v>
      </c>
      <c r="O3" s="26">
        <v>0.05</v>
      </c>
      <c r="Q3" s="26">
        <v>0.05</v>
      </c>
      <c r="R3" s="26">
        <v>0.05</v>
      </c>
      <c r="S3" s="26">
        <v>0.05</v>
      </c>
      <c r="T3" s="26">
        <v>0.05</v>
      </c>
      <c r="V3" s="26">
        <v>0.05</v>
      </c>
      <c r="W3" s="26">
        <v>0.05</v>
      </c>
      <c r="X3" s="26">
        <v>0.05</v>
      </c>
      <c r="Y3" s="26">
        <v>0.05</v>
      </c>
      <c r="AA3" s="26">
        <v>0.05</v>
      </c>
      <c r="AB3" s="26">
        <v>0.05</v>
      </c>
      <c r="AC3" s="26">
        <v>0.05</v>
      </c>
      <c r="AD3" s="26">
        <v>0.05</v>
      </c>
      <c r="AF3" s="26">
        <v>0.05</v>
      </c>
      <c r="AG3" s="26">
        <v>0.05</v>
      </c>
      <c r="AH3" s="26">
        <v>0.05</v>
      </c>
      <c r="AJ3" s="26">
        <v>0.05</v>
      </c>
      <c r="AK3" s="26">
        <v>0.05</v>
      </c>
      <c r="AM3" s="26">
        <v>0.05</v>
      </c>
      <c r="AN3" s="26">
        <v>0.05</v>
      </c>
      <c r="AO3" s="26">
        <v>0.05</v>
      </c>
      <c r="AP3" s="26">
        <v>0.05</v>
      </c>
      <c r="AQ3" s="26">
        <v>0.05</v>
      </c>
      <c r="AR3" s="26">
        <v>0.05</v>
      </c>
    </row>
    <row r="4" spans="1:45" s="26" customFormat="1">
      <c r="A4" s="26" t="s">
        <v>121</v>
      </c>
      <c r="B4" s="26">
        <v>1</v>
      </c>
      <c r="C4" s="26">
        <v>1</v>
      </c>
      <c r="D4" s="26">
        <v>1</v>
      </c>
      <c r="E4" s="26">
        <v>1</v>
      </c>
      <c r="G4" s="26">
        <v>0.5</v>
      </c>
      <c r="H4" s="26">
        <v>0.5</v>
      </c>
      <c r="I4" s="26">
        <v>0.5</v>
      </c>
      <c r="J4" s="26">
        <v>0.5</v>
      </c>
      <c r="L4" s="26">
        <v>1</v>
      </c>
      <c r="M4" s="26">
        <v>1</v>
      </c>
      <c r="N4" s="26">
        <v>1</v>
      </c>
      <c r="O4" s="26">
        <v>1</v>
      </c>
      <c r="Q4" s="26">
        <v>0.5</v>
      </c>
      <c r="R4" s="26">
        <v>0.5</v>
      </c>
      <c r="S4" s="26">
        <v>0.5</v>
      </c>
      <c r="T4" s="26">
        <v>0.5</v>
      </c>
      <c r="V4" s="26">
        <v>1</v>
      </c>
      <c r="W4" s="26">
        <v>1</v>
      </c>
      <c r="X4" s="26">
        <v>1</v>
      </c>
      <c r="Y4" s="26">
        <v>1</v>
      </c>
      <c r="AA4" s="26">
        <v>0.5</v>
      </c>
      <c r="AB4" s="26">
        <v>0.5</v>
      </c>
      <c r="AC4" s="26">
        <v>0.5</v>
      </c>
      <c r="AD4" s="26">
        <v>0.5</v>
      </c>
      <c r="AF4" s="26">
        <v>1</v>
      </c>
      <c r="AG4" s="26">
        <v>1</v>
      </c>
      <c r="AH4" s="26">
        <v>1</v>
      </c>
      <c r="AJ4" s="26">
        <v>1</v>
      </c>
      <c r="AK4" s="26">
        <v>1</v>
      </c>
      <c r="AM4" s="26">
        <v>1</v>
      </c>
      <c r="AN4" s="26">
        <v>1</v>
      </c>
      <c r="AO4" s="26">
        <v>1</v>
      </c>
      <c r="AP4" s="26">
        <v>0.5</v>
      </c>
      <c r="AQ4" s="26">
        <v>0.5</v>
      </c>
      <c r="AR4" s="26">
        <v>0.5</v>
      </c>
    </row>
    <row r="5" spans="1:45">
      <c r="A5" s="52" t="s">
        <v>122</v>
      </c>
      <c r="B5" s="52">
        <v>6</v>
      </c>
      <c r="C5" s="52">
        <v>6</v>
      </c>
      <c r="D5" s="52">
        <v>6</v>
      </c>
      <c r="E5" s="52">
        <v>6</v>
      </c>
      <c r="G5" s="52">
        <v>6</v>
      </c>
      <c r="H5" s="52">
        <v>6</v>
      </c>
      <c r="I5" s="52">
        <v>6</v>
      </c>
      <c r="J5" s="52">
        <v>6</v>
      </c>
      <c r="L5" s="52">
        <v>6</v>
      </c>
      <c r="M5" s="52">
        <v>6</v>
      </c>
      <c r="N5" s="52">
        <v>6</v>
      </c>
      <c r="O5" s="52">
        <v>6</v>
      </c>
      <c r="Q5" s="52">
        <v>6</v>
      </c>
      <c r="R5" s="52">
        <v>6</v>
      </c>
      <c r="S5" s="52">
        <v>6</v>
      </c>
      <c r="T5" s="52">
        <v>6</v>
      </c>
      <c r="V5" s="52">
        <v>6</v>
      </c>
      <c r="W5" s="52">
        <v>6</v>
      </c>
      <c r="X5" s="52">
        <v>6</v>
      </c>
      <c r="Y5" s="52">
        <v>6</v>
      </c>
      <c r="AA5" s="52">
        <v>6</v>
      </c>
      <c r="AB5" s="52">
        <v>6</v>
      </c>
      <c r="AC5" s="52">
        <v>6</v>
      </c>
      <c r="AD5" s="52">
        <v>6</v>
      </c>
      <c r="AF5" s="52">
        <v>6</v>
      </c>
      <c r="AG5" s="52">
        <v>6</v>
      </c>
      <c r="AH5" s="52">
        <v>6</v>
      </c>
      <c r="AJ5" s="52">
        <v>6</v>
      </c>
      <c r="AK5" s="52">
        <v>6</v>
      </c>
      <c r="AM5" s="52">
        <v>6</v>
      </c>
      <c r="AN5" s="52">
        <v>6</v>
      </c>
      <c r="AO5" s="52">
        <v>6</v>
      </c>
      <c r="AP5" s="52">
        <v>6</v>
      </c>
      <c r="AQ5" s="52">
        <v>6</v>
      </c>
      <c r="AR5" s="52">
        <v>6</v>
      </c>
    </row>
    <row r="6" spans="1:45">
      <c r="A6" s="52" t="s">
        <v>123</v>
      </c>
      <c r="B6" s="52">
        <v>5</v>
      </c>
      <c r="C6" s="52">
        <v>5</v>
      </c>
      <c r="D6" s="52">
        <v>5</v>
      </c>
      <c r="E6" s="52">
        <v>5</v>
      </c>
      <c r="G6" s="52">
        <v>5</v>
      </c>
      <c r="H6" s="52">
        <v>5</v>
      </c>
      <c r="I6" s="52">
        <v>5</v>
      </c>
      <c r="J6" s="52">
        <v>5</v>
      </c>
      <c r="L6" s="52">
        <v>5</v>
      </c>
      <c r="M6" s="52">
        <v>5</v>
      </c>
      <c r="N6" s="52">
        <v>5</v>
      </c>
      <c r="O6" s="52">
        <v>5</v>
      </c>
      <c r="Q6" s="52">
        <v>5</v>
      </c>
      <c r="R6" s="52">
        <v>5</v>
      </c>
      <c r="S6" s="52">
        <v>5</v>
      </c>
      <c r="T6" s="52">
        <v>5</v>
      </c>
      <c r="V6" s="52">
        <v>5</v>
      </c>
      <c r="W6" s="52">
        <v>5</v>
      </c>
      <c r="X6" s="52">
        <v>5</v>
      </c>
      <c r="Y6" s="52">
        <v>5</v>
      </c>
      <c r="AA6" s="52">
        <v>5</v>
      </c>
      <c r="AB6" s="52">
        <v>5</v>
      </c>
      <c r="AC6" s="52">
        <v>5</v>
      </c>
      <c r="AD6" s="52">
        <v>5</v>
      </c>
      <c r="AF6" s="52">
        <v>5</v>
      </c>
      <c r="AG6" s="52">
        <v>5</v>
      </c>
      <c r="AH6" s="52">
        <v>5</v>
      </c>
      <c r="AJ6" s="52">
        <v>5</v>
      </c>
      <c r="AK6" s="52">
        <v>5</v>
      </c>
      <c r="AM6" s="52">
        <v>5</v>
      </c>
      <c r="AN6" s="52">
        <v>5</v>
      </c>
      <c r="AO6" s="52">
        <v>5</v>
      </c>
      <c r="AP6" s="52">
        <v>5</v>
      </c>
      <c r="AQ6" s="52">
        <v>5</v>
      </c>
      <c r="AR6" s="52">
        <v>5</v>
      </c>
    </row>
    <row r="7" spans="1:45" s="26" customFormat="1">
      <c r="A7" s="26" t="s">
        <v>1</v>
      </c>
      <c r="B7" s="55">
        <v>1.0000000000000001E-5</v>
      </c>
      <c r="C7" s="26">
        <v>0.47</v>
      </c>
      <c r="D7" s="55">
        <v>0.36299999999999999</v>
      </c>
      <c r="E7" s="55">
        <v>0.13100000000000001</v>
      </c>
      <c r="G7" s="55">
        <v>1.0000000000000001E-5</v>
      </c>
      <c r="H7" s="55">
        <v>0.47</v>
      </c>
      <c r="I7" s="26">
        <v>0.36</v>
      </c>
      <c r="J7" s="26">
        <v>0.13100000000000001</v>
      </c>
      <c r="L7" s="55">
        <v>1.0000000000000001E-5</v>
      </c>
      <c r="M7" s="26">
        <v>1.4</v>
      </c>
      <c r="N7" s="26">
        <v>0.72499999999999998</v>
      </c>
      <c r="O7" s="26">
        <v>0.28499999999999998</v>
      </c>
      <c r="Q7" s="55">
        <v>1.0000000000000001E-5</v>
      </c>
      <c r="R7" s="55">
        <v>1.4</v>
      </c>
      <c r="S7" s="55">
        <v>0.72499999999999998</v>
      </c>
      <c r="T7" s="26">
        <v>0.28499999999999998</v>
      </c>
      <c r="V7" s="55">
        <v>1.0000000000000001E-5</v>
      </c>
      <c r="W7" s="26">
        <v>1.4</v>
      </c>
      <c r="X7" s="26">
        <v>0.72499999999999998</v>
      </c>
      <c r="Y7" s="26">
        <v>0.28499999999999998</v>
      </c>
      <c r="AA7" s="55">
        <v>1.0000000000000001E-5</v>
      </c>
      <c r="AB7" s="26">
        <v>1.4</v>
      </c>
      <c r="AC7" s="26">
        <v>0.72499999999999998</v>
      </c>
      <c r="AD7" s="26">
        <v>0.28499999999999998</v>
      </c>
      <c r="AF7" s="55">
        <v>1.0000000000000001E-5</v>
      </c>
      <c r="AG7" s="26">
        <v>1.4</v>
      </c>
      <c r="AH7" s="26">
        <v>0.72499999999999998</v>
      </c>
      <c r="AJ7" s="55">
        <v>1.0000000000000001E-5</v>
      </c>
      <c r="AK7" s="55">
        <v>1.4</v>
      </c>
      <c r="AL7" s="55"/>
      <c r="AM7" s="26">
        <v>6.5000000000000002E-2</v>
      </c>
      <c r="AN7" s="26">
        <v>8.5000000000000006E-2</v>
      </c>
      <c r="AO7" s="26">
        <v>0.11700000000000001</v>
      </c>
      <c r="AP7" s="26">
        <v>6.5000000000000002E-2</v>
      </c>
      <c r="AQ7" s="26">
        <v>8.5000000000000006E-2</v>
      </c>
      <c r="AR7" s="26">
        <v>0.11700000000000001</v>
      </c>
    </row>
    <row r="8" spans="1:45">
      <c r="A8" s="52" t="s">
        <v>0</v>
      </c>
      <c r="B8" s="53">
        <v>1.0000000000000001E-5</v>
      </c>
      <c r="C8" s="52">
        <v>0.1</v>
      </c>
      <c r="D8" s="53">
        <v>0.1</v>
      </c>
      <c r="E8" s="53">
        <v>0.1</v>
      </c>
      <c r="G8" s="53">
        <v>1.0000000000000001E-5</v>
      </c>
      <c r="H8" s="53">
        <v>0.1</v>
      </c>
      <c r="I8" s="52">
        <v>0.1</v>
      </c>
      <c r="J8" s="52">
        <v>0.1</v>
      </c>
      <c r="L8" s="53">
        <v>1.0000000000000001E-5</v>
      </c>
      <c r="M8" s="52">
        <v>0.1</v>
      </c>
      <c r="N8" s="52">
        <v>0.1</v>
      </c>
      <c r="O8" s="52">
        <v>0.1</v>
      </c>
      <c r="Q8" s="53">
        <v>1.0000000000000001E-5</v>
      </c>
      <c r="R8" s="53">
        <v>0.1</v>
      </c>
      <c r="S8" s="53">
        <v>0.1</v>
      </c>
      <c r="T8" s="52">
        <v>0.1</v>
      </c>
      <c r="V8" s="53">
        <v>1.0000000000000001E-5</v>
      </c>
      <c r="W8" s="52">
        <v>0.1</v>
      </c>
      <c r="X8" s="52">
        <v>0.1</v>
      </c>
      <c r="Y8" s="52">
        <v>0.1</v>
      </c>
      <c r="AA8" s="53">
        <v>1.0000000000000001E-5</v>
      </c>
      <c r="AB8" s="52">
        <v>0.1</v>
      </c>
      <c r="AC8" s="52">
        <v>0.1</v>
      </c>
      <c r="AD8" s="52">
        <v>0.1</v>
      </c>
      <c r="AF8" s="53">
        <v>1.0000000000000001E-5</v>
      </c>
      <c r="AG8" s="52">
        <v>0.1</v>
      </c>
      <c r="AH8" s="52">
        <v>0.1</v>
      </c>
      <c r="AJ8" s="53">
        <v>1.0000000000000001E-5</v>
      </c>
      <c r="AK8" s="53">
        <v>0.1</v>
      </c>
      <c r="AL8" s="53"/>
      <c r="AM8" s="52">
        <v>0.1</v>
      </c>
      <c r="AN8" s="52">
        <v>0.1</v>
      </c>
      <c r="AO8" s="52">
        <v>0.1</v>
      </c>
      <c r="AP8" s="52">
        <v>0.1</v>
      </c>
      <c r="AQ8" s="52">
        <v>0.1</v>
      </c>
      <c r="AR8" s="52">
        <v>0.1</v>
      </c>
    </row>
    <row r="9" spans="1:45">
      <c r="A9" s="52" t="s">
        <v>124</v>
      </c>
      <c r="B9" s="52">
        <v>1360.7</v>
      </c>
      <c r="C9" s="52">
        <v>1469.7</v>
      </c>
      <c r="D9" s="52">
        <v>36.741999999999997</v>
      </c>
      <c r="E9" s="52">
        <v>12.247</v>
      </c>
      <c r="G9" s="52">
        <v>1360.7</v>
      </c>
      <c r="H9" s="52">
        <v>1469.7</v>
      </c>
      <c r="I9" s="52">
        <v>36.741999999999997</v>
      </c>
      <c r="J9" s="52">
        <v>12.247</v>
      </c>
      <c r="L9" s="52">
        <v>1360.7</v>
      </c>
      <c r="M9" s="52">
        <v>1469.7</v>
      </c>
      <c r="N9" s="52">
        <v>36.741999999999997</v>
      </c>
      <c r="O9" s="52">
        <v>12.247</v>
      </c>
      <c r="Q9" s="52">
        <v>1360.7</v>
      </c>
      <c r="R9" s="52">
        <v>1469.7</v>
      </c>
      <c r="S9" s="52">
        <v>36.741999999999997</v>
      </c>
      <c r="T9" s="52">
        <v>12.247</v>
      </c>
      <c r="V9" s="52">
        <v>1360.7</v>
      </c>
      <c r="W9" s="52">
        <v>1469.7</v>
      </c>
      <c r="X9" s="52">
        <v>36.741999999999997</v>
      </c>
      <c r="Y9" s="52">
        <v>12.247</v>
      </c>
      <c r="AA9" s="52">
        <v>1360.7</v>
      </c>
      <c r="AB9" s="52">
        <v>1469.7</v>
      </c>
      <c r="AC9" s="52">
        <v>36.741999999999997</v>
      </c>
      <c r="AD9" s="52">
        <v>12.247</v>
      </c>
      <c r="AF9" s="52">
        <v>1360.7</v>
      </c>
      <c r="AG9" s="52">
        <v>1469.7</v>
      </c>
      <c r="AH9" s="52">
        <v>36.741999999999997</v>
      </c>
      <c r="AJ9" s="52">
        <v>1360.7</v>
      </c>
      <c r="AK9" s="52">
        <v>1469.7</v>
      </c>
      <c r="AM9" s="52">
        <v>1469.7</v>
      </c>
      <c r="AN9" s="52">
        <v>36.741999999999997</v>
      </c>
      <c r="AO9" s="52">
        <v>12.247</v>
      </c>
      <c r="AP9" s="52">
        <v>1469.7</v>
      </c>
      <c r="AQ9" s="52">
        <v>36.741999999999997</v>
      </c>
      <c r="AR9" s="52">
        <v>12.247</v>
      </c>
    </row>
    <row r="10" spans="1:45">
      <c r="A10" s="52" t="s">
        <v>125</v>
      </c>
      <c r="B10" s="53">
        <v>1.3899999999999999E-282</v>
      </c>
      <c r="C10" s="53">
        <v>3.7599999999999997E-304</v>
      </c>
      <c r="D10" s="53">
        <v>6.3000000000000002E-9</v>
      </c>
      <c r="E10" s="53">
        <v>1.5981000000000001E-3</v>
      </c>
      <c r="G10" s="53">
        <v>1.3899999999999999E-282</v>
      </c>
      <c r="H10" s="53">
        <v>3.7599999999999997E-304</v>
      </c>
      <c r="I10" s="53">
        <v>6.3000000000000002E-9</v>
      </c>
      <c r="J10" s="53">
        <v>1.5981000000000001E-3</v>
      </c>
      <c r="L10" s="53">
        <v>1.5600000000000001E-282</v>
      </c>
      <c r="M10" s="53">
        <v>2.0100000000000001E-304</v>
      </c>
      <c r="N10" s="53">
        <v>3.2700000000000001E-9</v>
      </c>
      <c r="O10" s="52">
        <v>1.0790999999999999E-3</v>
      </c>
      <c r="Q10" s="53">
        <v>1.5600000000000001E-282</v>
      </c>
      <c r="R10" s="53">
        <v>2.0100000000000001E-304</v>
      </c>
      <c r="S10" s="53">
        <v>3.2700000000000001E-9</v>
      </c>
      <c r="T10" s="53">
        <v>1.0790999999999999E-3</v>
      </c>
      <c r="U10" s="53"/>
      <c r="V10" s="53">
        <v>1.5600000000000001E-282</v>
      </c>
      <c r="W10" s="53">
        <v>2.0100000000000001E-304</v>
      </c>
      <c r="X10" s="53">
        <v>3.2700000000000001E-9</v>
      </c>
      <c r="Y10" s="52">
        <v>1.0790999999999999E-3</v>
      </c>
      <c r="AA10" s="53">
        <v>1.5600000000000001E-282</v>
      </c>
      <c r="AB10" s="53">
        <v>2.0100000000000001E-304</v>
      </c>
      <c r="AC10" s="53">
        <v>3.2700000000000001E-9</v>
      </c>
      <c r="AD10" s="52">
        <v>1.0790999999999999E-3</v>
      </c>
      <c r="AF10" s="53">
        <v>1.5600000000000001E-282</v>
      </c>
      <c r="AG10" s="53">
        <v>2.0100000000000001E-304</v>
      </c>
      <c r="AH10" s="53">
        <v>3.2700000000000001E-9</v>
      </c>
      <c r="AI10" s="53"/>
      <c r="AJ10" s="53">
        <v>1.5600000000000001E-282</v>
      </c>
      <c r="AK10" s="53">
        <v>2.0100000000000001E-304</v>
      </c>
      <c r="AL10" s="53"/>
      <c r="AM10" s="53">
        <v>3.9200000000000003E-270</v>
      </c>
      <c r="AN10" s="53">
        <v>1.7900000000000001E-8</v>
      </c>
      <c r="AO10" s="52">
        <v>1.4264E-3</v>
      </c>
      <c r="AP10" s="53">
        <v>3.9200000000000003E-270</v>
      </c>
      <c r="AQ10" s="53">
        <v>1.7900000000000001E-8</v>
      </c>
      <c r="AR10" s="52">
        <v>1.4264E-3</v>
      </c>
      <c r="AS10" s="53"/>
    </row>
    <row r="11" spans="1:45" s="26" customFormat="1">
      <c r="A11" s="26" t="s">
        <v>126</v>
      </c>
      <c r="B11" s="26">
        <v>0.99950000000000006</v>
      </c>
      <c r="C11" s="26">
        <v>0.99950000000000006</v>
      </c>
      <c r="D11" s="26">
        <v>0.99950000000000006</v>
      </c>
      <c r="E11" s="26">
        <v>0.99950000000000006</v>
      </c>
      <c r="G11" s="26">
        <v>0.99950000000000006</v>
      </c>
      <c r="H11" s="26">
        <v>0.99950000000000006</v>
      </c>
      <c r="I11" s="26">
        <v>0.99950000000000006</v>
      </c>
      <c r="J11" s="26">
        <v>0.99950000000000006</v>
      </c>
      <c r="L11" s="26">
        <v>0.99950000000000006</v>
      </c>
      <c r="M11" s="26">
        <v>0.99950000000000006</v>
      </c>
      <c r="N11" s="26">
        <v>0.99950000000000006</v>
      </c>
      <c r="O11" s="26">
        <v>0.99950000000000006</v>
      </c>
      <c r="Q11" s="26">
        <v>0.99950000000000006</v>
      </c>
      <c r="R11" s="26">
        <v>0.99950000000000006</v>
      </c>
      <c r="S11" s="26">
        <v>0.99950000000000006</v>
      </c>
      <c r="T11" s="26">
        <v>0.99950000000000006</v>
      </c>
      <c r="V11" s="26">
        <v>0.96499999999999997</v>
      </c>
      <c r="W11" s="26">
        <v>0.96499999999999997</v>
      </c>
      <c r="X11" s="26">
        <v>0.96499999999999997</v>
      </c>
      <c r="Y11" s="26">
        <v>0.96499999999999997</v>
      </c>
      <c r="AA11" s="26">
        <v>0.96499999999999997</v>
      </c>
      <c r="AB11" s="26">
        <v>0.96499999999999997</v>
      </c>
      <c r="AC11" s="26">
        <v>0.96499999999999997</v>
      </c>
      <c r="AD11" s="26">
        <v>0.96499999999999997</v>
      </c>
      <c r="AF11" s="26">
        <v>0.85</v>
      </c>
      <c r="AG11" s="26">
        <v>0.85</v>
      </c>
      <c r="AH11" s="26">
        <v>0.85</v>
      </c>
      <c r="AJ11" s="26">
        <v>0.7</v>
      </c>
      <c r="AK11" s="26">
        <v>0.7</v>
      </c>
      <c r="AM11" s="26">
        <v>0.99950000000000006</v>
      </c>
      <c r="AN11" s="26">
        <v>0.99950000000000006</v>
      </c>
      <c r="AO11" s="26">
        <v>0.99950000000000006</v>
      </c>
      <c r="AP11" s="26">
        <v>0.99950000000000006</v>
      </c>
      <c r="AQ11" s="26">
        <v>0.99950000000000006</v>
      </c>
      <c r="AR11" s="26">
        <v>0.99950000000000006</v>
      </c>
    </row>
    <row r="12" spans="1:45">
      <c r="A12" s="52" t="s">
        <v>127</v>
      </c>
      <c r="B12" s="52">
        <v>1.8740000000000001</v>
      </c>
      <c r="C12" s="52">
        <v>1.4428000000000001</v>
      </c>
      <c r="D12" s="52">
        <v>1.4428000000000001</v>
      </c>
      <c r="E12" s="52">
        <v>1.4428000000000001</v>
      </c>
      <c r="G12" s="52">
        <v>1.8740000000000001</v>
      </c>
      <c r="H12" s="52">
        <v>1.4428000000000001</v>
      </c>
      <c r="I12" s="52">
        <v>1.4428000000000001</v>
      </c>
      <c r="J12" s="52">
        <v>1.4428000000000001</v>
      </c>
      <c r="L12" s="52">
        <v>1.8740000000000001</v>
      </c>
      <c r="M12" s="52">
        <v>1.4428000000000001</v>
      </c>
      <c r="N12" s="52">
        <v>1.4428000000000001</v>
      </c>
      <c r="O12" s="52">
        <v>1.4428000000000001</v>
      </c>
      <c r="Q12" s="52">
        <v>1.8740000000000001</v>
      </c>
      <c r="R12" s="52">
        <v>1.4428000000000001</v>
      </c>
      <c r="S12" s="52">
        <v>1.4428000000000001</v>
      </c>
      <c r="T12" s="52">
        <v>1.4428000000000001</v>
      </c>
      <c r="V12" s="52">
        <v>1.8740000000000001</v>
      </c>
      <c r="W12" s="52">
        <v>1.4428000000000001</v>
      </c>
      <c r="X12" s="52">
        <v>1.4428000000000001</v>
      </c>
      <c r="Y12" s="52">
        <v>1.4428000000000001</v>
      </c>
      <c r="AA12" s="52">
        <v>1.8740000000000001</v>
      </c>
      <c r="AB12" s="52">
        <v>1.4428000000000001</v>
      </c>
      <c r="AC12" s="52">
        <v>1.4428000000000001</v>
      </c>
      <c r="AD12" s="52">
        <v>1.4428000000000001</v>
      </c>
      <c r="AF12" s="52">
        <v>1.8740000000000001</v>
      </c>
      <c r="AG12" s="52">
        <v>1.4428000000000001</v>
      </c>
      <c r="AH12" s="52">
        <v>1.4428000000000001</v>
      </c>
      <c r="AJ12" s="52">
        <v>1.8740000000000001</v>
      </c>
      <c r="AK12" s="52">
        <v>1.4428000000000001</v>
      </c>
      <c r="AM12" s="52">
        <v>1.4428000000000001</v>
      </c>
      <c r="AN12" s="52">
        <v>1.4428000000000001</v>
      </c>
      <c r="AO12" s="52">
        <v>1.4428000000000001</v>
      </c>
      <c r="AP12" s="52">
        <v>1.4428000000000001</v>
      </c>
      <c r="AQ12" s="52">
        <v>1.4428000000000001</v>
      </c>
      <c r="AR12" s="52">
        <v>1.4428000000000001</v>
      </c>
    </row>
    <row r="13" spans="1:45">
      <c r="A13" s="52" t="s">
        <v>128</v>
      </c>
      <c r="B13" s="52">
        <v>8.2517000000000007E-3</v>
      </c>
      <c r="C13" s="52">
        <v>4.5333999999999999E-2</v>
      </c>
      <c r="D13" s="52">
        <v>0.21868000000000001</v>
      </c>
      <c r="E13" s="52">
        <v>0.45668999999999998</v>
      </c>
      <c r="G13" s="52">
        <v>8.2517000000000007E-3</v>
      </c>
      <c r="H13" s="52">
        <v>4.5333999999999999E-2</v>
      </c>
      <c r="I13" s="52">
        <v>0.21861</v>
      </c>
      <c r="J13" s="52">
        <v>0.45668999999999998</v>
      </c>
      <c r="L13" s="52">
        <v>5.5787999999999997E-2</v>
      </c>
      <c r="M13" s="52">
        <v>0.14652999999999999</v>
      </c>
      <c r="N13" s="52">
        <v>0.24510999999999999</v>
      </c>
      <c r="O13" s="52">
        <v>0.44700000000000001</v>
      </c>
      <c r="Q13" s="52">
        <v>5.5787999999999997E-2</v>
      </c>
      <c r="R13" s="52">
        <v>0.14652999999999999</v>
      </c>
      <c r="S13" s="52">
        <v>0.24510999999999999</v>
      </c>
      <c r="T13" s="52">
        <v>0.44700000000000001</v>
      </c>
      <c r="V13" s="52">
        <v>5.5787999999999997E-2</v>
      </c>
      <c r="W13" s="52">
        <v>0.14652999999999999</v>
      </c>
      <c r="X13" s="52">
        <v>0.24510999999999999</v>
      </c>
      <c r="Y13" s="52">
        <v>0.44700000000000001</v>
      </c>
      <c r="AA13" s="52">
        <v>5.5787999999999997E-2</v>
      </c>
      <c r="AB13" s="52">
        <v>0.14652999999999999</v>
      </c>
      <c r="AC13" s="52">
        <v>0.24510999999999999</v>
      </c>
      <c r="AD13" s="52">
        <v>0.44700000000000001</v>
      </c>
      <c r="AF13" s="52">
        <v>5.5787999999999997E-2</v>
      </c>
      <c r="AG13" s="52">
        <v>0.14652999999999999</v>
      </c>
      <c r="AH13" s="52">
        <v>0.24510999999999999</v>
      </c>
      <c r="AJ13" s="52">
        <v>5.5787999999999997E-2</v>
      </c>
      <c r="AK13" s="52">
        <v>0.14652999999999999</v>
      </c>
      <c r="AM13" s="52">
        <v>0.26967000000000002</v>
      </c>
      <c r="AN13" s="52">
        <v>0.34465000000000001</v>
      </c>
      <c r="AO13" s="52">
        <v>0.48644999999999999</v>
      </c>
      <c r="AP13" s="52">
        <v>0.26967000000000002</v>
      </c>
      <c r="AQ13" s="52">
        <v>0.34465000000000001</v>
      </c>
      <c r="AR13" s="52">
        <v>0.48644999999999999</v>
      </c>
    </row>
    <row r="14" spans="1:45">
      <c r="A14" s="52" t="s">
        <v>129</v>
      </c>
      <c r="B14" s="52">
        <v>728.71</v>
      </c>
      <c r="C14" s="52">
        <v>432.15</v>
      </c>
      <c r="D14" s="52">
        <v>156.38999999999999</v>
      </c>
      <c r="E14" s="52">
        <v>51.823</v>
      </c>
      <c r="G14" s="52">
        <v>728.71</v>
      </c>
      <c r="H14" s="52">
        <v>432.15</v>
      </c>
      <c r="I14" s="52">
        <v>156.66</v>
      </c>
      <c r="J14" s="52">
        <v>51.823</v>
      </c>
      <c r="L14" s="52">
        <v>728.81</v>
      </c>
      <c r="M14" s="52">
        <v>493.64</v>
      </c>
      <c r="N14" s="52">
        <v>262.56</v>
      </c>
      <c r="O14" s="52">
        <v>91.051000000000002</v>
      </c>
      <c r="Q14" s="52">
        <v>728.81</v>
      </c>
      <c r="R14" s="52">
        <v>493.64</v>
      </c>
      <c r="S14" s="52">
        <v>262.56</v>
      </c>
      <c r="T14" s="52">
        <v>91.051000000000002</v>
      </c>
      <c r="V14" s="52">
        <v>728.81</v>
      </c>
      <c r="W14" s="52">
        <v>493.64</v>
      </c>
      <c r="X14" s="52">
        <v>262.56</v>
      </c>
      <c r="Y14" s="52">
        <v>91.051000000000002</v>
      </c>
      <c r="AA14" s="52">
        <v>728.81</v>
      </c>
      <c r="AB14" s="52">
        <v>493.64</v>
      </c>
      <c r="AC14" s="52">
        <v>262.56</v>
      </c>
      <c r="AD14" s="52">
        <v>91.051000000000002</v>
      </c>
      <c r="AF14" s="52">
        <v>728.81</v>
      </c>
      <c r="AG14" s="52">
        <v>493.64</v>
      </c>
      <c r="AH14" s="52">
        <v>262.56</v>
      </c>
      <c r="AJ14" s="52">
        <v>728.81</v>
      </c>
      <c r="AK14" s="52">
        <v>493.64</v>
      </c>
      <c r="AM14" s="52">
        <v>65.12</v>
      </c>
      <c r="AN14" s="52">
        <v>57.356000000000002</v>
      </c>
      <c r="AO14" s="52">
        <v>48.381999999999998</v>
      </c>
      <c r="AP14" s="52">
        <v>65.12</v>
      </c>
      <c r="AQ14" s="52">
        <v>57.356000000000002</v>
      </c>
      <c r="AR14" s="52">
        <v>48.381999999999998</v>
      </c>
    </row>
    <row r="15" spans="1:45">
      <c r="A15" s="52" t="s">
        <v>130</v>
      </c>
      <c r="B15" s="52">
        <v>3.3260999999999999E-2</v>
      </c>
      <c r="C15" s="52">
        <v>1.0208999999999999E-2</v>
      </c>
      <c r="D15" s="52">
        <v>5.8482999999999999E-3</v>
      </c>
      <c r="E15" s="52">
        <v>8.4504999999999997E-3</v>
      </c>
      <c r="G15" s="52">
        <v>2.3583E-2</v>
      </c>
      <c r="H15" s="52">
        <v>5.6746000000000001E-3</v>
      </c>
      <c r="I15" s="52">
        <v>2.5928000000000001E-3</v>
      </c>
      <c r="J15" s="52">
        <v>3.3769999999999998E-3</v>
      </c>
      <c r="L15" s="52">
        <v>5.9293999999999996E-3</v>
      </c>
      <c r="M15" s="52">
        <v>3.2058999999999998E-3</v>
      </c>
      <c r="N15" s="52">
        <v>3.3639E-3</v>
      </c>
      <c r="O15" s="52">
        <v>5.0945000000000001E-3</v>
      </c>
      <c r="Q15" s="52">
        <v>2.9740000000000001E-3</v>
      </c>
      <c r="R15" s="52">
        <v>1.4234E-3</v>
      </c>
      <c r="S15" s="52">
        <v>1.4262000000000001E-3</v>
      </c>
      <c r="T15" s="52">
        <v>2.0151000000000001E-3</v>
      </c>
      <c r="V15" s="52">
        <v>5.9293999999999996E-3</v>
      </c>
      <c r="W15" s="52">
        <v>3.2058999999999998E-3</v>
      </c>
      <c r="X15" s="52">
        <v>3.3639E-3</v>
      </c>
      <c r="Y15" s="52">
        <v>5.0945000000000001E-3</v>
      </c>
      <c r="AA15" s="52">
        <v>2.9740000000000001E-3</v>
      </c>
      <c r="AB15" s="52">
        <v>1.4234E-3</v>
      </c>
      <c r="AC15" s="52">
        <v>1.4262000000000001E-3</v>
      </c>
      <c r="AD15" s="52">
        <v>2.0151000000000001E-3</v>
      </c>
      <c r="AF15" s="52">
        <v>5.9293999999999996E-3</v>
      </c>
      <c r="AG15" s="52">
        <v>3.2058999999999998E-3</v>
      </c>
      <c r="AH15" s="52">
        <v>3.3639E-3</v>
      </c>
      <c r="AJ15" s="52">
        <v>5.9293999999999996E-3</v>
      </c>
      <c r="AK15" s="52">
        <v>3.2058999999999998E-3</v>
      </c>
      <c r="AM15" s="52">
        <v>1.1797E-2</v>
      </c>
      <c r="AN15" s="52">
        <v>1.0401000000000001E-2</v>
      </c>
      <c r="AO15" s="52">
        <v>8.6751999999999992E-3</v>
      </c>
      <c r="AP15" s="52">
        <v>5.0172000000000003E-3</v>
      </c>
      <c r="AQ15" s="52">
        <v>4.2833000000000003E-3</v>
      </c>
      <c r="AR15" s="52">
        <v>3.4096999999999999E-3</v>
      </c>
    </row>
    <row r="16" spans="1:45">
      <c r="A16" s="52" t="s">
        <v>131</v>
      </c>
      <c r="B16" s="52">
        <v>24.236999999999998</v>
      </c>
      <c r="C16" s="52">
        <v>4.4116999999999997</v>
      </c>
      <c r="D16" s="52">
        <v>0.91459999999999997</v>
      </c>
      <c r="E16" s="52">
        <v>0.43792999999999999</v>
      </c>
      <c r="G16" s="52">
        <v>17.184999999999999</v>
      </c>
      <c r="H16" s="52">
        <v>2.4523000000000001</v>
      </c>
      <c r="I16" s="52">
        <v>0.40619</v>
      </c>
      <c r="J16" s="52">
        <v>0.17501</v>
      </c>
      <c r="L16" s="52">
        <v>4.3213999999999997</v>
      </c>
      <c r="M16" s="52">
        <v>1.5825</v>
      </c>
      <c r="N16" s="52">
        <v>0.88321000000000005</v>
      </c>
      <c r="O16" s="52">
        <v>0.46385999999999999</v>
      </c>
      <c r="Q16" s="52">
        <v>2.1674000000000002</v>
      </c>
      <c r="R16" s="52">
        <v>0.70265</v>
      </c>
      <c r="S16" s="52">
        <v>0.37445000000000001</v>
      </c>
      <c r="T16" s="52">
        <v>0.18346999999999999</v>
      </c>
      <c r="V16" s="52">
        <v>4.3213999999999997</v>
      </c>
      <c r="W16" s="52">
        <v>1.5825</v>
      </c>
      <c r="X16" s="52">
        <v>0.88321000000000005</v>
      </c>
      <c r="Y16" s="52">
        <v>0.46385999999999999</v>
      </c>
      <c r="AA16" s="52">
        <v>2.1674000000000002</v>
      </c>
      <c r="AB16" s="52">
        <v>0.70265</v>
      </c>
      <c r="AC16" s="52">
        <v>0.37445000000000001</v>
      </c>
      <c r="AD16" s="52">
        <v>0.18346999999999999</v>
      </c>
      <c r="AF16" s="52">
        <v>4.3213999999999997</v>
      </c>
      <c r="AG16" s="52">
        <v>1.5825</v>
      </c>
      <c r="AH16" s="52">
        <v>0.88321000000000005</v>
      </c>
      <c r="AJ16" s="52">
        <v>4.3213999999999997</v>
      </c>
      <c r="AK16" s="52">
        <v>1.5825</v>
      </c>
      <c r="AM16" s="52">
        <v>0.76822999999999997</v>
      </c>
      <c r="AN16" s="52">
        <v>0.59658</v>
      </c>
      <c r="AO16" s="52">
        <v>0.41971999999999998</v>
      </c>
      <c r="AP16" s="52">
        <v>0.32672000000000001</v>
      </c>
      <c r="AQ16" s="52">
        <v>0.24567</v>
      </c>
      <c r="AR16" s="52">
        <v>0.16497000000000001</v>
      </c>
    </row>
    <row r="17" spans="1:44">
      <c r="A17" s="52" t="s">
        <v>132</v>
      </c>
      <c r="B17" s="52">
        <v>0.8</v>
      </c>
      <c r="C17" s="52">
        <v>0.8</v>
      </c>
      <c r="D17" s="52">
        <v>0.8</v>
      </c>
      <c r="E17" s="52">
        <v>0.8</v>
      </c>
      <c r="G17" s="52">
        <v>0.88888999999999996</v>
      </c>
      <c r="H17" s="52">
        <v>0.88888999999999996</v>
      </c>
      <c r="I17" s="52">
        <v>0.88888999999999996</v>
      </c>
      <c r="J17" s="52">
        <v>0.88888999999999996</v>
      </c>
      <c r="L17" s="52">
        <v>0.96433999999999997</v>
      </c>
      <c r="M17" s="52">
        <v>0.92752999999999997</v>
      </c>
      <c r="N17" s="52">
        <v>0.86592000000000002</v>
      </c>
      <c r="O17" s="52">
        <v>0.82938999999999996</v>
      </c>
      <c r="Q17" s="52">
        <v>0.98184000000000005</v>
      </c>
      <c r="R17" s="52">
        <v>0.96240000000000003</v>
      </c>
      <c r="S17" s="52">
        <v>0.92813999999999997</v>
      </c>
      <c r="T17" s="52">
        <v>0.90673999999999999</v>
      </c>
      <c r="V17" s="52">
        <v>0.96433999999999997</v>
      </c>
      <c r="W17" s="52">
        <v>0.92752999999999997</v>
      </c>
      <c r="X17" s="52">
        <v>0.86592000000000002</v>
      </c>
      <c r="Y17" s="52">
        <v>0.82938999999999996</v>
      </c>
      <c r="AA17" s="52">
        <v>0.98184000000000005</v>
      </c>
      <c r="AB17" s="52">
        <v>0.96240000000000003</v>
      </c>
      <c r="AC17" s="52">
        <v>0.92813999999999997</v>
      </c>
      <c r="AD17" s="52">
        <v>0.90673999999999999</v>
      </c>
      <c r="AF17" s="52">
        <v>0.96433999999999997</v>
      </c>
      <c r="AG17" s="52">
        <v>0.92752999999999997</v>
      </c>
      <c r="AH17" s="52">
        <v>0.86592000000000002</v>
      </c>
      <c r="AJ17" s="52">
        <v>0.96433999999999997</v>
      </c>
      <c r="AK17" s="52">
        <v>0.92752999999999997</v>
      </c>
      <c r="AM17" s="52">
        <v>0.82867999999999997</v>
      </c>
      <c r="AN17" s="52">
        <v>0.82245000000000001</v>
      </c>
      <c r="AO17" s="52">
        <v>0.81669999999999998</v>
      </c>
      <c r="AP17" s="52">
        <v>0.90630999999999995</v>
      </c>
      <c r="AQ17" s="52">
        <v>0.90258000000000005</v>
      </c>
      <c r="AR17" s="52">
        <v>0.89910000000000001</v>
      </c>
    </row>
    <row r="18" spans="1:44">
      <c r="A18" s="52" t="s">
        <v>133</v>
      </c>
      <c r="B18" s="52">
        <v>1.7750999999999999</v>
      </c>
      <c r="C18" s="52">
        <v>1.1594</v>
      </c>
      <c r="D18" s="52">
        <v>0.78234000000000004</v>
      </c>
      <c r="E18" s="52">
        <v>0.65078999999999998</v>
      </c>
      <c r="G18" s="52">
        <v>1.8098000000000001</v>
      </c>
      <c r="H18" s="52">
        <v>1.1123000000000001</v>
      </c>
      <c r="I18" s="52">
        <v>0.70962999999999998</v>
      </c>
      <c r="J18" s="52">
        <v>0.57493000000000005</v>
      </c>
      <c r="L18" s="52">
        <v>1.3904000000000001</v>
      </c>
      <c r="M18" s="52">
        <v>1.0403</v>
      </c>
      <c r="N18" s="52">
        <v>0.83943999999999996</v>
      </c>
      <c r="O18" s="52">
        <v>0.68447000000000002</v>
      </c>
      <c r="Q18" s="52">
        <v>1.1913</v>
      </c>
      <c r="R18" s="52">
        <v>0.88112999999999997</v>
      </c>
      <c r="S18" s="52">
        <v>0.72604000000000002</v>
      </c>
      <c r="T18" s="52">
        <v>0.59343999999999997</v>
      </c>
      <c r="V18" s="52">
        <v>1.3904000000000001</v>
      </c>
      <c r="W18" s="52">
        <v>1.0403</v>
      </c>
      <c r="X18" s="52">
        <v>0.83943999999999996</v>
      </c>
      <c r="Y18" s="52">
        <v>0.68447000000000002</v>
      </c>
      <c r="AA18" s="52">
        <v>1.1913</v>
      </c>
      <c r="AB18" s="52">
        <v>0.88112999999999997</v>
      </c>
      <c r="AC18" s="52">
        <v>0.72604000000000002</v>
      </c>
      <c r="AD18" s="52">
        <v>0.59343999999999997</v>
      </c>
      <c r="AF18" s="52">
        <v>1.3904000000000001</v>
      </c>
      <c r="AG18" s="52">
        <v>1.0403</v>
      </c>
      <c r="AH18" s="52">
        <v>0.83943999999999996</v>
      </c>
      <c r="AJ18" s="52">
        <v>1.3904000000000001</v>
      </c>
      <c r="AK18" s="52">
        <v>1.0403</v>
      </c>
      <c r="AM18" s="52">
        <v>0.77581999999999995</v>
      </c>
      <c r="AN18" s="52">
        <v>0.72280999999999995</v>
      </c>
      <c r="AO18" s="52">
        <v>0.65736000000000006</v>
      </c>
      <c r="AP18" s="52">
        <v>0.68520999999999999</v>
      </c>
      <c r="AQ18" s="52">
        <v>0.63544</v>
      </c>
      <c r="AR18" s="52">
        <v>0.57299999999999995</v>
      </c>
    </row>
    <row r="19" spans="1:44">
      <c r="A19" s="52" t="s">
        <v>134</v>
      </c>
      <c r="B19" s="52">
        <v>1.7750999999999999</v>
      </c>
      <c r="C19" s="52">
        <v>1.1594</v>
      </c>
      <c r="D19" s="52">
        <v>0.78234000000000004</v>
      </c>
      <c r="E19" s="52">
        <v>0.65078999999999998</v>
      </c>
      <c r="G19" s="52">
        <v>1.6288</v>
      </c>
      <c r="H19" s="52">
        <v>1.0011000000000001</v>
      </c>
      <c r="I19" s="52">
        <v>0.63866000000000001</v>
      </c>
      <c r="J19" s="52">
        <v>0.51742999999999995</v>
      </c>
      <c r="L19" s="52">
        <v>1.3904000000000001</v>
      </c>
      <c r="M19" s="52">
        <v>1.0403</v>
      </c>
      <c r="N19" s="52">
        <v>0.83943999999999996</v>
      </c>
      <c r="O19" s="52">
        <v>0.68447000000000002</v>
      </c>
      <c r="Q19" s="52">
        <v>1.1737</v>
      </c>
      <c r="R19" s="52">
        <v>0.85358999999999996</v>
      </c>
      <c r="S19" s="52">
        <v>0.68106999999999995</v>
      </c>
      <c r="T19" s="52">
        <v>0.54461000000000004</v>
      </c>
      <c r="V19" s="52">
        <v>1.3904000000000001</v>
      </c>
      <c r="W19" s="52">
        <v>1.0403</v>
      </c>
      <c r="X19" s="52">
        <v>0.83943999999999996</v>
      </c>
      <c r="Y19" s="52">
        <v>0.68447000000000002</v>
      </c>
      <c r="AA19" s="52">
        <v>1.1737</v>
      </c>
      <c r="AB19" s="52">
        <v>0.85358999999999996</v>
      </c>
      <c r="AC19" s="52">
        <v>0.68106999999999995</v>
      </c>
      <c r="AD19" s="52">
        <v>0.54461000000000004</v>
      </c>
      <c r="AF19" s="52">
        <v>1.3904000000000001</v>
      </c>
      <c r="AG19" s="52">
        <v>1.0403</v>
      </c>
      <c r="AH19" s="52">
        <v>0.83943999999999996</v>
      </c>
      <c r="AJ19" s="52">
        <v>1.3904000000000001</v>
      </c>
      <c r="AK19" s="52">
        <v>1.0403</v>
      </c>
      <c r="AM19" s="52">
        <v>0.77581999999999995</v>
      </c>
      <c r="AN19" s="52">
        <v>0.72280999999999995</v>
      </c>
      <c r="AO19" s="52">
        <v>0.65736000000000006</v>
      </c>
      <c r="AP19" s="52">
        <v>0.62853999999999999</v>
      </c>
      <c r="AQ19" s="52">
        <v>0.58057000000000003</v>
      </c>
      <c r="AR19" s="52">
        <v>0.52156000000000002</v>
      </c>
    </row>
    <row r="20" spans="1:44">
      <c r="A20" s="52" t="s">
        <v>135</v>
      </c>
      <c r="B20" s="52">
        <v>1.7750999999999999</v>
      </c>
      <c r="C20" s="52">
        <v>1.1594</v>
      </c>
      <c r="D20" s="52">
        <v>0.78234000000000004</v>
      </c>
      <c r="E20" s="52">
        <v>0.65078999999999998</v>
      </c>
      <c r="G20" s="52">
        <v>1.6288</v>
      </c>
      <c r="H20" s="52">
        <v>1.0011000000000001</v>
      </c>
      <c r="I20" s="52">
        <v>0.63866000000000001</v>
      </c>
      <c r="J20" s="52">
        <v>0.51742999999999995</v>
      </c>
      <c r="L20" s="52">
        <v>1.1534</v>
      </c>
      <c r="M20" s="52">
        <v>0.89727999999999997</v>
      </c>
      <c r="N20" s="52">
        <v>0.77554000000000001</v>
      </c>
      <c r="O20" s="52">
        <v>0.66022000000000003</v>
      </c>
      <c r="Q20" s="52">
        <v>0.97067999999999999</v>
      </c>
      <c r="R20" s="52">
        <v>0.73245000000000005</v>
      </c>
      <c r="S20" s="52">
        <v>0.62580000000000002</v>
      </c>
      <c r="T20" s="52">
        <v>0.52358000000000005</v>
      </c>
      <c r="V20" s="52">
        <v>1.1534</v>
      </c>
      <c r="W20" s="52">
        <v>0.89727999999999997</v>
      </c>
      <c r="X20" s="52">
        <v>0.77554000000000001</v>
      </c>
      <c r="Y20" s="52">
        <v>0.66022000000000003</v>
      </c>
      <c r="AA20" s="52">
        <v>0.97067999999999999</v>
      </c>
      <c r="AB20" s="52">
        <v>0.73245000000000005</v>
      </c>
      <c r="AC20" s="52">
        <v>0.62580000000000002</v>
      </c>
      <c r="AD20" s="52">
        <v>0.52358000000000005</v>
      </c>
      <c r="AF20" s="52">
        <v>1.1534</v>
      </c>
      <c r="AG20" s="52">
        <v>0.89727999999999997</v>
      </c>
      <c r="AH20" s="52">
        <v>0.77554000000000001</v>
      </c>
      <c r="AJ20" s="52">
        <v>1.1534</v>
      </c>
      <c r="AK20" s="52">
        <v>0.89727999999999997</v>
      </c>
      <c r="AM20" s="52">
        <v>0.74897000000000002</v>
      </c>
      <c r="AN20" s="52">
        <v>0.70308000000000004</v>
      </c>
      <c r="AO20" s="52">
        <v>0.64392000000000005</v>
      </c>
      <c r="AP20" s="52">
        <v>0.60482999999999998</v>
      </c>
      <c r="AQ20" s="52">
        <v>0.56322000000000005</v>
      </c>
      <c r="AR20" s="52">
        <v>0.50985000000000003</v>
      </c>
    </row>
    <row r="21" spans="1:44">
      <c r="A21" s="52" t="s">
        <v>136</v>
      </c>
      <c r="B21" s="52">
        <v>43.442</v>
      </c>
      <c r="C21" s="52">
        <v>1.2025999999999999</v>
      </c>
      <c r="D21" s="52">
        <v>0.47532999999999997</v>
      </c>
      <c r="E21" s="52">
        <v>0.48554000000000003</v>
      </c>
      <c r="G21" s="52">
        <v>30.802</v>
      </c>
      <c r="H21" s="52">
        <v>0.66851000000000005</v>
      </c>
      <c r="I21" s="52">
        <v>0.21079999999999999</v>
      </c>
      <c r="J21" s="52">
        <v>0.19403999999999999</v>
      </c>
      <c r="L21" s="52">
        <v>8.7116000000000007</v>
      </c>
      <c r="M21" s="52">
        <v>0.46786</v>
      </c>
      <c r="N21" s="52">
        <v>0.40415000000000001</v>
      </c>
      <c r="O21" s="52">
        <v>0.37262000000000001</v>
      </c>
      <c r="Q21" s="52">
        <v>4.3693999999999997</v>
      </c>
      <c r="R21" s="52">
        <v>0.20773</v>
      </c>
      <c r="S21" s="52">
        <v>0.17135</v>
      </c>
      <c r="T21" s="52">
        <v>0.14738000000000001</v>
      </c>
      <c r="V21" s="52">
        <v>8.7116000000000007</v>
      </c>
      <c r="W21" s="52">
        <v>0.46786</v>
      </c>
      <c r="X21" s="52">
        <v>0.40415000000000001</v>
      </c>
      <c r="Y21" s="52">
        <v>0.37262000000000001</v>
      </c>
      <c r="AA21" s="52">
        <v>4.3693999999999997</v>
      </c>
      <c r="AB21" s="52">
        <v>0.20773</v>
      </c>
      <c r="AC21" s="52">
        <v>0.17135</v>
      </c>
      <c r="AD21" s="52">
        <v>0.14738000000000001</v>
      </c>
      <c r="AF21" s="52">
        <v>8.7116000000000007</v>
      </c>
      <c r="AG21" s="52">
        <v>0.46786</v>
      </c>
      <c r="AH21" s="52">
        <v>0.40415000000000001</v>
      </c>
      <c r="AJ21" s="52">
        <v>8.7116000000000007</v>
      </c>
      <c r="AK21" s="52">
        <v>0.46786</v>
      </c>
      <c r="AM21" s="52">
        <v>1.0543</v>
      </c>
      <c r="AN21" s="52">
        <v>0.83853999999999995</v>
      </c>
      <c r="AO21" s="52">
        <v>0.59670000000000001</v>
      </c>
      <c r="AP21" s="52">
        <v>0.44838</v>
      </c>
      <c r="AQ21" s="52">
        <v>0.34531000000000001</v>
      </c>
      <c r="AR21" s="52">
        <v>0.23452999999999999</v>
      </c>
    </row>
    <row r="22" spans="1:44">
      <c r="A22" s="52" t="s">
        <v>137</v>
      </c>
      <c r="B22" s="52">
        <v>7.4912000000000006E-2</v>
      </c>
      <c r="C22" s="52">
        <v>7.4845999999999996E-2</v>
      </c>
      <c r="D22" s="52">
        <v>7.5173000000000004E-2</v>
      </c>
      <c r="E22" s="52">
        <v>7.5136999999999995E-2</v>
      </c>
      <c r="G22" s="52">
        <v>7.4912000000000006E-2</v>
      </c>
      <c r="H22" s="52">
        <v>7.4845999999999996E-2</v>
      </c>
      <c r="I22" s="52">
        <v>7.5309000000000001E-2</v>
      </c>
      <c r="J22" s="52">
        <v>7.5136999999999995E-2</v>
      </c>
      <c r="L22" s="52">
        <v>7.4995999999999993E-2</v>
      </c>
      <c r="M22" s="52">
        <v>7.5454999999999994E-2</v>
      </c>
      <c r="N22" s="52">
        <v>7.5835E-2</v>
      </c>
      <c r="O22" s="52">
        <v>7.5426999999999994E-2</v>
      </c>
      <c r="Q22" s="52">
        <v>7.4995999999999993E-2</v>
      </c>
      <c r="R22" s="52">
        <v>7.5454999999999994E-2</v>
      </c>
      <c r="S22" s="52">
        <v>7.5835E-2</v>
      </c>
      <c r="T22" s="52">
        <v>7.5426999999999994E-2</v>
      </c>
      <c r="V22" s="52">
        <v>7.4995999999999993E-2</v>
      </c>
      <c r="W22" s="52">
        <v>7.5454999999999994E-2</v>
      </c>
      <c r="X22" s="52">
        <v>7.5835E-2</v>
      </c>
      <c r="Y22" s="52">
        <v>7.5426999999999994E-2</v>
      </c>
      <c r="AA22" s="52">
        <v>7.4995999999999993E-2</v>
      </c>
      <c r="AB22" s="52">
        <v>7.5454999999999994E-2</v>
      </c>
      <c r="AC22" s="52">
        <v>7.5835E-2</v>
      </c>
      <c r="AD22" s="52">
        <v>7.5426999999999994E-2</v>
      </c>
      <c r="AF22" s="52">
        <v>7.4995999999999993E-2</v>
      </c>
      <c r="AG22" s="52">
        <v>7.5454999999999994E-2</v>
      </c>
      <c r="AH22" s="52">
        <v>7.5835E-2</v>
      </c>
      <c r="AJ22" s="52">
        <v>7.4995999999999993E-2</v>
      </c>
      <c r="AK22" s="52">
        <v>7.5454999999999994E-2</v>
      </c>
      <c r="AM22" s="52">
        <v>7.7668000000000001E-2</v>
      </c>
      <c r="AN22" s="52">
        <v>7.5344999999999995E-2</v>
      </c>
      <c r="AO22" s="52">
        <v>7.7023999999999995E-2</v>
      </c>
      <c r="AP22" s="52">
        <v>7.7668000000000001E-2</v>
      </c>
      <c r="AQ22" s="52">
        <v>7.5344999999999995E-2</v>
      </c>
      <c r="AR22" s="52">
        <v>7.7023999999999995E-2</v>
      </c>
    </row>
    <row r="23" spans="1:44">
      <c r="A23" s="52" t="s">
        <v>138</v>
      </c>
      <c r="B23" s="52">
        <v>0.99873000000000001</v>
      </c>
      <c r="C23" s="52">
        <v>0.39917999999999998</v>
      </c>
      <c r="D23" s="52">
        <v>0.40092</v>
      </c>
      <c r="E23" s="52">
        <v>0.40072999999999998</v>
      </c>
      <c r="G23" s="52">
        <v>0.99873000000000001</v>
      </c>
      <c r="H23" s="52">
        <v>0.39917999999999998</v>
      </c>
      <c r="I23" s="52">
        <v>0.40165000000000001</v>
      </c>
      <c r="J23" s="52">
        <v>0.40072999999999998</v>
      </c>
      <c r="L23" s="52">
        <v>0.99985000000000002</v>
      </c>
      <c r="M23" s="52">
        <v>0.40243000000000001</v>
      </c>
      <c r="N23" s="52">
        <v>0.40444999999999998</v>
      </c>
      <c r="O23" s="52">
        <v>0.40227000000000002</v>
      </c>
      <c r="Q23" s="52">
        <v>0.99985000000000002</v>
      </c>
      <c r="R23" s="52">
        <v>0.40243000000000001</v>
      </c>
      <c r="S23" s="52">
        <v>0.40444999999999998</v>
      </c>
      <c r="T23" s="52">
        <v>0.40227000000000002</v>
      </c>
      <c r="V23" s="52">
        <v>0.99985000000000002</v>
      </c>
      <c r="W23" s="52">
        <v>0.40243000000000001</v>
      </c>
      <c r="X23" s="52">
        <v>0.40444999999999998</v>
      </c>
      <c r="Y23" s="52">
        <v>0.40227000000000002</v>
      </c>
      <c r="AA23" s="52">
        <v>0.99985000000000002</v>
      </c>
      <c r="AB23" s="52">
        <v>0.40243000000000001</v>
      </c>
      <c r="AC23" s="52">
        <v>0.40444999999999998</v>
      </c>
      <c r="AD23" s="52">
        <v>0.40227000000000002</v>
      </c>
      <c r="AF23" s="52">
        <v>0.99985000000000002</v>
      </c>
      <c r="AG23" s="52">
        <v>0.40243000000000001</v>
      </c>
      <c r="AH23" s="52">
        <v>0.40444999999999998</v>
      </c>
      <c r="AJ23" s="52">
        <v>0.99985000000000002</v>
      </c>
      <c r="AK23" s="52">
        <v>0.40243000000000001</v>
      </c>
      <c r="AM23" s="52">
        <v>0.41422999999999999</v>
      </c>
      <c r="AN23" s="52">
        <v>0.40183999999999997</v>
      </c>
      <c r="AO23" s="52">
        <v>0.41078999999999999</v>
      </c>
      <c r="AP23" s="52">
        <v>0.41422999999999999</v>
      </c>
      <c r="AQ23" s="52">
        <v>0.40183999999999997</v>
      </c>
      <c r="AR23" s="52">
        <v>0.41078999999999999</v>
      </c>
    </row>
    <row r="24" spans="1:44">
      <c r="A24" s="52" t="s">
        <v>139</v>
      </c>
      <c r="B24" s="52">
        <v>-0.25</v>
      </c>
      <c r="C24" s="52">
        <v>-0.20452999999999999</v>
      </c>
      <c r="D24" s="52">
        <v>-0.23230999999999999</v>
      </c>
      <c r="E24" s="52">
        <v>-0.47724</v>
      </c>
      <c r="G24" s="52">
        <v>-0.25</v>
      </c>
      <c r="H24" s="52">
        <v>-0.20452999999999999</v>
      </c>
      <c r="I24" s="52">
        <v>-0.23213</v>
      </c>
      <c r="J24" s="52">
        <v>-0.47724</v>
      </c>
      <c r="L24" s="52">
        <v>-0.25</v>
      </c>
      <c r="M24" s="52">
        <v>-0.20454</v>
      </c>
      <c r="N24" s="52">
        <v>-0.21704000000000001</v>
      </c>
      <c r="O24" s="52">
        <v>-0.25087999999999999</v>
      </c>
      <c r="Q24" s="52">
        <v>-0.25</v>
      </c>
      <c r="R24" s="52">
        <v>-0.20454</v>
      </c>
      <c r="S24" s="52">
        <v>-0.21704000000000001</v>
      </c>
      <c r="T24" s="52">
        <v>-0.25087999999999999</v>
      </c>
      <c r="V24" s="52">
        <v>-0.25</v>
      </c>
      <c r="W24" s="52">
        <v>-0.20454</v>
      </c>
      <c r="X24" s="52">
        <v>-0.21704000000000001</v>
      </c>
      <c r="Y24" s="52">
        <v>-0.25087999999999999</v>
      </c>
      <c r="AA24" s="52">
        <v>-0.25</v>
      </c>
      <c r="AB24" s="52">
        <v>-0.20454</v>
      </c>
      <c r="AC24" s="52">
        <v>-0.21704000000000001</v>
      </c>
      <c r="AD24" s="52">
        <v>-0.25087999999999999</v>
      </c>
      <c r="AF24" s="52">
        <v>-0.25</v>
      </c>
      <c r="AG24" s="52">
        <v>-0.20454</v>
      </c>
      <c r="AH24" s="52">
        <v>-0.21704000000000001</v>
      </c>
      <c r="AJ24" s="52">
        <v>-0.25</v>
      </c>
      <c r="AK24" s="52">
        <v>-0.20454</v>
      </c>
      <c r="AM24" s="52">
        <v>-2.3010000000000002</v>
      </c>
      <c r="AN24" s="52">
        <v>-2.2524000000000002</v>
      </c>
      <c r="AO24" s="52">
        <v>-1.7458</v>
      </c>
      <c r="AP24" s="52">
        <v>-2.3010000000000002</v>
      </c>
      <c r="AQ24" s="52">
        <v>-2.2524000000000002</v>
      </c>
      <c r="AR24" s="52">
        <v>-1.7458</v>
      </c>
    </row>
    <row r="25" spans="1:44">
      <c r="A25" s="52" t="s">
        <v>140</v>
      </c>
      <c r="B25" s="52">
        <v>-0.25</v>
      </c>
      <c r="C25" s="52">
        <v>-0.25001000000000001</v>
      </c>
      <c r="D25" s="52">
        <v>-0.25092999999999999</v>
      </c>
      <c r="E25" s="52">
        <v>-0.25517000000000001</v>
      </c>
      <c r="G25" s="52">
        <v>-0.25</v>
      </c>
      <c r="H25" s="52">
        <v>-0.25001000000000001</v>
      </c>
      <c r="I25" s="52">
        <v>-0.25092999999999999</v>
      </c>
      <c r="J25" s="52">
        <v>-0.25517000000000001</v>
      </c>
      <c r="L25" s="52">
        <v>-0.25</v>
      </c>
      <c r="M25" s="52">
        <v>-0.25</v>
      </c>
      <c r="N25" s="52">
        <v>-0.25003999999999998</v>
      </c>
      <c r="O25" s="52">
        <v>-0.25014999999999998</v>
      </c>
      <c r="Q25" s="52">
        <v>-0.25</v>
      </c>
      <c r="R25" s="52">
        <v>-0.25</v>
      </c>
      <c r="S25" s="52">
        <v>-0.25003999999999998</v>
      </c>
      <c r="T25" s="52">
        <v>-0.25014999999999998</v>
      </c>
      <c r="V25" s="52">
        <v>-0.25</v>
      </c>
      <c r="W25" s="52">
        <v>-0.25</v>
      </c>
      <c r="X25" s="52">
        <v>-0.25003999999999998</v>
      </c>
      <c r="Y25" s="52">
        <v>-0.25014999999999998</v>
      </c>
      <c r="AA25" s="52">
        <v>-0.25</v>
      </c>
      <c r="AB25" s="52">
        <v>-0.25</v>
      </c>
      <c r="AC25" s="52">
        <v>-0.25003999999999998</v>
      </c>
      <c r="AD25" s="52">
        <v>-0.25014999999999998</v>
      </c>
      <c r="AF25" s="52">
        <v>-0.25</v>
      </c>
      <c r="AG25" s="52">
        <v>-0.25</v>
      </c>
      <c r="AH25" s="52">
        <v>-0.25003999999999998</v>
      </c>
      <c r="AJ25" s="52">
        <v>-0.25</v>
      </c>
      <c r="AK25" s="52">
        <v>-0.25</v>
      </c>
      <c r="AM25" s="52">
        <v>-2.2999999999999998</v>
      </c>
      <c r="AN25" s="52">
        <v>-2.2006000000000001</v>
      </c>
      <c r="AO25" s="52">
        <v>-1.6012</v>
      </c>
      <c r="AP25" s="52">
        <v>-2.2999999999999998</v>
      </c>
      <c r="AQ25" s="52">
        <v>-2.2006000000000001</v>
      </c>
      <c r="AR25" s="52">
        <v>-1.6012</v>
      </c>
    </row>
    <row r="26" spans="1:44">
      <c r="A26" s="52" t="s">
        <v>141</v>
      </c>
      <c r="B26" s="52">
        <v>0.47173999999999999</v>
      </c>
      <c r="C26" s="52">
        <v>0.47173999999999999</v>
      </c>
      <c r="D26" s="52">
        <v>0.47171999999999997</v>
      </c>
      <c r="E26" s="52">
        <v>0.47160999999999997</v>
      </c>
      <c r="G26" s="52">
        <v>0.47173999999999999</v>
      </c>
      <c r="H26" s="52">
        <v>0.47173999999999999</v>
      </c>
      <c r="I26" s="52">
        <v>0.47171999999999997</v>
      </c>
      <c r="J26" s="52">
        <v>0.47160999999999997</v>
      </c>
      <c r="L26" s="52">
        <v>0.47173999999999999</v>
      </c>
      <c r="M26" s="52">
        <v>0.47173999999999999</v>
      </c>
      <c r="N26" s="52">
        <v>0.47173999999999999</v>
      </c>
      <c r="O26" s="52">
        <v>0.47173999999999999</v>
      </c>
      <c r="Q26" s="52">
        <v>0.47173999999999999</v>
      </c>
      <c r="R26" s="52">
        <v>0.47173999999999999</v>
      </c>
      <c r="S26" s="52">
        <v>0.47173999999999999</v>
      </c>
      <c r="T26" s="52">
        <v>0.47173999999999999</v>
      </c>
      <c r="V26" s="52">
        <v>0.47173999999999999</v>
      </c>
      <c r="W26" s="52">
        <v>0.47173999999999999</v>
      </c>
      <c r="X26" s="52">
        <v>0.47173999999999999</v>
      </c>
      <c r="Y26" s="52">
        <v>0.47173999999999999</v>
      </c>
      <c r="AA26" s="52">
        <v>0.47173999999999999</v>
      </c>
      <c r="AB26" s="52">
        <v>0.47173999999999999</v>
      </c>
      <c r="AC26" s="52">
        <v>0.47173999999999999</v>
      </c>
      <c r="AD26" s="52">
        <v>0.47173999999999999</v>
      </c>
      <c r="AF26" s="52">
        <v>0.47173999999999999</v>
      </c>
      <c r="AG26" s="52">
        <v>0.47173999999999999</v>
      </c>
      <c r="AH26" s="52">
        <v>0.47173999999999999</v>
      </c>
      <c r="AJ26" s="52">
        <v>0.47173999999999999</v>
      </c>
      <c r="AK26" s="52">
        <v>0.47173999999999999</v>
      </c>
      <c r="AM26" s="52">
        <v>0.41793000000000002</v>
      </c>
      <c r="AN26" s="52">
        <v>0.42044999999999999</v>
      </c>
      <c r="AO26" s="52">
        <v>0.43575000000000003</v>
      </c>
      <c r="AP26" s="52">
        <v>0.41793000000000002</v>
      </c>
      <c r="AQ26" s="52">
        <v>0.42044999999999999</v>
      </c>
      <c r="AR26" s="52">
        <v>0.43575000000000003</v>
      </c>
    </row>
    <row r="27" spans="1:44">
      <c r="A27" s="52" t="s">
        <v>142</v>
      </c>
      <c r="B27" s="52">
        <v>7.4912000000000006E-2</v>
      </c>
      <c r="C27" s="52">
        <v>7.4845999999999996E-2</v>
      </c>
      <c r="D27" s="52">
        <v>7.5173000000000004E-2</v>
      </c>
      <c r="E27" s="52">
        <v>7.5136999999999995E-2</v>
      </c>
      <c r="G27" s="52">
        <v>7.4912000000000006E-2</v>
      </c>
      <c r="H27" s="52">
        <v>7.4845999999999996E-2</v>
      </c>
      <c r="I27" s="52">
        <v>7.5309000000000001E-2</v>
      </c>
      <c r="J27" s="52">
        <v>7.5136999999999995E-2</v>
      </c>
      <c r="L27" s="52">
        <v>7.5007000000000004E-2</v>
      </c>
      <c r="M27" s="52">
        <v>4.1761000000000003E-3</v>
      </c>
      <c r="N27" s="52">
        <v>8.6388999999999997E-3</v>
      </c>
      <c r="O27" s="52">
        <v>2.2186000000000001E-2</v>
      </c>
      <c r="Q27" s="52">
        <v>7.5007000000000004E-2</v>
      </c>
      <c r="R27" s="52">
        <v>4.1761000000000003E-3</v>
      </c>
      <c r="S27" s="52">
        <v>8.6388999999999997E-3</v>
      </c>
      <c r="T27" s="52">
        <v>2.2186000000000001E-2</v>
      </c>
      <c r="V27" s="52">
        <v>7.5007000000000004E-2</v>
      </c>
      <c r="W27" s="52">
        <v>4.1761000000000003E-3</v>
      </c>
      <c r="X27" s="52">
        <v>8.6388999999999997E-3</v>
      </c>
      <c r="Y27" s="52">
        <v>2.2186000000000001E-2</v>
      </c>
      <c r="AA27" s="52">
        <v>7.5007000000000004E-2</v>
      </c>
      <c r="AB27" s="52">
        <v>4.1761000000000003E-3</v>
      </c>
      <c r="AC27" s="52">
        <v>8.6388999999999997E-3</v>
      </c>
      <c r="AD27" s="52">
        <v>2.2186000000000001E-2</v>
      </c>
      <c r="AF27" s="52">
        <v>7.5007000000000004E-2</v>
      </c>
      <c r="AG27" s="52">
        <v>4.1761000000000003E-3</v>
      </c>
      <c r="AH27" s="52">
        <v>8.6388999999999997E-3</v>
      </c>
      <c r="AJ27" s="52">
        <v>7.5007000000000004E-2</v>
      </c>
      <c r="AK27" s="52">
        <v>4.1761000000000003E-3</v>
      </c>
      <c r="AM27" s="52">
        <v>7.5186000000000003E-2</v>
      </c>
      <c r="AN27" s="52">
        <v>7.2650999999999993E-2</v>
      </c>
      <c r="AO27" s="52">
        <v>7.2065000000000004E-2</v>
      </c>
      <c r="AP27" s="52">
        <v>7.5186000000000003E-2</v>
      </c>
      <c r="AQ27" s="52">
        <v>7.2650999999999993E-2</v>
      </c>
      <c r="AR27" s="52">
        <v>7.2065000000000004E-2</v>
      </c>
    </row>
    <row r="28" spans="1:44">
      <c r="A28" s="52" t="s">
        <v>143</v>
      </c>
      <c r="B28" s="52">
        <v>727.78</v>
      </c>
      <c r="C28" s="52">
        <v>172.51</v>
      </c>
      <c r="D28" s="52">
        <v>62.698999999999998</v>
      </c>
      <c r="E28" s="52">
        <v>20.766999999999999</v>
      </c>
      <c r="G28" s="52">
        <v>727.78</v>
      </c>
      <c r="H28" s="52">
        <v>172.51</v>
      </c>
      <c r="I28" s="52">
        <v>62.923000000000002</v>
      </c>
      <c r="J28" s="52">
        <v>20.766999999999999</v>
      </c>
      <c r="L28" s="52">
        <v>728.7</v>
      </c>
      <c r="M28" s="52">
        <v>198.65</v>
      </c>
      <c r="N28" s="52">
        <v>106.19</v>
      </c>
      <c r="O28" s="52">
        <v>36.628</v>
      </c>
      <c r="Q28" s="52">
        <v>728.7</v>
      </c>
      <c r="R28" s="52">
        <v>198.65</v>
      </c>
      <c r="S28" s="52">
        <v>106.19</v>
      </c>
      <c r="T28" s="52">
        <v>36.628</v>
      </c>
      <c r="V28" s="52">
        <v>728.7</v>
      </c>
      <c r="W28" s="52">
        <v>198.65</v>
      </c>
      <c r="X28" s="52">
        <v>106.19</v>
      </c>
      <c r="Y28" s="52">
        <v>36.628</v>
      </c>
      <c r="AA28" s="52">
        <v>728.7</v>
      </c>
      <c r="AB28" s="52">
        <v>198.65</v>
      </c>
      <c r="AC28" s="52">
        <v>106.19</v>
      </c>
      <c r="AD28" s="52">
        <v>36.628</v>
      </c>
      <c r="AF28" s="52">
        <v>728.7</v>
      </c>
      <c r="AG28" s="52">
        <v>198.65</v>
      </c>
      <c r="AH28" s="52">
        <v>106.19</v>
      </c>
      <c r="AJ28" s="52">
        <v>728.7</v>
      </c>
      <c r="AK28" s="52">
        <v>198.65</v>
      </c>
      <c r="AM28" s="52">
        <v>26.974</v>
      </c>
      <c r="AN28" s="52">
        <v>23.047999999999998</v>
      </c>
      <c r="AO28" s="52">
        <v>19.875</v>
      </c>
      <c r="AP28" s="52">
        <v>26.974</v>
      </c>
      <c r="AQ28" s="52">
        <v>23.047999999999998</v>
      </c>
      <c r="AR28" s="52">
        <v>19.875</v>
      </c>
    </row>
    <row r="29" spans="1:44">
      <c r="A29" s="52" t="s">
        <v>144</v>
      </c>
      <c r="B29" s="52">
        <v>0.92847000000000002</v>
      </c>
      <c r="C29" s="52">
        <v>259.64999999999998</v>
      </c>
      <c r="D29" s="52">
        <v>93.688999999999993</v>
      </c>
      <c r="E29" s="52">
        <v>31.056000000000001</v>
      </c>
      <c r="G29" s="52">
        <v>0.92847000000000002</v>
      </c>
      <c r="H29" s="52">
        <v>259.64999999999998</v>
      </c>
      <c r="I29" s="52">
        <v>93.739000000000004</v>
      </c>
      <c r="J29" s="52">
        <v>31.056000000000001</v>
      </c>
      <c r="L29" s="52">
        <v>0.1076</v>
      </c>
      <c r="M29" s="52">
        <v>294.99</v>
      </c>
      <c r="N29" s="52">
        <v>156.36000000000001</v>
      </c>
      <c r="O29" s="52">
        <v>54.423999999999999</v>
      </c>
      <c r="Q29" s="52">
        <v>0.1076</v>
      </c>
      <c r="R29" s="52">
        <v>294.99</v>
      </c>
      <c r="S29" s="52">
        <v>156.36000000000001</v>
      </c>
      <c r="T29" s="52">
        <v>54.423999999999999</v>
      </c>
      <c r="V29" s="52">
        <v>0.1076</v>
      </c>
      <c r="W29" s="52">
        <v>294.99</v>
      </c>
      <c r="X29" s="52">
        <v>156.36000000000001</v>
      </c>
      <c r="Y29" s="52">
        <v>54.423999999999999</v>
      </c>
      <c r="AA29" s="52">
        <v>0.1076</v>
      </c>
      <c r="AB29" s="52">
        <v>294.99</v>
      </c>
      <c r="AC29" s="52">
        <v>156.36000000000001</v>
      </c>
      <c r="AD29" s="52">
        <v>54.423999999999999</v>
      </c>
      <c r="AF29" s="52">
        <v>0.1076</v>
      </c>
      <c r="AG29" s="52">
        <v>294.99</v>
      </c>
      <c r="AH29" s="52">
        <v>156.36000000000001</v>
      </c>
      <c r="AJ29" s="52">
        <v>0.1076</v>
      </c>
      <c r="AK29" s="52">
        <v>294.99</v>
      </c>
      <c r="AM29" s="52">
        <v>38.145000000000003</v>
      </c>
      <c r="AN29" s="52">
        <v>34.308</v>
      </c>
      <c r="AO29" s="52">
        <v>28.507000000000001</v>
      </c>
      <c r="AP29" s="52">
        <v>38.145000000000003</v>
      </c>
      <c r="AQ29" s="52">
        <v>34.308</v>
      </c>
      <c r="AR29" s="52">
        <v>28.507000000000001</v>
      </c>
    </row>
    <row r="30" spans="1:44">
      <c r="A30" s="52" t="s">
        <v>145</v>
      </c>
      <c r="B30" s="52">
        <v>673.19</v>
      </c>
      <c r="C30" s="52">
        <v>140.16</v>
      </c>
      <c r="D30" s="52">
        <v>50.942999999999998</v>
      </c>
      <c r="E30" s="52">
        <v>16.873000000000001</v>
      </c>
      <c r="G30" s="52">
        <v>673.19</v>
      </c>
      <c r="H30" s="52">
        <v>140.16</v>
      </c>
      <c r="I30" s="52">
        <v>51.125</v>
      </c>
      <c r="J30" s="52">
        <v>16.873000000000001</v>
      </c>
      <c r="L30" s="52">
        <v>674.04</v>
      </c>
      <c r="M30" s="52">
        <v>161.41</v>
      </c>
      <c r="N30" s="52">
        <v>86.281000000000006</v>
      </c>
      <c r="O30" s="52">
        <v>29.76</v>
      </c>
      <c r="Q30" s="52">
        <v>674.04</v>
      </c>
      <c r="R30" s="52">
        <v>161.41</v>
      </c>
      <c r="S30" s="52">
        <v>86.281000000000006</v>
      </c>
      <c r="T30" s="52">
        <v>29.76</v>
      </c>
      <c r="V30" s="52">
        <v>674.04</v>
      </c>
      <c r="W30" s="52">
        <v>161.41</v>
      </c>
      <c r="X30" s="52">
        <v>86.281000000000006</v>
      </c>
      <c r="Y30" s="52">
        <v>29.76</v>
      </c>
      <c r="AA30" s="52">
        <v>674.04</v>
      </c>
      <c r="AB30" s="52">
        <v>161.41</v>
      </c>
      <c r="AC30" s="52">
        <v>86.281000000000006</v>
      </c>
      <c r="AD30" s="52">
        <v>29.76</v>
      </c>
      <c r="AF30" s="52">
        <v>674.04</v>
      </c>
      <c r="AG30" s="52">
        <v>161.41</v>
      </c>
      <c r="AH30" s="52">
        <v>86.281000000000006</v>
      </c>
      <c r="AJ30" s="52">
        <v>674.04</v>
      </c>
      <c r="AK30" s="52">
        <v>161.41</v>
      </c>
      <c r="AM30" s="52">
        <v>21.917000000000002</v>
      </c>
      <c r="AN30" s="52">
        <v>18.727</v>
      </c>
      <c r="AO30" s="52">
        <v>16.148</v>
      </c>
      <c r="AP30" s="52">
        <v>21.917000000000002</v>
      </c>
      <c r="AQ30" s="52">
        <v>18.727</v>
      </c>
      <c r="AR30" s="52">
        <v>16.148</v>
      </c>
    </row>
    <row r="31" spans="1:44">
      <c r="A31" s="52" t="s">
        <v>126</v>
      </c>
      <c r="B31" s="52">
        <v>1.873</v>
      </c>
      <c r="C31" s="52">
        <v>1.4420999999999999</v>
      </c>
      <c r="D31" s="52">
        <v>1.4420999999999999</v>
      </c>
      <c r="E31" s="52">
        <v>1.4420999999999999</v>
      </c>
      <c r="G31" s="52">
        <v>1.873</v>
      </c>
      <c r="H31" s="52">
        <v>1.4420999999999999</v>
      </c>
      <c r="I31" s="52">
        <v>1.4420999999999999</v>
      </c>
      <c r="J31" s="52">
        <v>1.4420999999999999</v>
      </c>
      <c r="L31" s="52">
        <v>1.873</v>
      </c>
      <c r="M31" s="52">
        <v>1.4420999999999999</v>
      </c>
      <c r="N31" s="52">
        <v>1.4420999999999999</v>
      </c>
      <c r="O31" s="52">
        <v>1.4420999999999999</v>
      </c>
      <c r="Q31" s="52">
        <v>1.873</v>
      </c>
      <c r="R31" s="52">
        <v>1.4420999999999999</v>
      </c>
      <c r="S31" s="52">
        <v>1.4420999999999999</v>
      </c>
      <c r="T31" s="52">
        <v>1.4420999999999999</v>
      </c>
      <c r="V31" s="52">
        <v>1.8084</v>
      </c>
      <c r="W31" s="52">
        <v>1.3923000000000001</v>
      </c>
      <c r="X31" s="52">
        <v>1.3923000000000001</v>
      </c>
      <c r="Y31" s="52">
        <v>1.3923000000000001</v>
      </c>
      <c r="AA31" s="52">
        <v>1.8084</v>
      </c>
      <c r="AB31" s="52">
        <v>1.3923000000000001</v>
      </c>
      <c r="AC31" s="52">
        <v>1.3923000000000001</v>
      </c>
      <c r="AD31" s="52">
        <v>1.3923000000000001</v>
      </c>
      <c r="AF31" s="52">
        <v>1.5929</v>
      </c>
      <c r="AG31" s="52">
        <v>1.2263999999999999</v>
      </c>
      <c r="AH31" s="52">
        <v>1.2263999999999999</v>
      </c>
      <c r="AJ31" s="52">
        <v>1.3118000000000001</v>
      </c>
      <c r="AK31" s="52">
        <v>1.01</v>
      </c>
      <c r="AM31" s="52">
        <v>1.4420999999999999</v>
      </c>
      <c r="AN31" s="52">
        <v>1.4420999999999999</v>
      </c>
      <c r="AO31" s="52">
        <v>1.4420999999999999</v>
      </c>
      <c r="AP31" s="52">
        <v>1.4420999999999999</v>
      </c>
      <c r="AQ31" s="52">
        <v>1.4420999999999999</v>
      </c>
      <c r="AR31" s="52">
        <v>1.4420999999999999</v>
      </c>
    </row>
    <row r="32" spans="1:44">
      <c r="A32" s="52" t="s">
        <v>146</v>
      </c>
      <c r="B32" s="52">
        <v>8.2504999999999992E-3</v>
      </c>
      <c r="C32" s="52">
        <v>4.5328E-2</v>
      </c>
      <c r="D32" s="52">
        <v>0.21864</v>
      </c>
      <c r="E32" s="52">
        <v>0.45662000000000003</v>
      </c>
      <c r="G32" s="52">
        <v>8.2504999999999992E-3</v>
      </c>
      <c r="H32" s="52">
        <v>4.5328E-2</v>
      </c>
      <c r="I32" s="52">
        <v>0.21856999999999999</v>
      </c>
      <c r="J32" s="52">
        <v>0.45662000000000003</v>
      </c>
      <c r="L32" s="52">
        <v>5.5780000000000003E-2</v>
      </c>
      <c r="M32" s="52">
        <v>0.14652000000000001</v>
      </c>
      <c r="N32" s="52">
        <v>0.24510000000000001</v>
      </c>
      <c r="O32" s="52">
        <v>0.44697999999999999</v>
      </c>
      <c r="Q32" s="52">
        <v>5.5780000000000003E-2</v>
      </c>
      <c r="R32" s="52">
        <v>0.14652000000000001</v>
      </c>
      <c r="S32" s="52">
        <v>0.24510000000000001</v>
      </c>
      <c r="T32" s="52">
        <v>0.44697999999999999</v>
      </c>
      <c r="V32" s="52">
        <v>5.5155000000000003E-2</v>
      </c>
      <c r="W32" s="52">
        <v>0.14643</v>
      </c>
      <c r="X32" s="52">
        <v>0.24476000000000001</v>
      </c>
      <c r="Y32" s="52">
        <v>0.44519999999999998</v>
      </c>
      <c r="AA32" s="52">
        <v>5.5155000000000003E-2</v>
      </c>
      <c r="AB32" s="52">
        <v>0.14643</v>
      </c>
      <c r="AC32" s="52">
        <v>0.24476000000000001</v>
      </c>
      <c r="AD32" s="52">
        <v>0.44519999999999998</v>
      </c>
      <c r="AF32" s="52">
        <v>5.2202999999999999E-2</v>
      </c>
      <c r="AG32" s="52">
        <v>0.14571999999999999</v>
      </c>
      <c r="AH32" s="52">
        <v>0.24187</v>
      </c>
      <c r="AJ32" s="52">
        <v>4.5085E-2</v>
      </c>
      <c r="AK32" s="52">
        <v>0.14183999999999999</v>
      </c>
      <c r="AM32" s="52">
        <v>0.26962999999999998</v>
      </c>
      <c r="AN32" s="52">
        <v>0.34460000000000002</v>
      </c>
      <c r="AO32" s="52">
        <v>0.48637999999999998</v>
      </c>
      <c r="AP32" s="52">
        <v>0.26962999999999998</v>
      </c>
      <c r="AQ32" s="52">
        <v>0.34460000000000002</v>
      </c>
      <c r="AR32" s="52">
        <v>0.48637999999999998</v>
      </c>
    </row>
    <row r="33" spans="1:44">
      <c r="A33" s="52" t="s">
        <v>147</v>
      </c>
      <c r="B33" s="52">
        <v>728.82</v>
      </c>
      <c r="C33" s="52">
        <v>432.22</v>
      </c>
      <c r="D33" s="52">
        <v>156.78</v>
      </c>
      <c r="E33" s="52">
        <v>52.238</v>
      </c>
      <c r="G33" s="52">
        <v>728.82</v>
      </c>
      <c r="H33" s="52">
        <v>432.22</v>
      </c>
      <c r="I33" s="52">
        <v>157.05000000000001</v>
      </c>
      <c r="J33" s="52">
        <v>52.238</v>
      </c>
      <c r="L33" s="52">
        <v>728.92</v>
      </c>
      <c r="M33" s="52">
        <v>493.72</v>
      </c>
      <c r="N33" s="52">
        <v>262.92</v>
      </c>
      <c r="O33" s="52">
        <v>91.552999999999997</v>
      </c>
      <c r="Q33" s="52">
        <v>728.92</v>
      </c>
      <c r="R33" s="52">
        <v>493.72</v>
      </c>
      <c r="S33" s="52">
        <v>262.92</v>
      </c>
      <c r="T33" s="52">
        <v>91.552999999999997</v>
      </c>
      <c r="V33" s="52">
        <v>737.18</v>
      </c>
      <c r="W33" s="52">
        <v>501.27</v>
      </c>
      <c r="X33" s="52">
        <v>296.88</v>
      </c>
      <c r="Y33" s="52">
        <v>265.8</v>
      </c>
      <c r="AA33" s="52">
        <v>737.18</v>
      </c>
      <c r="AB33" s="52">
        <v>501.27</v>
      </c>
      <c r="AC33" s="52">
        <v>296.88</v>
      </c>
      <c r="AD33" s="52">
        <v>265.8</v>
      </c>
      <c r="AF33" s="52">
        <v>778.87</v>
      </c>
      <c r="AG33" s="52">
        <v>545.17999999999995</v>
      </c>
      <c r="AH33" s="52">
        <v>1785</v>
      </c>
      <c r="AJ33" s="52">
        <v>901.82</v>
      </c>
      <c r="AK33" s="52">
        <v>703.74</v>
      </c>
      <c r="AM33" s="52">
        <v>65.13</v>
      </c>
      <c r="AN33" s="52">
        <v>57.37</v>
      </c>
      <c r="AO33" s="52">
        <v>48.414000000000001</v>
      </c>
      <c r="AP33" s="52">
        <v>65.13</v>
      </c>
      <c r="AQ33" s="52">
        <v>57.37</v>
      </c>
      <c r="AR33" s="52">
        <v>48.414000000000001</v>
      </c>
    </row>
    <row r="34" spans="1:44">
      <c r="A34" s="52" t="s">
        <v>148</v>
      </c>
      <c r="B34" s="52">
        <v>3.3260999999999999E-2</v>
      </c>
      <c r="C34" s="52">
        <v>1.0208E-2</v>
      </c>
      <c r="D34" s="52">
        <v>5.8345000000000003E-3</v>
      </c>
      <c r="E34" s="52">
        <v>8.3847000000000001E-3</v>
      </c>
      <c r="G34" s="52">
        <v>2.3584000000000001E-2</v>
      </c>
      <c r="H34" s="52">
        <v>5.6746000000000001E-3</v>
      </c>
      <c r="I34" s="52">
        <v>2.5866999999999999E-3</v>
      </c>
      <c r="J34" s="52">
        <v>3.3508000000000001E-3</v>
      </c>
      <c r="L34" s="52">
        <v>5.9293999999999996E-3</v>
      </c>
      <c r="M34" s="52">
        <v>3.2054000000000002E-3</v>
      </c>
      <c r="N34" s="52">
        <v>3.3593999999999998E-3</v>
      </c>
      <c r="O34" s="52">
        <v>5.0675E-3</v>
      </c>
      <c r="Q34" s="52">
        <v>2.9740000000000001E-3</v>
      </c>
      <c r="R34" s="52">
        <v>1.4231999999999999E-3</v>
      </c>
      <c r="S34" s="52">
        <v>1.4242E-3</v>
      </c>
      <c r="T34" s="52">
        <v>2.0043000000000001E-3</v>
      </c>
      <c r="V34" s="52">
        <v>5.9293999999999996E-3</v>
      </c>
      <c r="W34" s="52">
        <v>3.1608999999999999E-3</v>
      </c>
      <c r="X34" s="52">
        <v>2.9924000000000001E-3</v>
      </c>
      <c r="Y34" s="52">
        <v>1.7874E-3</v>
      </c>
      <c r="AA34" s="52">
        <v>2.9788000000000002E-3</v>
      </c>
      <c r="AB34" s="52">
        <v>1.4032999999999999E-3</v>
      </c>
      <c r="AC34" s="52">
        <v>1.2668E-3</v>
      </c>
      <c r="AD34" s="52">
        <v>7.0208E-4</v>
      </c>
      <c r="AF34" s="52">
        <v>5.9293999999999996E-3</v>
      </c>
      <c r="AG34" s="52">
        <v>2.9258999999999999E-3</v>
      </c>
      <c r="AH34" s="52">
        <v>5.2128999999999999E-4</v>
      </c>
      <c r="AJ34" s="52">
        <v>5.9293999999999996E-3</v>
      </c>
      <c r="AK34" s="52">
        <v>2.3370999999999999E-3</v>
      </c>
      <c r="AM34" s="52">
        <v>1.1797E-2</v>
      </c>
      <c r="AN34" s="52">
        <v>1.04E-2</v>
      </c>
      <c r="AO34" s="52">
        <v>8.6706999999999999E-3</v>
      </c>
      <c r="AP34" s="52">
        <v>5.0172999999999997E-3</v>
      </c>
      <c r="AQ34" s="52">
        <v>4.2829000000000001E-3</v>
      </c>
      <c r="AR34" s="52">
        <v>3.408E-3</v>
      </c>
    </row>
    <row r="35" spans="1:44">
      <c r="A35" s="52" t="s">
        <v>149</v>
      </c>
      <c r="B35" s="52">
        <v>24.241</v>
      </c>
      <c r="C35" s="52">
        <v>4.4123000000000001</v>
      </c>
      <c r="D35" s="52">
        <v>0.91474</v>
      </c>
      <c r="E35" s="52">
        <v>0.438</v>
      </c>
      <c r="G35" s="52">
        <v>17.187999999999999</v>
      </c>
      <c r="H35" s="52">
        <v>2.4527000000000001</v>
      </c>
      <c r="I35" s="52">
        <v>0.40626000000000001</v>
      </c>
      <c r="J35" s="52">
        <v>0.17504</v>
      </c>
      <c r="L35" s="52">
        <v>4.3220000000000001</v>
      </c>
      <c r="M35" s="52">
        <v>1.5826</v>
      </c>
      <c r="N35" s="52">
        <v>0.88327</v>
      </c>
      <c r="O35" s="52">
        <v>0.46394999999999997</v>
      </c>
      <c r="Q35" s="52">
        <v>2.1678000000000002</v>
      </c>
      <c r="R35" s="52">
        <v>0.70265999999999995</v>
      </c>
      <c r="S35" s="52">
        <v>0.37447000000000003</v>
      </c>
      <c r="T35" s="52">
        <v>0.1835</v>
      </c>
      <c r="V35" s="52">
        <v>4.3710000000000004</v>
      </c>
      <c r="W35" s="52">
        <v>1.5844</v>
      </c>
      <c r="X35" s="52">
        <v>0.88839000000000001</v>
      </c>
      <c r="Y35" s="52">
        <v>0.47508</v>
      </c>
      <c r="AA35" s="52">
        <v>2.1959</v>
      </c>
      <c r="AB35" s="52">
        <v>0.70342000000000005</v>
      </c>
      <c r="AC35" s="52">
        <v>0.37607000000000002</v>
      </c>
      <c r="AD35" s="52">
        <v>0.18662000000000001</v>
      </c>
      <c r="AF35" s="52">
        <v>4.6181999999999999</v>
      </c>
      <c r="AG35" s="52">
        <v>1.5952</v>
      </c>
      <c r="AH35" s="52">
        <v>0.93049000000000004</v>
      </c>
      <c r="AJ35" s="52">
        <v>5.3472</v>
      </c>
      <c r="AK35" s="52">
        <v>1.6447000000000001</v>
      </c>
      <c r="AM35" s="52">
        <v>0.76834999999999998</v>
      </c>
      <c r="AN35" s="52">
        <v>0.59667000000000003</v>
      </c>
      <c r="AO35" s="52">
        <v>0.41977999999999999</v>
      </c>
      <c r="AP35" s="52">
        <v>0.32677</v>
      </c>
      <c r="AQ35" s="52">
        <v>0.24571000000000001</v>
      </c>
      <c r="AR35" s="52">
        <v>0.16499</v>
      </c>
    </row>
    <row r="36" spans="1:44">
      <c r="A36" s="52" t="s">
        <v>150</v>
      </c>
      <c r="B36" s="52">
        <v>0.8</v>
      </c>
      <c r="C36" s="52">
        <v>0.8</v>
      </c>
      <c r="D36" s="52">
        <v>0.8</v>
      </c>
      <c r="E36" s="52">
        <v>0.8</v>
      </c>
      <c r="G36" s="52">
        <v>0.88888999999999996</v>
      </c>
      <c r="H36" s="52">
        <v>0.88888999999999996</v>
      </c>
      <c r="I36" s="52">
        <v>0.88888999999999996</v>
      </c>
      <c r="J36" s="52">
        <v>0.88888999999999996</v>
      </c>
      <c r="L36" s="52">
        <v>0.96433999999999997</v>
      </c>
      <c r="M36" s="52">
        <v>0.92754000000000003</v>
      </c>
      <c r="N36" s="52">
        <v>0.86595999999999995</v>
      </c>
      <c r="O36" s="52">
        <v>0.82950999999999997</v>
      </c>
      <c r="Q36" s="52">
        <v>0.98184000000000005</v>
      </c>
      <c r="R36" s="52">
        <v>0.96240999999999999</v>
      </c>
      <c r="S36" s="52">
        <v>0.92817000000000005</v>
      </c>
      <c r="T36" s="52">
        <v>0.90681</v>
      </c>
      <c r="V36" s="52">
        <v>0.96433999999999997</v>
      </c>
      <c r="W36" s="52">
        <v>0.92801</v>
      </c>
      <c r="X36" s="52">
        <v>0.86977000000000004</v>
      </c>
      <c r="Y36" s="52">
        <v>0.84601999999999999</v>
      </c>
      <c r="AA36" s="52">
        <v>0.98184000000000005</v>
      </c>
      <c r="AB36" s="52">
        <v>0.96265999999999996</v>
      </c>
      <c r="AC36" s="52">
        <v>0.93035000000000001</v>
      </c>
      <c r="AD36" s="52">
        <v>0.91659000000000002</v>
      </c>
      <c r="AF36" s="52">
        <v>0.96433000000000002</v>
      </c>
      <c r="AG36" s="52">
        <v>0.92978000000000005</v>
      </c>
      <c r="AH36" s="52">
        <v>0.90020999999999995</v>
      </c>
      <c r="AJ36" s="52">
        <v>0.96433000000000002</v>
      </c>
      <c r="AK36" s="52">
        <v>0.93313000000000001</v>
      </c>
      <c r="AM36" s="52">
        <v>0.82867999999999997</v>
      </c>
      <c r="AN36" s="52">
        <v>0.82245000000000001</v>
      </c>
      <c r="AO36" s="52">
        <v>0.81669999999999998</v>
      </c>
      <c r="AP36" s="52">
        <v>0.90632000000000001</v>
      </c>
      <c r="AQ36" s="52">
        <v>0.90258000000000005</v>
      </c>
      <c r="AR36" s="52">
        <v>0.89910999999999996</v>
      </c>
    </row>
    <row r="37" spans="1:44">
      <c r="A37" s="52" t="s">
        <v>151</v>
      </c>
      <c r="B37" s="52">
        <v>1.7750999999999999</v>
      </c>
      <c r="C37" s="52">
        <v>1.1595</v>
      </c>
      <c r="D37" s="52">
        <v>0.78237000000000001</v>
      </c>
      <c r="E37" s="52">
        <v>0.65081999999999995</v>
      </c>
      <c r="G37" s="52">
        <v>1.8099000000000001</v>
      </c>
      <c r="H37" s="52">
        <v>1.1124000000000001</v>
      </c>
      <c r="I37" s="52">
        <v>0.70965999999999996</v>
      </c>
      <c r="J37" s="52">
        <v>0.57494999999999996</v>
      </c>
      <c r="L37" s="52">
        <v>1.3904000000000001</v>
      </c>
      <c r="M37" s="52">
        <v>1.0403</v>
      </c>
      <c r="N37" s="52">
        <v>0.83950000000000002</v>
      </c>
      <c r="O37" s="52">
        <v>0.68459999999999999</v>
      </c>
      <c r="Q37" s="52">
        <v>1.1914</v>
      </c>
      <c r="R37" s="52">
        <v>0.88114000000000003</v>
      </c>
      <c r="S37" s="52">
        <v>0.72606999999999999</v>
      </c>
      <c r="T37" s="52">
        <v>0.59350999999999998</v>
      </c>
      <c r="V37" s="52">
        <v>1.3944000000000001</v>
      </c>
      <c r="W37" s="52">
        <v>1.0411999999999999</v>
      </c>
      <c r="X37" s="52">
        <v>0.84440999999999999</v>
      </c>
      <c r="Y37" s="52">
        <v>0.70238999999999996</v>
      </c>
      <c r="AA37" s="52">
        <v>1.1952</v>
      </c>
      <c r="AB37" s="52">
        <v>0.88161</v>
      </c>
      <c r="AC37" s="52">
        <v>0.72855999999999999</v>
      </c>
      <c r="AD37" s="52">
        <v>0.60243999999999998</v>
      </c>
      <c r="AF37" s="52">
        <v>1.4137</v>
      </c>
      <c r="AG37" s="52">
        <v>1.0448999999999999</v>
      </c>
      <c r="AH37" s="52">
        <v>0.88414000000000004</v>
      </c>
      <c r="AJ37" s="52">
        <v>1.4663999999999999</v>
      </c>
      <c r="AK37" s="52">
        <v>1.0567</v>
      </c>
      <c r="AM37" s="52">
        <v>0.77585000000000004</v>
      </c>
      <c r="AN37" s="52">
        <v>0.72284000000000004</v>
      </c>
      <c r="AO37" s="52">
        <v>0.65739000000000003</v>
      </c>
      <c r="AP37" s="52">
        <v>0.68523999999999996</v>
      </c>
      <c r="AQ37" s="52">
        <v>0.63546000000000002</v>
      </c>
      <c r="AR37" s="52">
        <v>0.57303000000000004</v>
      </c>
    </row>
    <row r="38" spans="1:44">
      <c r="A38" s="52" t="s">
        <v>152</v>
      </c>
      <c r="B38" s="52">
        <v>1.7750999999999999</v>
      </c>
      <c r="C38" s="52">
        <v>1.1595</v>
      </c>
      <c r="D38" s="52">
        <v>0.78237000000000001</v>
      </c>
      <c r="E38" s="52">
        <v>0.65081999999999995</v>
      </c>
      <c r="G38" s="52">
        <v>1.6289</v>
      </c>
      <c r="H38" s="52">
        <v>1.0012000000000001</v>
      </c>
      <c r="I38" s="52">
        <v>0.63868999999999998</v>
      </c>
      <c r="J38" s="52">
        <v>0.51746000000000003</v>
      </c>
      <c r="L38" s="52">
        <v>1.3904000000000001</v>
      </c>
      <c r="M38" s="52">
        <v>1.0403</v>
      </c>
      <c r="N38" s="52">
        <v>0.83950000000000002</v>
      </c>
      <c r="O38" s="52">
        <v>0.68459999999999999</v>
      </c>
      <c r="Q38" s="52">
        <v>1.1737</v>
      </c>
      <c r="R38" s="52">
        <v>0.85360999999999998</v>
      </c>
      <c r="S38" s="52">
        <v>0.68111999999999995</v>
      </c>
      <c r="T38" s="52">
        <v>0.54471000000000003</v>
      </c>
      <c r="V38" s="52">
        <v>1.3944000000000001</v>
      </c>
      <c r="W38" s="52">
        <v>1.0411999999999999</v>
      </c>
      <c r="X38" s="52">
        <v>0.84440999999999999</v>
      </c>
      <c r="Y38" s="52">
        <v>0.70238999999999996</v>
      </c>
      <c r="AA38" s="52">
        <v>1.1775</v>
      </c>
      <c r="AB38" s="52">
        <v>0.85424999999999995</v>
      </c>
      <c r="AC38" s="52">
        <v>0.68491999999999997</v>
      </c>
      <c r="AD38" s="52">
        <v>0.55857999999999997</v>
      </c>
      <c r="AF38" s="52">
        <v>1.4137</v>
      </c>
      <c r="AG38" s="52">
        <v>1.0448999999999999</v>
      </c>
      <c r="AH38" s="52">
        <v>0.88414000000000004</v>
      </c>
      <c r="AJ38" s="52">
        <v>1.4663999999999999</v>
      </c>
      <c r="AK38" s="52">
        <v>1.0567</v>
      </c>
      <c r="AM38" s="52">
        <v>0.77585000000000004</v>
      </c>
      <c r="AN38" s="52">
        <v>0.72284000000000004</v>
      </c>
      <c r="AO38" s="52">
        <v>0.65739000000000003</v>
      </c>
      <c r="AP38" s="52">
        <v>0.62856999999999996</v>
      </c>
      <c r="AQ38" s="52">
        <v>0.58059000000000005</v>
      </c>
      <c r="AR38" s="52">
        <v>0.52159</v>
      </c>
    </row>
    <row r="39" spans="1:44">
      <c r="A39" s="52" t="s">
        <v>153</v>
      </c>
      <c r="B39" s="52">
        <v>1.7750999999999999</v>
      </c>
      <c r="C39" s="52">
        <v>1.1595</v>
      </c>
      <c r="D39" s="52">
        <v>0.78237000000000001</v>
      </c>
      <c r="E39" s="52">
        <v>0.65081999999999995</v>
      </c>
      <c r="G39" s="52">
        <v>1.6289</v>
      </c>
      <c r="H39" s="52">
        <v>1.0012000000000001</v>
      </c>
      <c r="I39" s="52">
        <v>0.63868999999999998</v>
      </c>
      <c r="J39" s="52">
        <v>0.51746000000000003</v>
      </c>
      <c r="L39" s="52">
        <v>1.1535</v>
      </c>
      <c r="M39" s="52">
        <v>0.89729000000000003</v>
      </c>
      <c r="N39" s="52">
        <v>0.77556000000000003</v>
      </c>
      <c r="O39" s="52">
        <v>0.66025</v>
      </c>
      <c r="Q39" s="52">
        <v>0.97072000000000003</v>
      </c>
      <c r="R39" s="52">
        <v>0.73245000000000005</v>
      </c>
      <c r="S39" s="52">
        <v>0.62580999999999998</v>
      </c>
      <c r="T39" s="52">
        <v>0.52359999999999995</v>
      </c>
      <c r="V39" s="52">
        <v>1.1567000000000001</v>
      </c>
      <c r="W39" s="52">
        <v>0.89754999999999996</v>
      </c>
      <c r="X39" s="52">
        <v>0.77668000000000004</v>
      </c>
      <c r="Y39" s="52">
        <v>0.66417999999999999</v>
      </c>
      <c r="AA39" s="52">
        <v>0.97384999999999999</v>
      </c>
      <c r="AB39" s="52">
        <v>0.73263999999999996</v>
      </c>
      <c r="AC39" s="52">
        <v>0.62648000000000004</v>
      </c>
      <c r="AD39" s="52">
        <v>0.52581</v>
      </c>
      <c r="AF39" s="52">
        <v>1.1728000000000001</v>
      </c>
      <c r="AG39" s="52">
        <v>0.89907000000000004</v>
      </c>
      <c r="AH39" s="52">
        <v>0.78571999999999997</v>
      </c>
      <c r="AJ39" s="52">
        <v>1.2164999999999999</v>
      </c>
      <c r="AK39" s="52">
        <v>0.90595999999999999</v>
      </c>
      <c r="AM39" s="52">
        <v>0.749</v>
      </c>
      <c r="AN39" s="52">
        <v>0.70311000000000001</v>
      </c>
      <c r="AO39" s="52">
        <v>0.64393999999999996</v>
      </c>
      <c r="AP39" s="52">
        <v>0.60485999999999995</v>
      </c>
      <c r="AQ39" s="52">
        <v>0.56323999999999996</v>
      </c>
      <c r="AR39" s="52">
        <v>0.50987000000000005</v>
      </c>
    </row>
    <row r="40" spans="1:44">
      <c r="A40" s="52" t="s">
        <v>154</v>
      </c>
      <c r="B40" s="52">
        <v>43.442</v>
      </c>
      <c r="C40" s="52">
        <v>1.2025999999999999</v>
      </c>
      <c r="D40" s="52">
        <v>0.47427999999999998</v>
      </c>
      <c r="E40" s="52">
        <v>0.48205999999999999</v>
      </c>
      <c r="G40" s="52">
        <v>30.802</v>
      </c>
      <c r="H40" s="52">
        <v>0.66851000000000005</v>
      </c>
      <c r="I40" s="52">
        <v>0.21034</v>
      </c>
      <c r="J40" s="52">
        <v>0.19264999999999999</v>
      </c>
      <c r="L40" s="52">
        <v>8.7116000000000007</v>
      </c>
      <c r="M40" s="52">
        <v>0.46778999999999998</v>
      </c>
      <c r="N40" s="52">
        <v>0.40364</v>
      </c>
      <c r="O40" s="52">
        <v>0.37078</v>
      </c>
      <c r="Q40" s="52">
        <v>4.3695000000000004</v>
      </c>
      <c r="R40" s="52">
        <v>0.2077</v>
      </c>
      <c r="S40" s="52">
        <v>0.17111999999999999</v>
      </c>
      <c r="T40" s="52">
        <v>0.14665</v>
      </c>
      <c r="V40" s="52">
        <v>8.7805999999999997</v>
      </c>
      <c r="W40" s="52">
        <v>0.46165</v>
      </c>
      <c r="X40" s="52">
        <v>0.36148000000000002</v>
      </c>
      <c r="Y40" s="52">
        <v>0.13641</v>
      </c>
      <c r="AA40" s="52">
        <v>4.4112</v>
      </c>
      <c r="AB40" s="52">
        <v>0.20494999999999999</v>
      </c>
      <c r="AC40" s="52">
        <v>0.15301999999999999</v>
      </c>
      <c r="AD40" s="52">
        <v>5.3582999999999999E-2</v>
      </c>
      <c r="AF40" s="52">
        <v>8.9116999999999997</v>
      </c>
      <c r="AG40" s="52">
        <v>0.42975000000000002</v>
      </c>
      <c r="AH40" s="52">
        <v>6.5881999999999996E-2</v>
      </c>
      <c r="AJ40" s="52">
        <v>9.0632000000000001</v>
      </c>
      <c r="AK40" s="52">
        <v>0.35066000000000003</v>
      </c>
      <c r="AM40" s="52">
        <v>1.0543</v>
      </c>
      <c r="AN40" s="52">
        <v>0.83848</v>
      </c>
      <c r="AO40" s="52">
        <v>0.59652000000000005</v>
      </c>
      <c r="AP40" s="52">
        <v>0.44839000000000001</v>
      </c>
      <c r="AQ40" s="52">
        <v>0.34528999999999999</v>
      </c>
      <c r="AR40" s="52">
        <v>0.23446</v>
      </c>
    </row>
    <row r="41" spans="1:44">
      <c r="A41" s="52" t="s">
        <v>155</v>
      </c>
      <c r="B41" s="52">
        <v>7.5051000000000007E-2</v>
      </c>
      <c r="C41" s="52">
        <v>7.4985999999999997E-2</v>
      </c>
      <c r="D41" s="52">
        <v>7.5550000000000006E-2</v>
      </c>
      <c r="E41" s="52">
        <v>7.6147999999999993E-2</v>
      </c>
      <c r="G41" s="52">
        <v>7.5051000000000007E-2</v>
      </c>
      <c r="H41" s="52">
        <v>7.4985999999999997E-2</v>
      </c>
      <c r="I41" s="52">
        <v>7.5687000000000004E-2</v>
      </c>
      <c r="J41" s="52">
        <v>7.6147999999999993E-2</v>
      </c>
      <c r="L41" s="52">
        <v>7.5134999999999993E-2</v>
      </c>
      <c r="M41" s="52">
        <v>7.5596999999999998E-2</v>
      </c>
      <c r="N41" s="52">
        <v>7.6105000000000006E-2</v>
      </c>
      <c r="O41" s="52">
        <v>7.6143000000000002E-2</v>
      </c>
      <c r="Q41" s="52">
        <v>7.5134999999999993E-2</v>
      </c>
      <c r="R41" s="52">
        <v>7.5596999999999998E-2</v>
      </c>
      <c r="S41" s="52">
        <v>7.6105000000000006E-2</v>
      </c>
      <c r="T41" s="52">
        <v>7.6143000000000002E-2</v>
      </c>
      <c r="V41" s="52">
        <v>8.5503999999999997E-2</v>
      </c>
      <c r="W41" s="52">
        <v>8.8231000000000004E-2</v>
      </c>
      <c r="X41" s="52">
        <v>0.10049</v>
      </c>
      <c r="Y41" s="52">
        <v>0.16747999999999999</v>
      </c>
      <c r="AA41" s="52">
        <v>8.5503999999999997E-2</v>
      </c>
      <c r="AB41" s="52">
        <v>8.8231000000000004E-2</v>
      </c>
      <c r="AC41" s="52">
        <v>0.10049</v>
      </c>
      <c r="AD41" s="52">
        <v>0.16747999999999999</v>
      </c>
      <c r="AF41" s="52">
        <v>0.13444999999999999</v>
      </c>
      <c r="AG41" s="52">
        <v>0.15562999999999999</v>
      </c>
      <c r="AH41" s="52">
        <v>0.28166000000000002</v>
      </c>
      <c r="AJ41" s="52">
        <v>0.25246000000000002</v>
      </c>
      <c r="AK41" s="52">
        <v>0.33282</v>
      </c>
      <c r="AM41" s="52">
        <v>7.7812000000000006E-2</v>
      </c>
      <c r="AN41" s="52">
        <v>7.5498999999999997E-2</v>
      </c>
      <c r="AO41" s="52">
        <v>7.7229999999999993E-2</v>
      </c>
      <c r="AP41" s="52">
        <v>7.7812000000000006E-2</v>
      </c>
      <c r="AQ41" s="52">
        <v>7.5498999999999997E-2</v>
      </c>
      <c r="AR41" s="52">
        <v>7.7229999999999993E-2</v>
      </c>
    </row>
    <row r="42" spans="1:44">
      <c r="A42" s="52" t="s">
        <v>156</v>
      </c>
      <c r="B42" s="52">
        <v>0.99873000000000001</v>
      </c>
      <c r="C42" s="52">
        <v>0.39928000000000002</v>
      </c>
      <c r="D42" s="52">
        <v>0.40228000000000003</v>
      </c>
      <c r="E42" s="52">
        <v>0.40547</v>
      </c>
      <c r="G42" s="52">
        <v>0.99873000000000001</v>
      </c>
      <c r="H42" s="52">
        <v>0.39928000000000002</v>
      </c>
      <c r="I42" s="52">
        <v>0.40300999999999998</v>
      </c>
      <c r="J42" s="52">
        <v>0.40547</v>
      </c>
      <c r="L42" s="52">
        <v>0.99985000000000002</v>
      </c>
      <c r="M42" s="52">
        <v>0.40253</v>
      </c>
      <c r="N42" s="52">
        <v>0.40523999999999999</v>
      </c>
      <c r="O42" s="52">
        <v>0.40544000000000002</v>
      </c>
      <c r="Q42" s="52">
        <v>0.99985000000000002</v>
      </c>
      <c r="R42" s="52">
        <v>0.40253</v>
      </c>
      <c r="S42" s="52">
        <v>0.40523999999999999</v>
      </c>
      <c r="T42" s="52">
        <v>0.40544000000000002</v>
      </c>
      <c r="V42" s="52">
        <v>0.99988999999999995</v>
      </c>
      <c r="W42" s="52">
        <v>0.41977999999999999</v>
      </c>
      <c r="X42" s="52">
        <v>0.47809000000000001</v>
      </c>
      <c r="Y42" s="52">
        <v>0.79683999999999999</v>
      </c>
      <c r="AA42" s="52">
        <v>0.99988999999999995</v>
      </c>
      <c r="AB42" s="52">
        <v>0.41977999999999999</v>
      </c>
      <c r="AC42" s="52">
        <v>0.47809000000000001</v>
      </c>
      <c r="AD42" s="52">
        <v>0.79683999999999999</v>
      </c>
      <c r="AF42" s="52">
        <v>0.99994000000000005</v>
      </c>
      <c r="AG42" s="52">
        <v>0.50766999999999995</v>
      </c>
      <c r="AH42" s="52">
        <v>0.91879</v>
      </c>
      <c r="AJ42" s="52">
        <v>0.99997999999999998</v>
      </c>
      <c r="AK42" s="52">
        <v>0.67908999999999997</v>
      </c>
      <c r="AM42" s="52">
        <v>0.41432000000000002</v>
      </c>
      <c r="AN42" s="52">
        <v>0.40200999999999998</v>
      </c>
      <c r="AO42" s="52">
        <v>0.41121999999999997</v>
      </c>
      <c r="AP42" s="52">
        <v>0.41432000000000002</v>
      </c>
      <c r="AQ42" s="52">
        <v>0.40200999999999998</v>
      </c>
      <c r="AR42" s="52">
        <v>0.41121999999999997</v>
      </c>
    </row>
    <row r="43" spans="1:44">
      <c r="A43" s="52" t="s">
        <v>157</v>
      </c>
      <c r="B43" s="52">
        <v>-0.25</v>
      </c>
      <c r="C43" s="52">
        <v>-0.20446</v>
      </c>
      <c r="D43" s="52">
        <v>-0.23128000000000001</v>
      </c>
      <c r="E43" s="52">
        <v>-0.46457999999999999</v>
      </c>
      <c r="G43" s="52">
        <v>-0.25</v>
      </c>
      <c r="H43" s="52">
        <v>-0.20446</v>
      </c>
      <c r="I43" s="52">
        <v>-0.23111000000000001</v>
      </c>
      <c r="J43" s="52">
        <v>-0.46457999999999999</v>
      </c>
      <c r="L43" s="52">
        <v>-0.25</v>
      </c>
      <c r="M43" s="52">
        <v>-0.20446</v>
      </c>
      <c r="N43" s="52">
        <v>-0.21648999999999999</v>
      </c>
      <c r="O43" s="52">
        <v>-0.24815000000000001</v>
      </c>
      <c r="Q43" s="52">
        <v>-0.25</v>
      </c>
      <c r="R43" s="52">
        <v>-0.20446</v>
      </c>
      <c r="S43" s="52">
        <v>-0.21648999999999999</v>
      </c>
      <c r="T43" s="52">
        <v>-0.24815000000000001</v>
      </c>
      <c r="V43" s="52">
        <v>-0.25</v>
      </c>
      <c r="W43" s="52">
        <v>-0.20175999999999999</v>
      </c>
      <c r="X43" s="52">
        <v>-0.18128</v>
      </c>
      <c r="Y43" s="52">
        <v>-5.6245000000000003E-2</v>
      </c>
      <c r="AA43" s="52">
        <v>-0.25</v>
      </c>
      <c r="AB43" s="52">
        <v>-0.20175999999999999</v>
      </c>
      <c r="AC43" s="52">
        <v>-0.18128</v>
      </c>
      <c r="AD43" s="52">
        <v>-5.6245000000000003E-2</v>
      </c>
      <c r="AF43" s="52">
        <v>-0.25</v>
      </c>
      <c r="AG43" s="52">
        <v>-0.19613</v>
      </c>
      <c r="AH43" s="52">
        <v>-2.9207E-2</v>
      </c>
      <c r="AJ43" s="52">
        <v>-0.25</v>
      </c>
      <c r="AK43" s="52">
        <v>-0.23949000000000001</v>
      </c>
      <c r="AM43" s="52">
        <v>-2.3010000000000002</v>
      </c>
      <c r="AN43" s="52">
        <v>-2.2519999999999998</v>
      </c>
      <c r="AO43" s="52">
        <v>-1.7441</v>
      </c>
      <c r="AP43" s="52">
        <v>-2.3010000000000002</v>
      </c>
      <c r="AQ43" s="52">
        <v>-2.2519999999999998</v>
      </c>
      <c r="AR43" s="52">
        <v>-1.7441</v>
      </c>
    </row>
    <row r="44" spans="1:44">
      <c r="A44" s="52" t="s">
        <v>158</v>
      </c>
      <c r="B44" s="52">
        <v>-0.25</v>
      </c>
      <c r="C44" s="52">
        <v>-0.25</v>
      </c>
      <c r="D44" s="52">
        <v>-0.24990000000000001</v>
      </c>
      <c r="E44" s="52">
        <v>-0.247</v>
      </c>
      <c r="G44" s="52">
        <v>-0.25</v>
      </c>
      <c r="H44" s="52">
        <v>-0.25</v>
      </c>
      <c r="I44" s="52">
        <v>-0.24990000000000001</v>
      </c>
      <c r="J44" s="52">
        <v>-0.247</v>
      </c>
      <c r="L44" s="52">
        <v>-0.25</v>
      </c>
      <c r="M44" s="52">
        <v>-0.24998999999999999</v>
      </c>
      <c r="N44" s="52">
        <v>-0.2495</v>
      </c>
      <c r="O44" s="52">
        <v>-0.24754000000000001</v>
      </c>
      <c r="Q44" s="52">
        <v>-0.25</v>
      </c>
      <c r="R44" s="52">
        <v>-0.24998999999999999</v>
      </c>
      <c r="S44" s="52">
        <v>-0.2495</v>
      </c>
      <c r="T44" s="52">
        <v>-0.24754000000000001</v>
      </c>
      <c r="V44" s="52">
        <v>-0.25</v>
      </c>
      <c r="W44" s="52">
        <v>-0.24933</v>
      </c>
      <c r="X44" s="52">
        <v>-0.20921000000000001</v>
      </c>
      <c r="Y44" s="52">
        <v>-5.5044999999999997E-2</v>
      </c>
      <c r="AA44" s="52">
        <v>-0.25</v>
      </c>
      <c r="AB44" s="52">
        <v>-0.24933</v>
      </c>
      <c r="AC44" s="52">
        <v>-0.20921000000000001</v>
      </c>
      <c r="AD44" s="52">
        <v>-5.5044999999999997E-2</v>
      </c>
      <c r="AF44" s="52">
        <v>-0.25</v>
      </c>
      <c r="AG44" s="52">
        <v>-0.24626999999999999</v>
      </c>
      <c r="AH44" s="52">
        <v>-2.9201000000000001E-2</v>
      </c>
      <c r="AJ44" s="52">
        <v>-0.25</v>
      </c>
      <c r="AK44" s="52">
        <v>-0.23943999999999999</v>
      </c>
      <c r="AM44" s="52">
        <v>-2.2999999999999998</v>
      </c>
      <c r="AN44" s="52">
        <v>-2.2002000000000002</v>
      </c>
      <c r="AO44" s="52">
        <v>-1.5996999999999999</v>
      </c>
      <c r="AP44" s="52">
        <v>-2.2999999999999998</v>
      </c>
      <c r="AQ44" s="52">
        <v>-2.2002000000000002</v>
      </c>
      <c r="AR44" s="52">
        <v>-1.5996999999999999</v>
      </c>
    </row>
    <row r="45" spans="1:44">
      <c r="A45" s="52" t="s">
        <v>159</v>
      </c>
      <c r="B45" s="52">
        <v>0.47173999999999999</v>
      </c>
      <c r="C45" s="52">
        <v>0.47173999999999999</v>
      </c>
      <c r="D45" s="52">
        <v>0.47175</v>
      </c>
      <c r="E45" s="52">
        <v>0.47183999999999998</v>
      </c>
      <c r="G45" s="52">
        <v>0.47173999999999999</v>
      </c>
      <c r="H45" s="52">
        <v>0.47173999999999999</v>
      </c>
      <c r="I45" s="52">
        <v>0.47175</v>
      </c>
      <c r="J45" s="52">
        <v>0.47183999999999998</v>
      </c>
      <c r="L45" s="52">
        <v>0.47173999999999999</v>
      </c>
      <c r="M45" s="52">
        <v>0.47173999999999999</v>
      </c>
      <c r="N45" s="52">
        <v>0.47176000000000001</v>
      </c>
      <c r="O45" s="52">
        <v>0.47182000000000002</v>
      </c>
      <c r="Q45" s="52">
        <v>0.47173999999999999</v>
      </c>
      <c r="R45" s="52">
        <v>0.47173999999999999</v>
      </c>
      <c r="S45" s="52">
        <v>0.47176000000000001</v>
      </c>
      <c r="T45" s="52">
        <v>0.47182000000000002</v>
      </c>
      <c r="V45" s="52">
        <v>0.47173999999999999</v>
      </c>
      <c r="W45" s="52">
        <v>0.47176000000000001</v>
      </c>
      <c r="X45" s="52">
        <v>0.47289999999999999</v>
      </c>
      <c r="Y45" s="52">
        <v>0.47737000000000002</v>
      </c>
      <c r="AA45" s="52">
        <v>0.47173999999999999</v>
      </c>
      <c r="AB45" s="52">
        <v>0.47176000000000001</v>
      </c>
      <c r="AC45" s="52">
        <v>0.47289999999999999</v>
      </c>
      <c r="AD45" s="52">
        <v>0.47737000000000002</v>
      </c>
      <c r="AF45" s="52">
        <v>0.47173999999999999</v>
      </c>
      <c r="AG45" s="52">
        <v>0.47184999999999999</v>
      </c>
      <c r="AH45" s="52">
        <v>0.47814000000000001</v>
      </c>
      <c r="AJ45" s="52">
        <v>0.47173999999999999</v>
      </c>
      <c r="AK45" s="52">
        <v>0.47204000000000002</v>
      </c>
      <c r="AM45" s="52">
        <v>0.41793000000000002</v>
      </c>
      <c r="AN45" s="52">
        <v>0.42046</v>
      </c>
      <c r="AO45" s="52">
        <v>0.43579000000000001</v>
      </c>
      <c r="AP45" s="52">
        <v>0.41793000000000002</v>
      </c>
      <c r="AQ45" s="52">
        <v>0.42046</v>
      </c>
      <c r="AR45" s="52">
        <v>0.43579000000000001</v>
      </c>
    </row>
    <row r="46" spans="1:44">
      <c r="A46" s="52" t="s">
        <v>160</v>
      </c>
      <c r="B46" s="52">
        <v>7.5051000000000007E-2</v>
      </c>
      <c r="C46" s="52">
        <v>7.4985999999999997E-2</v>
      </c>
      <c r="D46" s="52">
        <v>7.5550000000000006E-2</v>
      </c>
      <c r="E46" s="52">
        <v>7.6147999999999993E-2</v>
      </c>
      <c r="G46" s="52">
        <v>7.5051000000000007E-2</v>
      </c>
      <c r="H46" s="52">
        <v>7.4985999999999997E-2</v>
      </c>
      <c r="I46" s="52">
        <v>7.5687000000000004E-2</v>
      </c>
      <c r="J46" s="52">
        <v>7.6147999999999993E-2</v>
      </c>
      <c r="L46" s="52">
        <v>7.5146000000000004E-2</v>
      </c>
      <c r="M46" s="52">
        <v>4.1844999999999999E-3</v>
      </c>
      <c r="N46" s="52">
        <v>8.6639999999999998E-3</v>
      </c>
      <c r="O46" s="52">
        <v>2.2307E-2</v>
      </c>
      <c r="Q46" s="52">
        <v>7.5146000000000004E-2</v>
      </c>
      <c r="R46" s="52">
        <v>4.1844999999999999E-3</v>
      </c>
      <c r="S46" s="52">
        <v>8.6639999999999998E-3</v>
      </c>
      <c r="T46" s="52">
        <v>2.2307E-2</v>
      </c>
      <c r="V46" s="52">
        <v>8.5513000000000006E-2</v>
      </c>
      <c r="W46" s="52">
        <v>5.3264999999999996E-3</v>
      </c>
      <c r="X46" s="52">
        <v>1.1797999999999999E-2</v>
      </c>
      <c r="Y46" s="52">
        <v>3.7268999999999997E-2</v>
      </c>
      <c r="AA46" s="52">
        <v>8.5513000000000006E-2</v>
      </c>
      <c r="AB46" s="52">
        <v>5.3264999999999996E-3</v>
      </c>
      <c r="AC46" s="52">
        <v>1.1797999999999999E-2</v>
      </c>
      <c r="AD46" s="52">
        <v>3.7268999999999997E-2</v>
      </c>
      <c r="AF46" s="52">
        <v>0.13446</v>
      </c>
      <c r="AG46" s="52">
        <v>1.4579999999999999E-2</v>
      </c>
      <c r="AH46" s="52">
        <v>4.2084999999999997E-2</v>
      </c>
      <c r="AJ46" s="52">
        <v>0.25247000000000003</v>
      </c>
      <c r="AK46" s="52">
        <v>6.7734000000000003E-2</v>
      </c>
      <c r="AM46" s="52">
        <v>7.5326000000000004E-2</v>
      </c>
      <c r="AN46" s="52">
        <v>7.2797000000000001E-2</v>
      </c>
      <c r="AO46" s="52">
        <v>7.2247000000000006E-2</v>
      </c>
      <c r="AP46" s="52">
        <v>7.5326000000000004E-2</v>
      </c>
      <c r="AQ46" s="52">
        <v>7.2797000000000001E-2</v>
      </c>
      <c r="AR46" s="52">
        <v>7.2247000000000006E-2</v>
      </c>
    </row>
    <row r="47" spans="1:44">
      <c r="A47" s="52" t="s">
        <v>161</v>
      </c>
      <c r="B47" s="52">
        <v>727.89</v>
      </c>
      <c r="C47" s="52">
        <v>172.58</v>
      </c>
      <c r="D47" s="52">
        <v>63.069000000000003</v>
      </c>
      <c r="E47" s="52">
        <v>21.181000000000001</v>
      </c>
      <c r="G47" s="52">
        <v>727.89</v>
      </c>
      <c r="H47" s="52">
        <v>172.58</v>
      </c>
      <c r="I47" s="52">
        <v>63.293999999999997</v>
      </c>
      <c r="J47" s="52">
        <v>21.181000000000001</v>
      </c>
      <c r="L47" s="52">
        <v>728.81</v>
      </c>
      <c r="M47" s="52">
        <v>198.74</v>
      </c>
      <c r="N47" s="52">
        <v>106.55</v>
      </c>
      <c r="O47" s="52">
        <v>37.119</v>
      </c>
      <c r="Q47" s="52">
        <v>728.81</v>
      </c>
      <c r="R47" s="52">
        <v>198.74</v>
      </c>
      <c r="S47" s="52">
        <v>106.55</v>
      </c>
      <c r="T47" s="52">
        <v>37.119</v>
      </c>
      <c r="V47" s="52">
        <v>737.1</v>
      </c>
      <c r="W47" s="52">
        <v>210.42</v>
      </c>
      <c r="X47" s="52">
        <v>141.93</v>
      </c>
      <c r="Y47" s="52">
        <v>211.8</v>
      </c>
      <c r="AA47" s="52">
        <v>737.1</v>
      </c>
      <c r="AB47" s="52">
        <v>210.42</v>
      </c>
      <c r="AC47" s="52">
        <v>141.93</v>
      </c>
      <c r="AD47" s="52">
        <v>211.8</v>
      </c>
      <c r="AF47" s="52">
        <v>778.82</v>
      </c>
      <c r="AG47" s="52">
        <v>276.77</v>
      </c>
      <c r="AH47" s="52">
        <v>1640</v>
      </c>
      <c r="AJ47" s="52">
        <v>901.8</v>
      </c>
      <c r="AK47" s="52">
        <v>477.9</v>
      </c>
      <c r="AM47" s="52">
        <v>26.984999999999999</v>
      </c>
      <c r="AN47" s="52">
        <v>23.062999999999999</v>
      </c>
      <c r="AO47" s="52">
        <v>19.908999999999999</v>
      </c>
      <c r="AP47" s="52">
        <v>26.984999999999999</v>
      </c>
      <c r="AQ47" s="52">
        <v>23.062999999999999</v>
      </c>
      <c r="AR47" s="52">
        <v>19.908999999999999</v>
      </c>
    </row>
    <row r="48" spans="1:44">
      <c r="A48" s="52" t="s">
        <v>162</v>
      </c>
      <c r="B48" s="52">
        <v>0.92847000000000002</v>
      </c>
      <c r="C48" s="52">
        <v>259.64999999999998</v>
      </c>
      <c r="D48" s="52">
        <v>93.71</v>
      </c>
      <c r="E48" s="52">
        <v>31.056999999999999</v>
      </c>
      <c r="G48" s="52">
        <v>0.92847000000000002</v>
      </c>
      <c r="H48" s="52">
        <v>259.64999999999998</v>
      </c>
      <c r="I48" s="52">
        <v>93.760999999999996</v>
      </c>
      <c r="J48" s="52">
        <v>31.056999999999999</v>
      </c>
      <c r="L48" s="52">
        <v>0.1076</v>
      </c>
      <c r="M48" s="52">
        <v>294.99</v>
      </c>
      <c r="N48" s="52">
        <v>156.38</v>
      </c>
      <c r="O48" s="52">
        <v>54.433999999999997</v>
      </c>
      <c r="Q48" s="52">
        <v>0.1076</v>
      </c>
      <c r="R48" s="52">
        <v>294.99</v>
      </c>
      <c r="S48" s="52">
        <v>156.38</v>
      </c>
      <c r="T48" s="52">
        <v>54.433999999999997</v>
      </c>
      <c r="V48" s="52">
        <v>8.3350999999999995E-2</v>
      </c>
      <c r="W48" s="52">
        <v>290.85000000000002</v>
      </c>
      <c r="X48" s="52">
        <v>154.94</v>
      </c>
      <c r="Y48" s="52">
        <v>54.002000000000002</v>
      </c>
      <c r="AA48" s="52">
        <v>8.3350999999999995E-2</v>
      </c>
      <c r="AB48" s="52">
        <v>290.85000000000002</v>
      </c>
      <c r="AC48" s="52">
        <v>154.94</v>
      </c>
      <c r="AD48" s="52">
        <v>54.002000000000002</v>
      </c>
      <c r="AF48" s="52">
        <v>4.9165E-2</v>
      </c>
      <c r="AG48" s="52">
        <v>268.41000000000003</v>
      </c>
      <c r="AH48" s="52">
        <v>144.96</v>
      </c>
      <c r="AJ48" s="52">
        <v>2.0001999999999999E-2</v>
      </c>
      <c r="AK48" s="52">
        <v>225.84</v>
      </c>
      <c r="AM48" s="52">
        <v>38.145000000000003</v>
      </c>
      <c r="AN48" s="52">
        <v>34.307000000000002</v>
      </c>
      <c r="AO48" s="52">
        <v>28.504999999999999</v>
      </c>
      <c r="AP48" s="52">
        <v>38.145000000000003</v>
      </c>
      <c r="AQ48" s="52">
        <v>34.307000000000002</v>
      </c>
      <c r="AR48" s="52">
        <v>28.504999999999999</v>
      </c>
    </row>
    <row r="49" spans="1:45">
      <c r="A49" s="52" t="s">
        <v>163</v>
      </c>
      <c r="B49" s="52">
        <v>673.19</v>
      </c>
      <c r="C49" s="52">
        <v>140.16999999999999</v>
      </c>
      <c r="D49" s="52">
        <v>51.225000000000001</v>
      </c>
      <c r="E49" s="52">
        <v>17.202999999999999</v>
      </c>
      <c r="G49" s="52">
        <v>673.19</v>
      </c>
      <c r="H49" s="52">
        <v>140.16999999999999</v>
      </c>
      <c r="I49" s="52">
        <v>51.406999999999996</v>
      </c>
      <c r="J49" s="52">
        <v>17.202999999999999</v>
      </c>
      <c r="L49" s="52">
        <v>674.04</v>
      </c>
      <c r="M49" s="52">
        <v>161.41</v>
      </c>
      <c r="N49" s="52">
        <v>86.536000000000001</v>
      </c>
      <c r="O49" s="52">
        <v>30.148</v>
      </c>
      <c r="Q49" s="52">
        <v>674.04</v>
      </c>
      <c r="R49" s="52">
        <v>161.41</v>
      </c>
      <c r="S49" s="52">
        <v>86.536000000000001</v>
      </c>
      <c r="T49" s="52">
        <v>30.148</v>
      </c>
      <c r="V49" s="52">
        <v>674.07</v>
      </c>
      <c r="W49" s="52">
        <v>166.2</v>
      </c>
      <c r="X49" s="52">
        <v>112.1</v>
      </c>
      <c r="Y49" s="52">
        <v>167.28</v>
      </c>
      <c r="AA49" s="52">
        <v>674.07</v>
      </c>
      <c r="AB49" s="52">
        <v>166.2</v>
      </c>
      <c r="AC49" s="52">
        <v>112.1</v>
      </c>
      <c r="AD49" s="52">
        <v>167.28</v>
      </c>
      <c r="AF49" s="52">
        <v>674.1</v>
      </c>
      <c r="AG49" s="52">
        <v>191.93</v>
      </c>
      <c r="AH49" s="52">
        <v>1137.3</v>
      </c>
      <c r="AJ49" s="52">
        <v>674.13</v>
      </c>
      <c r="AK49" s="52">
        <v>243.69</v>
      </c>
      <c r="AM49" s="52">
        <v>21.917000000000002</v>
      </c>
      <c r="AN49" s="52">
        <v>18.731999999999999</v>
      </c>
      <c r="AO49" s="52">
        <v>16.170000000000002</v>
      </c>
      <c r="AP49" s="52">
        <v>21.917000000000002</v>
      </c>
      <c r="AQ49" s="52">
        <v>18.731999999999999</v>
      </c>
      <c r="AR49" s="52">
        <v>16.170000000000002</v>
      </c>
    </row>
    <row r="50" spans="1:45">
      <c r="A50" s="52" t="s">
        <v>164</v>
      </c>
      <c r="B50" s="52">
        <v>-0.29992999999999997</v>
      </c>
      <c r="C50" s="52">
        <v>-0.29965999999999998</v>
      </c>
      <c r="D50" s="52">
        <v>-0.30142999999999998</v>
      </c>
      <c r="E50" s="52">
        <v>-0.30254999999999999</v>
      </c>
      <c r="G50" s="52">
        <v>-0.29992999999999997</v>
      </c>
      <c r="H50" s="52">
        <v>-0.29965999999999998</v>
      </c>
      <c r="I50" s="52">
        <v>-0.30197000000000002</v>
      </c>
      <c r="J50" s="52">
        <v>-0.30254999999999999</v>
      </c>
      <c r="L50" s="52">
        <v>-0.30031999999999998</v>
      </c>
      <c r="M50" s="52">
        <v>-1.6716000000000002E-2</v>
      </c>
      <c r="N50" s="52">
        <v>-3.4604000000000003E-2</v>
      </c>
      <c r="O50" s="52">
        <v>-8.8983999999999994E-2</v>
      </c>
      <c r="Q50" s="52">
        <v>-0.30031999999999998</v>
      </c>
      <c r="R50" s="52">
        <v>-1.6716000000000002E-2</v>
      </c>
      <c r="S50" s="52">
        <v>-3.4604000000000003E-2</v>
      </c>
      <c r="T50" s="52">
        <v>-8.8983999999999994E-2</v>
      </c>
      <c r="V50" s="52">
        <v>-0.32062000000000002</v>
      </c>
      <c r="W50" s="52">
        <v>-1.9227000000000001E-2</v>
      </c>
      <c r="X50" s="52">
        <v>-3.9683000000000003E-2</v>
      </c>
      <c r="Y50" s="52">
        <v>-0.11366</v>
      </c>
      <c r="AA50" s="52">
        <v>-0.32062000000000002</v>
      </c>
      <c r="AB50" s="52">
        <v>-1.9227000000000001E-2</v>
      </c>
      <c r="AC50" s="52">
        <v>-3.9683000000000003E-2</v>
      </c>
      <c r="AD50" s="52">
        <v>-0.11366</v>
      </c>
      <c r="AF50" s="52">
        <v>-0.40873999999999999</v>
      </c>
      <c r="AG50" s="52">
        <v>-3.4021000000000003E-2</v>
      </c>
      <c r="AH50" s="52">
        <v>-8.1848000000000004E-2</v>
      </c>
      <c r="AJ50" s="52">
        <v>-0.59719999999999995</v>
      </c>
      <c r="AK50" s="52">
        <v>-9.1110999999999998E-2</v>
      </c>
      <c r="AM50" s="52">
        <v>-0.30102000000000001</v>
      </c>
      <c r="AN50" s="52">
        <v>-0.29089999999999999</v>
      </c>
      <c r="AO50" s="52">
        <v>-0.28861999999999999</v>
      </c>
      <c r="AP50" s="52">
        <v>-0.30102000000000001</v>
      </c>
      <c r="AQ50" s="52">
        <v>-0.29089999999999999</v>
      </c>
      <c r="AR50" s="52">
        <v>-0.28861999999999999</v>
      </c>
    </row>
    <row r="51" spans="1:45">
      <c r="A51" s="52" t="s">
        <v>165</v>
      </c>
      <c r="B51" s="52">
        <v>7.4981000000000006E-2</v>
      </c>
      <c r="C51" s="52">
        <v>7.4915999999999996E-2</v>
      </c>
      <c r="D51" s="52">
        <v>7.5360999999999997E-2</v>
      </c>
      <c r="E51" s="52">
        <v>7.5637999999999997E-2</v>
      </c>
      <c r="G51" s="52">
        <v>8.5693000000000005E-2</v>
      </c>
      <c r="H51" s="52">
        <v>8.5618E-2</v>
      </c>
      <c r="I51" s="52">
        <v>8.6279999999999996E-2</v>
      </c>
      <c r="J51" s="52">
        <v>8.6443000000000006E-2</v>
      </c>
      <c r="L51" s="52">
        <v>7.5077000000000005E-2</v>
      </c>
      <c r="M51" s="52">
        <v>3.1660000000000001E-2</v>
      </c>
      <c r="N51" s="52">
        <v>0.14809</v>
      </c>
      <c r="O51" s="52">
        <v>0.38682</v>
      </c>
      <c r="Q51" s="52">
        <v>8.5804000000000005E-2</v>
      </c>
      <c r="R51" s="52">
        <v>1.9439999999999999E-2</v>
      </c>
      <c r="S51" s="52">
        <v>8.6752999999999997E-2</v>
      </c>
      <c r="T51" s="52">
        <v>0.23039999999999999</v>
      </c>
      <c r="V51" s="52">
        <v>8.0132999999999996E-2</v>
      </c>
      <c r="W51" s="52">
        <v>2.3035E-2</v>
      </c>
      <c r="X51" s="52">
        <v>0.16574</v>
      </c>
      <c r="Y51" s="52">
        <v>0.72526999999999997</v>
      </c>
      <c r="AA51" s="52">
        <v>9.1594999999999996E-2</v>
      </c>
      <c r="AB51" s="52">
        <v>1.5219E-2</v>
      </c>
      <c r="AC51" s="52">
        <v>9.7141000000000005E-2</v>
      </c>
      <c r="AD51" s="52">
        <v>0.42252000000000001</v>
      </c>
      <c r="AF51" s="52">
        <v>0.10217</v>
      </c>
      <c r="AG51" s="52">
        <v>2.7133999999999998E-2</v>
      </c>
      <c r="AH51" s="52">
        <v>0.31923000000000001</v>
      </c>
      <c r="AJ51" s="52">
        <v>0.14929000000000001</v>
      </c>
      <c r="AK51" s="52">
        <v>4.3890999999999999E-2</v>
      </c>
      <c r="AM51" s="52">
        <v>7.7496999999999996E-2</v>
      </c>
      <c r="AN51" s="52">
        <v>7.9263E-2</v>
      </c>
      <c r="AO51" s="52">
        <v>9.1491000000000003E-2</v>
      </c>
      <c r="AP51" s="52">
        <v>8.7266999999999997E-2</v>
      </c>
      <c r="AQ51" s="52">
        <v>8.6804000000000006E-2</v>
      </c>
      <c r="AR51" s="52">
        <v>9.3410999999999994E-2</v>
      </c>
    </row>
    <row r="52" spans="1:45">
      <c r="A52" s="52" t="s">
        <v>166</v>
      </c>
      <c r="B52" s="52">
        <v>7.4981000000000006E-2</v>
      </c>
      <c r="C52" s="52">
        <v>7.4915999999999996E-2</v>
      </c>
      <c r="D52" s="52">
        <v>7.5360999999999997E-2</v>
      </c>
      <c r="E52" s="52">
        <v>7.5637999999999997E-2</v>
      </c>
      <c r="G52" s="52">
        <v>8.5693000000000005E-2</v>
      </c>
      <c r="H52" s="52">
        <v>8.5618E-2</v>
      </c>
      <c r="I52" s="52">
        <v>8.6281999999999998E-2</v>
      </c>
      <c r="J52" s="52">
        <v>8.6443000000000006E-2</v>
      </c>
      <c r="L52" s="52">
        <v>7.5077000000000005E-2</v>
      </c>
      <c r="M52" s="52">
        <v>3.1660000000000001E-2</v>
      </c>
      <c r="N52" s="52">
        <v>0.14809</v>
      </c>
      <c r="O52" s="52">
        <v>0.38682</v>
      </c>
      <c r="Q52" s="52">
        <v>8.5803000000000004E-2</v>
      </c>
      <c r="R52" s="52">
        <v>2.9227E-2</v>
      </c>
      <c r="S52" s="52">
        <v>0.14168</v>
      </c>
      <c r="T52" s="52">
        <v>0.38366</v>
      </c>
      <c r="V52" s="52">
        <v>8.0132999999999996E-2</v>
      </c>
      <c r="W52" s="52">
        <v>2.3035E-2</v>
      </c>
      <c r="X52" s="52">
        <v>0.16574</v>
      </c>
      <c r="Y52" s="52">
        <v>0.72526999999999997</v>
      </c>
      <c r="AA52" s="52">
        <v>9.1587000000000002E-2</v>
      </c>
      <c r="AB52" s="52">
        <v>2.1708000000000002E-2</v>
      </c>
      <c r="AC52" s="52">
        <v>0.15831999999999999</v>
      </c>
      <c r="AD52" s="52">
        <v>0.71111000000000002</v>
      </c>
      <c r="AF52" s="52">
        <v>0.10217</v>
      </c>
      <c r="AG52" s="52">
        <v>2.7133999999999998E-2</v>
      </c>
      <c r="AH52" s="52">
        <v>0.31923000000000001</v>
      </c>
      <c r="AJ52" s="52">
        <v>0.14929000000000001</v>
      </c>
      <c r="AK52" s="52">
        <v>4.3890999999999999E-2</v>
      </c>
      <c r="AM52" s="52">
        <v>7.7496999999999996E-2</v>
      </c>
      <c r="AN52" s="52">
        <v>7.9263E-2</v>
      </c>
      <c r="AO52" s="52">
        <v>9.1491000000000003E-2</v>
      </c>
      <c r="AP52" s="52">
        <v>8.8209999999999997E-2</v>
      </c>
      <c r="AQ52" s="52">
        <v>8.9589000000000002E-2</v>
      </c>
      <c r="AR52" s="52">
        <v>0.10173</v>
      </c>
    </row>
    <row r="53" spans="1:45">
      <c r="A53" s="52" t="s">
        <v>167</v>
      </c>
      <c r="B53" s="53">
        <v>-3.8200000000000001E-7</v>
      </c>
      <c r="C53" s="53">
        <v>6.1999999999999999E-7</v>
      </c>
      <c r="D53" s="53">
        <v>3.9500000000000003E-6</v>
      </c>
      <c r="E53" s="53">
        <v>6.6700000000000003E-7</v>
      </c>
      <c r="F53" s="53"/>
      <c r="G53" s="53">
        <v>-2.1199999999999999E-7</v>
      </c>
      <c r="H53" s="53">
        <v>3.4499999999999998E-7</v>
      </c>
      <c r="I53" s="53">
        <v>2.1900000000000002E-6</v>
      </c>
      <c r="J53" s="53">
        <v>3.7099999999999997E-7</v>
      </c>
      <c r="K53" s="53"/>
      <c r="L53" s="53">
        <v>-1.9700000000000002E-6</v>
      </c>
      <c r="M53" s="52">
        <v>2.1985000000000001E-2</v>
      </c>
      <c r="N53" s="52">
        <v>0.11155</v>
      </c>
      <c r="O53" s="52">
        <v>0.29165999999999997</v>
      </c>
      <c r="Q53" s="53">
        <v>-9.9999999999999995E-7</v>
      </c>
      <c r="R53" s="53">
        <v>1.1405999999999999E-2</v>
      </c>
      <c r="S53" s="53">
        <v>5.9784999999999998E-2</v>
      </c>
      <c r="T53" s="52">
        <v>0.15942999999999999</v>
      </c>
      <c r="V53" s="53">
        <v>-1.7900000000000001E-5</v>
      </c>
      <c r="W53" s="52">
        <v>1.4581999999999999E-2</v>
      </c>
      <c r="X53" s="52">
        <v>0.12465</v>
      </c>
      <c r="Y53" s="52">
        <v>0.55749000000000004</v>
      </c>
      <c r="AA53" s="53">
        <v>-9.1300000000000007E-6</v>
      </c>
      <c r="AB53" s="52">
        <v>7.5643999999999998E-3</v>
      </c>
      <c r="AC53" s="52">
        <v>6.6736000000000004E-2</v>
      </c>
      <c r="AD53" s="52">
        <v>0.30336999999999997</v>
      </c>
      <c r="AF53" s="53">
        <v>-1.1800000000000001E-5</v>
      </c>
      <c r="AG53" s="52">
        <v>1.4903E-2</v>
      </c>
      <c r="AH53" s="52">
        <v>0.23902000000000001</v>
      </c>
      <c r="AJ53" s="53">
        <v>-9.7000000000000003E-6</v>
      </c>
      <c r="AK53" s="53">
        <v>1.6891E-2</v>
      </c>
      <c r="AL53" s="53"/>
      <c r="AM53" s="52">
        <v>1.7928E-3</v>
      </c>
      <c r="AN53" s="52">
        <v>5.2312000000000001E-3</v>
      </c>
      <c r="AO53" s="52">
        <v>1.5468000000000001E-2</v>
      </c>
      <c r="AP53" s="52">
        <v>9.8036999999999994E-4</v>
      </c>
      <c r="AQ53" s="52">
        <v>2.8703999999999999E-3</v>
      </c>
      <c r="AR53" s="52">
        <v>8.5143000000000007E-3</v>
      </c>
    </row>
    <row r="54" spans="1:45">
      <c r="A54" s="52" t="s">
        <v>168</v>
      </c>
      <c r="B54" s="52">
        <v>7.4981999999999993E-2</v>
      </c>
      <c r="C54" s="52">
        <v>7.4914999999999995E-2</v>
      </c>
      <c r="D54" s="52">
        <v>7.5356999999999993E-2</v>
      </c>
      <c r="E54" s="52">
        <v>7.5636999999999996E-2</v>
      </c>
      <c r="G54" s="52">
        <v>8.5693000000000005E-2</v>
      </c>
      <c r="H54" s="52">
        <v>8.5618E-2</v>
      </c>
      <c r="I54" s="52">
        <v>8.6277999999999994E-2</v>
      </c>
      <c r="J54" s="52">
        <v>8.6443000000000006E-2</v>
      </c>
      <c r="L54" s="52">
        <v>7.5079000000000007E-2</v>
      </c>
      <c r="M54" s="52">
        <v>9.6752000000000001E-3</v>
      </c>
      <c r="N54" s="52">
        <v>3.6540000000000003E-2</v>
      </c>
      <c r="O54" s="52">
        <v>9.5160999999999996E-2</v>
      </c>
      <c r="Q54" s="52">
        <v>8.5805000000000006E-2</v>
      </c>
      <c r="R54" s="52">
        <v>8.0347999999999999E-3</v>
      </c>
      <c r="S54" s="52">
        <v>2.6967999999999999E-2</v>
      </c>
      <c r="T54" s="52">
        <v>7.0973999999999995E-2</v>
      </c>
      <c r="V54" s="52">
        <v>8.0151E-2</v>
      </c>
      <c r="W54" s="52">
        <v>8.4522999999999994E-3</v>
      </c>
      <c r="X54" s="52">
        <v>4.1084000000000002E-2</v>
      </c>
      <c r="Y54" s="52">
        <v>0.16778999999999999</v>
      </c>
      <c r="AA54" s="52">
        <v>9.1604000000000005E-2</v>
      </c>
      <c r="AB54" s="52">
        <v>7.6546000000000001E-3</v>
      </c>
      <c r="AC54" s="52">
        <v>3.0405000000000001E-2</v>
      </c>
      <c r="AD54" s="52">
        <v>0.11915000000000001</v>
      </c>
      <c r="AF54" s="52">
        <v>0.10218000000000001</v>
      </c>
      <c r="AG54" s="52">
        <v>1.2231000000000001E-2</v>
      </c>
      <c r="AH54" s="52">
        <v>8.0215999999999996E-2</v>
      </c>
      <c r="AJ54" s="52">
        <v>0.14929999999999999</v>
      </c>
      <c r="AK54" s="52">
        <v>2.7001000000000001E-2</v>
      </c>
      <c r="AM54" s="52">
        <v>7.5703999999999994E-2</v>
      </c>
      <c r="AN54" s="52">
        <v>7.4032000000000001E-2</v>
      </c>
      <c r="AO54" s="52">
        <v>7.6022999999999993E-2</v>
      </c>
      <c r="AP54" s="52">
        <v>8.6287000000000003E-2</v>
      </c>
      <c r="AQ54" s="52">
        <v>8.3932999999999994E-2</v>
      </c>
      <c r="AR54" s="52">
        <v>8.4897E-2</v>
      </c>
    </row>
    <row r="55" spans="1:45">
      <c r="A55" s="56" t="s">
        <v>169</v>
      </c>
      <c r="B55" s="53">
        <v>3.8200000000000001E-7</v>
      </c>
      <c r="C55" s="52">
        <v>-7.9658000000000003E-3</v>
      </c>
      <c r="D55" s="53">
        <v>-1.1758999999999999</v>
      </c>
      <c r="E55" s="52">
        <v>-3.9079000000000002</v>
      </c>
      <c r="G55" s="52">
        <v>1.0711999999999999E-2</v>
      </c>
      <c r="H55" s="53">
        <v>2.7363000000000001E-3</v>
      </c>
      <c r="I55" s="53">
        <v>-1.1659999999999999</v>
      </c>
      <c r="J55" s="52">
        <v>-3.8971</v>
      </c>
      <c r="L55" s="53">
        <v>1.33E-5</v>
      </c>
      <c r="M55" s="52">
        <v>-7.6286999999999994E-2</v>
      </c>
      <c r="N55" s="52">
        <v>-0.66308</v>
      </c>
      <c r="O55" s="52">
        <v>-2.6536</v>
      </c>
      <c r="Q55" s="52">
        <v>1.0739E-2</v>
      </c>
      <c r="R55" s="52">
        <v>-7.7926999999999996E-2</v>
      </c>
      <c r="S55" s="53">
        <v>-0.67266000000000004</v>
      </c>
      <c r="T55" s="52">
        <v>-2.6778</v>
      </c>
      <c r="V55" s="53">
        <v>-1.45E-5</v>
      </c>
      <c r="W55" s="52">
        <v>-9.9184999999999995E-2</v>
      </c>
      <c r="X55" s="52">
        <v>-0.82103999999999999</v>
      </c>
      <c r="Y55" s="52">
        <v>-7.3498000000000001</v>
      </c>
      <c r="AA55" s="52">
        <v>1.1438E-2</v>
      </c>
      <c r="AB55" s="52">
        <v>-9.9983000000000002E-2</v>
      </c>
      <c r="AC55" s="52">
        <v>-0.83172000000000001</v>
      </c>
      <c r="AD55" s="52">
        <v>-7.3985000000000003</v>
      </c>
      <c r="AF55" s="53">
        <v>-6.46E-6</v>
      </c>
      <c r="AG55" s="52">
        <v>-0.14055000000000001</v>
      </c>
      <c r="AH55" s="52">
        <v>-2.8681999999999999</v>
      </c>
      <c r="AJ55" s="53">
        <v>-3.54E-6</v>
      </c>
      <c r="AK55" s="53">
        <v>-0.22155</v>
      </c>
      <c r="AL55" s="53"/>
      <c r="AM55" s="52">
        <v>-2.8750999999999998E-3</v>
      </c>
      <c r="AN55" s="52">
        <v>-4.7046999999999999E-2</v>
      </c>
      <c r="AO55" s="52">
        <v>-0.25889000000000001</v>
      </c>
      <c r="AP55" s="52">
        <v>7.7076000000000002E-3</v>
      </c>
      <c r="AQ55" s="52">
        <v>-3.7144999999999997E-2</v>
      </c>
      <c r="AR55" s="52">
        <v>-0.25002000000000002</v>
      </c>
    </row>
    <row r="56" spans="1:45">
      <c r="A56" s="56" t="s">
        <v>170</v>
      </c>
      <c r="B56" s="52">
        <v>7.4981000000000006E-2</v>
      </c>
      <c r="C56" s="52">
        <v>8.2880999999999996E-2</v>
      </c>
      <c r="D56" s="52">
        <v>1.2513000000000001</v>
      </c>
      <c r="E56" s="52">
        <v>3.9834999999999998</v>
      </c>
      <c r="G56" s="52">
        <v>7.4981000000000006E-2</v>
      </c>
      <c r="H56" s="52">
        <v>8.2880999999999996E-2</v>
      </c>
      <c r="I56" s="52">
        <v>1.2522</v>
      </c>
      <c r="J56" s="52">
        <v>3.9834999999999998</v>
      </c>
      <c r="L56" s="52">
        <v>7.5065999999999994E-2</v>
      </c>
      <c r="M56" s="52">
        <v>8.5961999999999997E-2</v>
      </c>
      <c r="N56" s="52">
        <v>0.69962000000000002</v>
      </c>
      <c r="O56" s="52">
        <v>2.7488000000000001</v>
      </c>
      <c r="Q56" s="52">
        <v>7.5065999999999994E-2</v>
      </c>
      <c r="R56" s="52">
        <v>8.5961999999999997E-2</v>
      </c>
      <c r="S56" s="52">
        <v>0.69962000000000002</v>
      </c>
      <c r="T56" s="52">
        <v>2.7488000000000001</v>
      </c>
      <c r="V56" s="52">
        <v>8.0166000000000001E-2</v>
      </c>
      <c r="W56" s="52">
        <v>0.10764</v>
      </c>
      <c r="X56" s="52">
        <v>0.86212999999999995</v>
      </c>
      <c r="Y56" s="52">
        <v>7.5175999999999998</v>
      </c>
      <c r="AA56" s="52">
        <v>8.0166000000000001E-2</v>
      </c>
      <c r="AB56" s="52">
        <v>0.10764</v>
      </c>
      <c r="AC56" s="52">
        <v>0.86212999999999995</v>
      </c>
      <c r="AD56" s="52">
        <v>7.5175999999999998</v>
      </c>
      <c r="AF56" s="52">
        <v>0.10219</v>
      </c>
      <c r="AG56" s="52">
        <v>0.15278</v>
      </c>
      <c r="AH56" s="52">
        <v>2.9483999999999999</v>
      </c>
      <c r="AJ56" s="52">
        <v>0.14929999999999999</v>
      </c>
      <c r="AK56" s="52">
        <v>0.24854999999999999</v>
      </c>
      <c r="AM56" s="52">
        <v>7.8578999999999996E-2</v>
      </c>
      <c r="AN56" s="52">
        <v>0.12107999999999999</v>
      </c>
      <c r="AO56" s="52">
        <v>0.33492</v>
      </c>
      <c r="AP56" s="52">
        <v>7.8578999999999996E-2</v>
      </c>
      <c r="AQ56" s="52">
        <v>0.12107999999999999</v>
      </c>
      <c r="AR56" s="52">
        <v>0.33492</v>
      </c>
    </row>
    <row r="57" spans="1:45">
      <c r="A57" s="56" t="s">
        <v>171</v>
      </c>
      <c r="B57" s="53">
        <v>7.7900000000000001E-14</v>
      </c>
      <c r="C57" s="52">
        <v>7.9644E-3</v>
      </c>
      <c r="D57" s="53">
        <v>1.1740999999999999</v>
      </c>
      <c r="E57" s="52">
        <v>3.8851</v>
      </c>
      <c r="G57" s="53">
        <v>7.7900000000000001E-14</v>
      </c>
      <c r="H57" s="53">
        <v>7.9644E-3</v>
      </c>
      <c r="I57" s="53">
        <v>1.1749000000000001</v>
      </c>
      <c r="J57" s="52">
        <v>3.8851</v>
      </c>
      <c r="L57" s="52">
        <v>0</v>
      </c>
      <c r="M57" s="52">
        <v>1.0434000000000001E-2</v>
      </c>
      <c r="N57" s="52">
        <v>0.62309000000000003</v>
      </c>
      <c r="O57" s="52">
        <v>2.6629</v>
      </c>
      <c r="Q57" s="52">
        <v>0</v>
      </c>
      <c r="R57" s="52">
        <v>1.0434000000000001E-2</v>
      </c>
      <c r="S57" s="52">
        <v>0.62309000000000003</v>
      </c>
      <c r="T57" s="53">
        <v>2.6629</v>
      </c>
      <c r="V57" s="53">
        <v>-1.2099999999999999E-5</v>
      </c>
      <c r="W57" s="53">
        <v>2.3328000000000002E-2</v>
      </c>
      <c r="X57" s="52">
        <v>0.70491000000000004</v>
      </c>
      <c r="Y57" s="52">
        <v>4.8410000000000002</v>
      </c>
      <c r="AA57" s="53">
        <v>-1.2099999999999999E-5</v>
      </c>
      <c r="AB57" s="53">
        <v>2.3328000000000002E-2</v>
      </c>
      <c r="AC57" s="52">
        <v>0.70491000000000004</v>
      </c>
      <c r="AD57" s="52">
        <v>4.8410000000000002</v>
      </c>
      <c r="AF57" s="53">
        <v>-4.4499999999999997E-5</v>
      </c>
      <c r="AG57" s="52">
        <v>2.0427000000000001E-2</v>
      </c>
      <c r="AH57" s="52">
        <v>1.5350999999999999</v>
      </c>
      <c r="AJ57" s="53">
        <v>-8.5199999999999997E-5</v>
      </c>
      <c r="AK57" s="53">
        <v>4.3206E-3</v>
      </c>
      <c r="AL57" s="53"/>
      <c r="AM57" s="52">
        <v>8.3892999999999999E-4</v>
      </c>
      <c r="AN57" s="52">
        <v>4.5643999999999997E-2</v>
      </c>
      <c r="AO57" s="52">
        <v>0.25763999999999998</v>
      </c>
      <c r="AP57" s="52">
        <v>8.3892999999999999E-4</v>
      </c>
      <c r="AQ57" s="52">
        <v>4.5643999999999997E-2</v>
      </c>
      <c r="AR57" s="52">
        <v>0.25763999999999998</v>
      </c>
    </row>
    <row r="58" spans="1:45">
      <c r="A58" s="56" t="s">
        <v>172</v>
      </c>
      <c r="B58" s="52">
        <v>3.7000999999999999</v>
      </c>
      <c r="C58" s="52">
        <v>3.7401</v>
      </c>
      <c r="D58" s="52">
        <v>10.02</v>
      </c>
      <c r="E58" s="52">
        <v>26.725000000000001</v>
      </c>
      <c r="G58" s="52">
        <v>3.7000999999999999</v>
      </c>
      <c r="H58" s="52">
        <v>3.7401</v>
      </c>
      <c r="I58" s="52">
        <v>10.004</v>
      </c>
      <c r="J58" s="52">
        <v>26.725000000000001</v>
      </c>
      <c r="L58" s="52">
        <v>3.6997</v>
      </c>
      <c r="M58" s="52">
        <v>3.7549999999999999</v>
      </c>
      <c r="N58" s="52">
        <v>7.1136999999999997</v>
      </c>
      <c r="O58" s="52">
        <v>18.898</v>
      </c>
      <c r="Q58" s="52">
        <v>3.6997</v>
      </c>
      <c r="R58" s="52">
        <v>3.7549999999999999</v>
      </c>
      <c r="S58" s="52">
        <v>7.1136999999999997</v>
      </c>
      <c r="T58" s="52">
        <v>18.898</v>
      </c>
      <c r="V58" s="52">
        <v>3.6802999999999999</v>
      </c>
      <c r="W58" s="52">
        <v>4.3902999999999999</v>
      </c>
      <c r="X58" s="52">
        <v>7.9</v>
      </c>
      <c r="Y58" s="52">
        <v>22.39</v>
      </c>
      <c r="AA58" s="52">
        <v>3.6802999999999999</v>
      </c>
      <c r="AB58" s="52">
        <v>4.3902999999999999</v>
      </c>
      <c r="AC58" s="52">
        <v>7.9</v>
      </c>
      <c r="AD58" s="52">
        <v>22.39</v>
      </c>
      <c r="AF58" s="52">
        <v>3.5918000000000001</v>
      </c>
      <c r="AG58" s="52">
        <v>4.4545000000000003</v>
      </c>
      <c r="AH58" s="52">
        <v>8.0738000000000003</v>
      </c>
      <c r="AJ58" s="52">
        <v>3.4030999999999998</v>
      </c>
      <c r="AK58" s="52">
        <v>4.1608000000000001</v>
      </c>
      <c r="AM58" s="52">
        <v>3.6962999999999999</v>
      </c>
      <c r="AN58" s="52">
        <v>4.0624000000000002</v>
      </c>
      <c r="AO58" s="52">
        <v>5.3425000000000002</v>
      </c>
      <c r="AP58" s="52">
        <v>3.6962999999999999</v>
      </c>
      <c r="AQ58" s="52">
        <v>4.0624000000000002</v>
      </c>
      <c r="AR58" s="52">
        <v>5.3425000000000002</v>
      </c>
    </row>
    <row r="59" spans="1:45">
      <c r="A59" s="56" t="s">
        <v>173</v>
      </c>
      <c r="B59" s="52">
        <v>9.3095000000000005E-4</v>
      </c>
      <c r="C59" s="52">
        <v>9.2758999999999995E-4</v>
      </c>
      <c r="D59" s="52">
        <v>2.4564000000000001E-3</v>
      </c>
      <c r="E59" s="52">
        <v>6.6540000000000002E-3</v>
      </c>
      <c r="G59" s="52">
        <v>0.14391999999999999</v>
      </c>
      <c r="H59" s="52">
        <v>0.14391999999999999</v>
      </c>
      <c r="I59" s="52">
        <v>0.14565</v>
      </c>
      <c r="J59" s="52">
        <v>0.15046000000000001</v>
      </c>
      <c r="L59" s="52">
        <v>1.1031999999999999E-3</v>
      </c>
      <c r="M59" s="52">
        <v>-0.87178</v>
      </c>
      <c r="N59" s="52">
        <v>-0.51817000000000002</v>
      </c>
      <c r="O59" s="52">
        <v>0.26163999999999998</v>
      </c>
      <c r="Q59" s="52">
        <v>0.14412</v>
      </c>
      <c r="R59" s="52">
        <v>-0.89351999999999998</v>
      </c>
      <c r="S59" s="52">
        <v>-0.64437999999999995</v>
      </c>
      <c r="T59" s="52">
        <v>-5.9027999999999997E-2</v>
      </c>
      <c r="V59" s="52">
        <v>6.8732000000000001E-2</v>
      </c>
      <c r="W59" s="52">
        <v>-0.88797999999999999</v>
      </c>
      <c r="X59" s="52">
        <v>-0.45824999999999999</v>
      </c>
      <c r="Y59" s="52">
        <v>1.2244999999999999</v>
      </c>
      <c r="AA59" s="52">
        <v>0.22144</v>
      </c>
      <c r="AB59" s="52">
        <v>-0.89854999999999996</v>
      </c>
      <c r="AC59" s="52">
        <v>-0.59906000000000004</v>
      </c>
      <c r="AD59" s="52">
        <v>0.57969999999999999</v>
      </c>
      <c r="AF59" s="52">
        <v>0.36248000000000002</v>
      </c>
      <c r="AG59" s="52">
        <v>-0.83789999999999998</v>
      </c>
      <c r="AH59" s="52">
        <v>5.7772999999999998E-2</v>
      </c>
      <c r="AJ59" s="52">
        <v>0.99073999999999995</v>
      </c>
      <c r="AK59" s="52">
        <v>-0.64215999999999995</v>
      </c>
      <c r="AM59" s="52">
        <v>-2.529E-2</v>
      </c>
      <c r="AN59" s="52">
        <v>-1.7433000000000001E-2</v>
      </c>
      <c r="AO59" s="52">
        <v>-1.2994E-2</v>
      </c>
      <c r="AP59" s="52">
        <v>0.11097</v>
      </c>
      <c r="AQ59" s="52">
        <v>0.11398</v>
      </c>
      <c r="AR59" s="52">
        <v>0.10221</v>
      </c>
    </row>
    <row r="60" spans="1:45">
      <c r="A60" s="52" t="s">
        <v>174</v>
      </c>
      <c r="B60" s="52">
        <v>392.96</v>
      </c>
      <c r="C60" s="52">
        <v>281.74</v>
      </c>
      <c r="D60" s="52">
        <v>185.67</v>
      </c>
      <c r="E60" s="52">
        <v>139.15</v>
      </c>
      <c r="G60" s="52">
        <v>389.92</v>
      </c>
      <c r="H60" s="52">
        <v>283.10000000000002</v>
      </c>
      <c r="I60" s="52">
        <v>174.42</v>
      </c>
      <c r="J60" s="52">
        <v>137.79</v>
      </c>
      <c r="L60" s="52">
        <v>112.7</v>
      </c>
      <c r="M60" s="52">
        <v>117.18</v>
      </c>
      <c r="N60" s="52">
        <v>91.066999999999993</v>
      </c>
      <c r="O60" s="52">
        <v>79.918000000000006</v>
      </c>
      <c r="Q60" s="52">
        <v>102.8</v>
      </c>
      <c r="R60" s="52">
        <v>109.41</v>
      </c>
      <c r="S60" s="52">
        <v>90.064999999999998</v>
      </c>
      <c r="T60" s="52">
        <v>76.519000000000005</v>
      </c>
      <c r="V60" s="52">
        <v>113.46</v>
      </c>
      <c r="W60" s="52">
        <v>126.97</v>
      </c>
      <c r="X60" s="52">
        <v>90.28</v>
      </c>
      <c r="Y60" s="52">
        <v>83.474000000000004</v>
      </c>
      <c r="AA60" s="52">
        <v>114.07</v>
      </c>
      <c r="AB60" s="52">
        <v>116.89</v>
      </c>
      <c r="AC60" s="52">
        <v>92.581000000000003</v>
      </c>
      <c r="AD60" s="52">
        <v>86.61</v>
      </c>
      <c r="AF60" s="52">
        <v>119.53</v>
      </c>
      <c r="AG60" s="52">
        <v>112.28</v>
      </c>
      <c r="AH60" s="52">
        <v>77.944999999999993</v>
      </c>
      <c r="AJ60" s="52">
        <v>122.04</v>
      </c>
      <c r="AK60" s="52">
        <v>131.1</v>
      </c>
      <c r="AM60" s="52">
        <v>65.814999999999998</v>
      </c>
      <c r="AN60" s="52">
        <v>52.896000000000001</v>
      </c>
      <c r="AO60" s="52">
        <v>62.421999999999997</v>
      </c>
      <c r="AP60" s="52">
        <v>61.118000000000002</v>
      </c>
      <c r="AQ60" s="52">
        <v>52.564999999999998</v>
      </c>
      <c r="AR60" s="52">
        <v>69.120999999999995</v>
      </c>
    </row>
    <row r="61" spans="1:45">
      <c r="A61" s="52" t="s">
        <v>175</v>
      </c>
      <c r="C61" s="52" t="s">
        <v>96</v>
      </c>
      <c r="D61" s="52" t="s">
        <v>96</v>
      </c>
      <c r="E61" s="52" t="s">
        <v>96</v>
      </c>
      <c r="L61" s="52">
        <v>7.5065999999999994E-2</v>
      </c>
      <c r="M61" s="52">
        <v>7.5528999999999999E-2</v>
      </c>
      <c r="N61" s="52">
        <v>7.5925000000000006E-2</v>
      </c>
      <c r="O61" s="52">
        <v>7.5572E-2</v>
      </c>
      <c r="Q61" s="52">
        <v>7.7019000000000004E-2</v>
      </c>
      <c r="R61" s="52">
        <v>7.2742000000000001E-2</v>
      </c>
      <c r="S61" s="52">
        <v>7.5588000000000002E-2</v>
      </c>
      <c r="T61" s="52">
        <v>7.8351000000000004E-2</v>
      </c>
      <c r="V61" s="52">
        <v>8.0144999999999994E-2</v>
      </c>
      <c r="W61" s="52">
        <v>8.2314999999999999E-2</v>
      </c>
      <c r="X61" s="52">
        <v>8.3298999999999998E-2</v>
      </c>
      <c r="Y61" s="52">
        <v>8.8145000000000001E-2</v>
      </c>
      <c r="AA61" s="52">
        <v>8.2237000000000005E-2</v>
      </c>
      <c r="AB61" s="52">
        <v>7.9522999999999996E-2</v>
      </c>
      <c r="AC61" s="52">
        <v>8.3127999999999994E-2</v>
      </c>
      <c r="AD61" s="52">
        <v>9.1734999999999997E-2</v>
      </c>
      <c r="AF61" s="52">
        <v>0.10217</v>
      </c>
      <c r="AG61" s="52">
        <v>0.11454</v>
      </c>
      <c r="AH61" s="52">
        <v>0.12496</v>
      </c>
      <c r="AJ61" s="52">
        <v>0.14929000000000001</v>
      </c>
      <c r="AK61" s="52">
        <v>0.1948</v>
      </c>
      <c r="AM61" s="52">
        <v>7.7740000000000004E-2</v>
      </c>
      <c r="AN61" s="52">
        <v>7.5421000000000002E-2</v>
      </c>
      <c r="AO61" s="52">
        <v>7.7118999999999993E-2</v>
      </c>
      <c r="AP61" s="52">
        <v>8.6523000000000003E-2</v>
      </c>
      <c r="AQ61" s="52">
        <v>8.43E-2</v>
      </c>
      <c r="AR61" s="52">
        <v>8.6366999999999999E-2</v>
      </c>
    </row>
    <row r="62" spans="1:45">
      <c r="A62" s="52" t="s">
        <v>176</v>
      </c>
      <c r="C62" s="52">
        <v>0.98934999999999995</v>
      </c>
      <c r="D62" s="52">
        <v>0.36858999999999997</v>
      </c>
      <c r="E62" s="52">
        <v>0.13761999999999999</v>
      </c>
      <c r="L62" s="52">
        <v>1</v>
      </c>
      <c r="M62" s="52">
        <v>0.98477999999999999</v>
      </c>
      <c r="N62" s="52">
        <v>0.51917000000000002</v>
      </c>
      <c r="O62" s="52">
        <v>0.19494</v>
      </c>
      <c r="Q62" s="52">
        <v>1</v>
      </c>
      <c r="R62" s="52">
        <v>0.98477999999999999</v>
      </c>
      <c r="S62" s="52">
        <v>0.51917000000000002</v>
      </c>
      <c r="T62" s="52">
        <v>0.19494</v>
      </c>
      <c r="V62" s="52">
        <v>1</v>
      </c>
      <c r="W62" s="52">
        <v>0.98563999999999996</v>
      </c>
      <c r="X62" s="52">
        <v>0.51856999999999998</v>
      </c>
      <c r="Y62" s="52">
        <v>0.14854000000000001</v>
      </c>
      <c r="AA62" s="52">
        <v>1</v>
      </c>
      <c r="AB62" s="52">
        <v>0.98563999999999996</v>
      </c>
      <c r="AC62" s="52">
        <v>0.51856999999999998</v>
      </c>
      <c r="AD62" s="52">
        <v>0.14854000000000001</v>
      </c>
      <c r="AF62" s="52">
        <v>1</v>
      </c>
      <c r="AG62" s="52">
        <v>0.98160999999999998</v>
      </c>
      <c r="AH62" s="52">
        <v>0.37679000000000001</v>
      </c>
      <c r="AJ62" s="52">
        <v>1</v>
      </c>
      <c r="AK62" s="52">
        <v>0.93467999999999996</v>
      </c>
      <c r="AM62" s="52">
        <v>0.99804000000000004</v>
      </c>
      <c r="AN62" s="52">
        <v>0.91029000000000004</v>
      </c>
      <c r="AO62" s="52">
        <v>0.69069999999999998</v>
      </c>
      <c r="AP62" s="52">
        <v>0.99804000000000004</v>
      </c>
      <c r="AQ62" s="52">
        <v>0.91029000000000004</v>
      </c>
      <c r="AR62" s="52">
        <v>0.69069999999999998</v>
      </c>
    </row>
    <row r="63" spans="1:45">
      <c r="A63" s="52" t="s">
        <v>177</v>
      </c>
      <c r="C63" s="52">
        <v>231</v>
      </c>
      <c r="D63" s="52">
        <v>253</v>
      </c>
      <c r="E63" s="52">
        <v>830</v>
      </c>
      <c r="L63" s="52">
        <v>260</v>
      </c>
      <c r="M63" s="52">
        <v>314</v>
      </c>
      <c r="N63" s="52">
        <v>318</v>
      </c>
      <c r="O63" s="52">
        <v>984</v>
      </c>
      <c r="Q63" s="52">
        <v>267</v>
      </c>
      <c r="R63" s="52">
        <v>165</v>
      </c>
      <c r="S63" s="52">
        <v>175</v>
      </c>
      <c r="T63" s="52">
        <v>832</v>
      </c>
      <c r="V63" s="52">
        <v>256</v>
      </c>
      <c r="W63" s="52">
        <v>276</v>
      </c>
      <c r="X63" s="52">
        <v>1513</v>
      </c>
      <c r="Y63" s="52">
        <v>1519</v>
      </c>
      <c r="AA63" s="52">
        <v>235</v>
      </c>
      <c r="AB63" s="52">
        <v>204</v>
      </c>
      <c r="AC63" s="52">
        <v>1087</v>
      </c>
      <c r="AD63" s="52">
        <v>2444</v>
      </c>
      <c r="AF63" s="52">
        <v>336</v>
      </c>
      <c r="AG63" s="52">
        <v>156</v>
      </c>
      <c r="AH63" s="52">
        <v>576</v>
      </c>
      <c r="AJ63" s="52">
        <v>374</v>
      </c>
      <c r="AK63" s="52">
        <v>767</v>
      </c>
      <c r="AM63" s="52">
        <v>242</v>
      </c>
      <c r="AN63" s="52">
        <v>247</v>
      </c>
      <c r="AO63" s="52">
        <v>676</v>
      </c>
      <c r="AP63" s="52">
        <v>193</v>
      </c>
      <c r="AQ63" s="52">
        <v>246</v>
      </c>
      <c r="AR63" s="52">
        <v>494</v>
      </c>
    </row>
    <row r="64" spans="1:45">
      <c r="A64" s="52" t="s">
        <v>178</v>
      </c>
      <c r="C64" s="53">
        <v>4.9699999999999996E-7</v>
      </c>
      <c r="D64" s="53">
        <v>4.9999999999999998E-7</v>
      </c>
      <c r="E64" s="53">
        <v>4.9800000000000004E-7</v>
      </c>
      <c r="L64" s="53">
        <v>4.9900000000000001E-7</v>
      </c>
      <c r="M64" s="53">
        <v>4.9900000000000001E-7</v>
      </c>
      <c r="N64" s="53">
        <v>4.9599999999999999E-7</v>
      </c>
      <c r="O64" s="53">
        <v>4.9900000000000001E-7</v>
      </c>
      <c r="P64" s="53"/>
      <c r="Q64" s="53">
        <v>4.8999999999999997E-7</v>
      </c>
      <c r="R64" s="53">
        <v>4.9299999999999998E-7</v>
      </c>
      <c r="S64" s="53">
        <v>4.9100000000000004E-7</v>
      </c>
      <c r="T64" s="53">
        <v>4.9900000000000001E-7</v>
      </c>
      <c r="U64" s="53"/>
      <c r="V64" s="53">
        <v>9.9799999999999993E-6</v>
      </c>
      <c r="W64" s="53">
        <v>9.8400000000000007E-6</v>
      </c>
      <c r="X64" s="53">
        <v>9.9799999999999993E-6</v>
      </c>
      <c r="Y64" s="53">
        <v>9.9699999999999994E-6</v>
      </c>
      <c r="Z64" s="53"/>
      <c r="AA64" s="53">
        <v>9.7899999999999994E-6</v>
      </c>
      <c r="AB64" s="53">
        <v>9.8400000000000007E-6</v>
      </c>
      <c r="AC64" s="53">
        <v>9.9499999999999996E-6</v>
      </c>
      <c r="AD64" s="53">
        <v>1.0000000000000001E-5</v>
      </c>
      <c r="AF64" s="53">
        <v>1.0000000000000001E-5</v>
      </c>
      <c r="AG64" s="53">
        <v>9.8025999999999994E-4</v>
      </c>
      <c r="AH64" s="53">
        <v>9.9212999999999992E-4</v>
      </c>
      <c r="AJ64" s="53">
        <v>1.49E-5</v>
      </c>
      <c r="AK64" s="52">
        <v>2.6919999999999999E-3</v>
      </c>
      <c r="AM64" s="53">
        <v>4.9299999999999998E-7</v>
      </c>
      <c r="AN64" s="53">
        <v>4.9500000000000003E-7</v>
      </c>
      <c r="AO64" s="53">
        <v>4.9900000000000001E-7</v>
      </c>
      <c r="AP64" s="53">
        <v>4.8500000000000002E-7</v>
      </c>
      <c r="AQ64" s="53">
        <v>4.9900000000000001E-7</v>
      </c>
      <c r="AR64" s="53">
        <v>4.9599999999999999E-7</v>
      </c>
      <c r="AS64" s="53"/>
    </row>
    <row r="65" spans="1:44">
      <c r="A65" s="52" t="s">
        <v>179</v>
      </c>
      <c r="C65" s="52">
        <v>3358.6</v>
      </c>
      <c r="D65" s="52">
        <v>2417.1999999999998</v>
      </c>
      <c r="E65" s="52">
        <v>7421.8</v>
      </c>
      <c r="L65" s="52">
        <v>3166.9</v>
      </c>
      <c r="M65" s="52">
        <v>4278.3999999999996</v>
      </c>
      <c r="N65" s="52">
        <v>2860.8</v>
      </c>
      <c r="O65" s="52">
        <v>8785</v>
      </c>
      <c r="Q65" s="52">
        <v>3310.5</v>
      </c>
      <c r="R65" s="52">
        <v>2350.5</v>
      </c>
      <c r="S65" s="52">
        <v>1587.3</v>
      </c>
      <c r="T65" s="52">
        <v>7276.8</v>
      </c>
      <c r="V65" s="52">
        <v>3252.2</v>
      </c>
      <c r="W65" s="52">
        <v>3855.9</v>
      </c>
      <c r="X65" s="52">
        <v>13625</v>
      </c>
      <c r="Y65" s="52">
        <v>12576</v>
      </c>
      <c r="AA65" s="52">
        <v>2984.9</v>
      </c>
      <c r="AB65" s="52">
        <v>2723.9</v>
      </c>
      <c r="AC65" s="52">
        <v>9334.4</v>
      </c>
      <c r="AD65" s="52">
        <v>21084</v>
      </c>
      <c r="AF65" s="52">
        <v>4206.6000000000004</v>
      </c>
      <c r="AG65" s="52">
        <v>2204.6</v>
      </c>
      <c r="AH65" s="52">
        <v>13933</v>
      </c>
      <c r="AJ65" s="52">
        <v>4804.7</v>
      </c>
      <c r="AK65" s="52">
        <v>10428</v>
      </c>
      <c r="AM65" s="52">
        <v>3259</v>
      </c>
      <c r="AN65" s="52">
        <v>2569.6</v>
      </c>
      <c r="AO65" s="52">
        <v>5708.3</v>
      </c>
      <c r="AP65" s="52">
        <v>2673</v>
      </c>
      <c r="AQ65" s="52">
        <v>2499.6999999999998</v>
      </c>
      <c r="AR65" s="52">
        <v>4558.3999999999996</v>
      </c>
    </row>
    <row r="67" spans="1:44">
      <c r="A67" s="52" t="s">
        <v>187</v>
      </c>
      <c r="B67" s="52">
        <f>+(1-B4)/(B4+B6-2)</f>
        <v>0</v>
      </c>
      <c r="C67" s="52">
        <f>+(1-C4)/(C4+C6-2)</f>
        <v>0</v>
      </c>
      <c r="D67" s="52">
        <f>+(1-D4)/(D4+D6-2)</f>
        <v>0</v>
      </c>
      <c r="E67" s="52">
        <f>+(1-E4)/(E4+E6-2)</f>
        <v>0</v>
      </c>
      <c r="G67" s="52">
        <f>+(1-G4)/(G4+G6-2)</f>
        <v>0.14285714285714285</v>
      </c>
      <c r="H67" s="52">
        <f>+(1-H4)/(H4+H6-2)</f>
        <v>0.14285714285714285</v>
      </c>
      <c r="I67" s="52">
        <f>+(1-I4)/(I4+I6-2)</f>
        <v>0.14285714285714285</v>
      </c>
      <c r="J67" s="52">
        <f>+(1-J4)/(J4+J6-2)</f>
        <v>0.14285714285714285</v>
      </c>
      <c r="M67" s="52">
        <f>-1+(M6-1)/(M6+M4-2)*((1-M17)+M27/M22*M17)</f>
        <v>-0.87619532326552241</v>
      </c>
      <c r="R67" s="52">
        <f>-1+(R6-1)/(R6+R4-2)*((1-R17)+R27/R22*R17)</f>
        <v>-0.89615476940844596</v>
      </c>
      <c r="AM67" s="52">
        <f>-1+(AM6-1)/(AM6+AM4-2)*((1-AM17)+AM27/AM22*AM17)</f>
        <v>-2.6481739712622909E-2</v>
      </c>
      <c r="AP67" s="52">
        <f>-1+(AP6-1)/(AP6+AP4-2)*((1-AP17)+AP27/AP22*AP17)</f>
        <v>0.10975711386928988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J16"/>
  <sheetViews>
    <sheetView workbookViewId="0">
      <selection activeCell="B1" sqref="B1:J16"/>
    </sheetView>
  </sheetViews>
  <sheetFormatPr defaultRowHeight="14.4"/>
  <cols>
    <col min="7" max="7" width="5.5546875" customWidth="1"/>
    <col min="8" max="10" width="9.33203125" customWidth="1"/>
  </cols>
  <sheetData>
    <row r="1" spans="2:10">
      <c r="G1" s="1"/>
      <c r="H1" s="1"/>
      <c r="I1" s="2" t="s">
        <v>36</v>
      </c>
    </row>
    <row r="2" spans="2:10">
      <c r="G2" s="7"/>
      <c r="H2" s="14"/>
    </row>
    <row r="3" spans="2:10">
      <c r="B3" t="s">
        <v>2</v>
      </c>
      <c r="G3" s="7"/>
      <c r="H3" s="43" t="str">
        <f>+'T3'!H12</f>
        <v>High</v>
      </c>
      <c r="I3" s="48" t="str">
        <f>+'T4'!H12</f>
        <v>Moderate</v>
      </c>
      <c r="J3" s="48" t="str">
        <f>+'T4'!I12</f>
        <v>Low</v>
      </c>
    </row>
    <row r="4" spans="2:10">
      <c r="G4" s="7"/>
      <c r="H4" s="2"/>
      <c r="I4" s="2"/>
      <c r="J4" s="2"/>
    </row>
    <row r="5" spans="2:10">
      <c r="B5" s="1" t="s">
        <v>4</v>
      </c>
      <c r="G5" s="7"/>
      <c r="H5" s="2"/>
      <c r="I5" s="2"/>
      <c r="J5" s="2"/>
    </row>
    <row r="6" spans="2:10">
      <c r="G6" s="7"/>
      <c r="H6" s="3"/>
      <c r="I6" s="3"/>
      <c r="J6" s="3"/>
    </row>
    <row r="7" spans="2:10" ht="15.6">
      <c r="B7" t="s">
        <v>108</v>
      </c>
      <c r="G7" s="7"/>
      <c r="H7" s="5">
        <f>+'T3'!H27</f>
        <v>2.1985000000000001E-2</v>
      </c>
      <c r="I7" s="5">
        <f>+'T4'!H27</f>
        <v>0.11155</v>
      </c>
      <c r="J7" s="5">
        <f>+'T4'!I27</f>
        <v>0.29165999999999997</v>
      </c>
    </row>
    <row r="8" spans="2:10">
      <c r="G8" s="7"/>
      <c r="H8" s="3"/>
      <c r="I8" s="3"/>
      <c r="J8" s="3"/>
    </row>
    <row r="9" spans="2:10">
      <c r="B9" t="s">
        <v>25</v>
      </c>
      <c r="G9" s="7"/>
      <c r="H9" s="3">
        <f>+'T3'!H22</f>
        <v>9.6752000000000001E-3</v>
      </c>
      <c r="I9" s="3">
        <f>+'T4'!H22</f>
        <v>3.6540000000000003E-2</v>
      </c>
      <c r="J9" s="3">
        <f>+'T4'!I22</f>
        <v>9.5160999999999996E-2</v>
      </c>
    </row>
    <row r="10" spans="2:10">
      <c r="B10" t="s">
        <v>28</v>
      </c>
      <c r="G10" s="7"/>
      <c r="H10" s="3">
        <f>+'T3'!H23</f>
        <v>7.5454999999999994E-2</v>
      </c>
      <c r="I10" s="3">
        <f>+'T4'!H23</f>
        <v>7.5835E-2</v>
      </c>
      <c r="J10" s="3">
        <f>+'T4'!I23</f>
        <v>7.5426999999999994E-2</v>
      </c>
    </row>
    <row r="11" spans="2:10">
      <c r="B11" t="s">
        <v>26</v>
      </c>
      <c r="G11" s="7"/>
      <c r="H11" s="5">
        <f>+'T3'!H24</f>
        <v>1.0434000000000001E-2</v>
      </c>
      <c r="I11" s="5">
        <f>+'T4'!H24</f>
        <v>0.62309000000000003</v>
      </c>
      <c r="J11" s="5">
        <f>+'T4'!I24</f>
        <v>2.6629</v>
      </c>
    </row>
    <row r="12" spans="2:10">
      <c r="B12" t="s">
        <v>27</v>
      </c>
      <c r="G12" s="7"/>
      <c r="H12" s="5">
        <f>+'T3'!H25</f>
        <v>-7.6286999999999994E-2</v>
      </c>
      <c r="I12" s="5">
        <f>+'T4'!H25</f>
        <v>-0.66308</v>
      </c>
      <c r="J12" s="5">
        <f>+'T4'!I25</f>
        <v>-2.6536</v>
      </c>
    </row>
    <row r="13" spans="2:10">
      <c r="G13" s="7"/>
      <c r="H13" s="5"/>
      <c r="I13" s="5"/>
      <c r="J13" s="5"/>
    </row>
    <row r="14" spans="2:10">
      <c r="B14" t="s">
        <v>5</v>
      </c>
      <c r="G14" s="7"/>
      <c r="H14" s="5">
        <f>+'T3'!H32</f>
        <v>-0.87178</v>
      </c>
      <c r="I14" s="5">
        <f>+'T4'!H32</f>
        <v>-0.51817000000000002</v>
      </c>
      <c r="J14" s="5">
        <f>+'T4'!I32</f>
        <v>0.26163999999999998</v>
      </c>
    </row>
    <row r="15" spans="2:10">
      <c r="G15" s="7"/>
      <c r="H15" s="5"/>
      <c r="I15" s="5"/>
      <c r="J15" s="5"/>
    </row>
    <row r="16" spans="2:10">
      <c r="B16" t="s">
        <v>113</v>
      </c>
      <c r="G16" s="7"/>
      <c r="H16" s="5">
        <f>+'T3'!H29</f>
        <v>3.1660000000000001E-2</v>
      </c>
      <c r="I16" s="5">
        <f>+'T4'!H29</f>
        <v>0.14809</v>
      </c>
      <c r="J16" s="5">
        <f>+'T4'!I29</f>
        <v>0.38682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K51"/>
  <sheetViews>
    <sheetView topLeftCell="A28" workbookViewId="0">
      <selection activeCell="B35" sqref="B35"/>
    </sheetView>
  </sheetViews>
  <sheetFormatPr defaultRowHeight="14.4"/>
  <cols>
    <col min="7" max="7" width="5.5546875" customWidth="1"/>
    <col min="8" max="10" width="9.33203125" customWidth="1"/>
    <col min="11" max="11" width="3.33203125" customWidth="1"/>
  </cols>
  <sheetData>
    <row r="1" spans="2:11">
      <c r="G1" s="1"/>
      <c r="H1" s="1"/>
      <c r="I1" s="2" t="s">
        <v>36</v>
      </c>
    </row>
    <row r="2" spans="2:11">
      <c r="G2" s="7"/>
      <c r="H2" s="14"/>
    </row>
    <row r="3" spans="2:11">
      <c r="B3" t="s">
        <v>2</v>
      </c>
      <c r="G3" s="7"/>
      <c r="H3" s="43" t="str">
        <f>+'T3'!H12</f>
        <v>High</v>
      </c>
      <c r="I3" s="48" t="str">
        <f>+'T4'!H12</f>
        <v>Moderate</v>
      </c>
      <c r="J3" s="48" t="str">
        <f>+'T4'!I12</f>
        <v>Low</v>
      </c>
      <c r="K3" s="2"/>
    </row>
    <row r="4" spans="2:11">
      <c r="G4" s="7"/>
      <c r="H4" s="2"/>
      <c r="I4" s="2"/>
      <c r="J4" s="2"/>
      <c r="K4" s="2"/>
    </row>
    <row r="5" spans="2:11">
      <c r="B5" s="1" t="s">
        <v>4</v>
      </c>
      <c r="G5" s="7"/>
      <c r="H5" s="2"/>
      <c r="I5" s="2"/>
      <c r="J5" s="2"/>
      <c r="K5" s="5"/>
    </row>
    <row r="6" spans="2:11">
      <c r="G6" s="7"/>
      <c r="H6" s="3"/>
      <c r="I6" s="3"/>
      <c r="J6" s="3"/>
      <c r="K6" s="3"/>
    </row>
    <row r="7" spans="2:11">
      <c r="B7" t="s">
        <v>25</v>
      </c>
      <c r="G7" s="7"/>
      <c r="H7" s="3">
        <f>+'T3'!H22</f>
        <v>9.6752000000000001E-3</v>
      </c>
      <c r="I7" s="3">
        <f>+'T4'!H22</f>
        <v>3.6540000000000003E-2</v>
      </c>
      <c r="J7" s="3">
        <f>+'T4'!I22</f>
        <v>9.5160999999999996E-2</v>
      </c>
      <c r="K7" s="3"/>
    </row>
    <row r="8" spans="2:11">
      <c r="B8" t="s">
        <v>28</v>
      </c>
      <c r="G8" s="7"/>
      <c r="H8" s="3">
        <f>+'T3'!H23</f>
        <v>7.5454999999999994E-2</v>
      </c>
      <c r="I8" s="3">
        <f>+'T4'!H23</f>
        <v>7.5835E-2</v>
      </c>
      <c r="J8" s="3">
        <f>+'T4'!I23</f>
        <v>7.5426999999999994E-2</v>
      </c>
      <c r="K8" s="3"/>
    </row>
    <row r="9" spans="2:11">
      <c r="B9" t="s">
        <v>26</v>
      </c>
      <c r="G9" s="7"/>
      <c r="H9" s="3">
        <f>+'T3'!H24</f>
        <v>1.0434000000000001E-2</v>
      </c>
      <c r="I9" s="3">
        <f>+'T4'!H24</f>
        <v>0.62309000000000003</v>
      </c>
      <c r="J9" s="3">
        <f>+'T4'!I24</f>
        <v>2.6629</v>
      </c>
      <c r="K9" s="3"/>
    </row>
    <row r="10" spans="2:11">
      <c r="B10" t="s">
        <v>27</v>
      </c>
      <c r="G10" s="7"/>
      <c r="H10" s="3">
        <f>+'T3'!H25</f>
        <v>-7.6286999999999994E-2</v>
      </c>
      <c r="I10" s="3">
        <f>+'T4'!H25</f>
        <v>-0.66308</v>
      </c>
      <c r="J10" s="3">
        <f>+'T4'!I25</f>
        <v>-2.6536</v>
      </c>
      <c r="K10" s="3"/>
    </row>
    <row r="11" spans="2:11">
      <c r="G11" s="7"/>
      <c r="H11" s="3"/>
      <c r="I11" s="3"/>
      <c r="J11" s="3"/>
      <c r="K11" s="3"/>
    </row>
    <row r="12" spans="2:11">
      <c r="B12" t="str">
        <f>+'T4'!B29</f>
        <v xml:space="preserve">  Output, Y</v>
      </c>
      <c r="G12" s="7"/>
      <c r="H12" s="3">
        <f>+'T3'!H29</f>
        <v>3.1660000000000001E-2</v>
      </c>
      <c r="I12" s="3">
        <f>+'T4'!H29</f>
        <v>0.14809</v>
      </c>
      <c r="J12" s="3">
        <f>+'T4'!I29</f>
        <v>0.38682</v>
      </c>
      <c r="K12" s="3"/>
    </row>
    <row r="13" spans="2:11">
      <c r="G13" s="7"/>
      <c r="H13" s="3"/>
      <c r="I13" s="3"/>
      <c r="J13" s="3"/>
      <c r="K13" s="3"/>
    </row>
    <row r="14" spans="2:11">
      <c r="B14" t="s">
        <v>94</v>
      </c>
      <c r="G14" s="7"/>
      <c r="H14" s="3">
        <f>+'T3'!H35</f>
        <v>7.5528999999999999E-2</v>
      </c>
      <c r="I14" s="3">
        <f>+'T4'!H34</f>
        <v>7.5528999999999999E-2</v>
      </c>
      <c r="J14" s="3">
        <f>+'T4'!I34</f>
        <v>7.5925000000000006E-2</v>
      </c>
      <c r="K14" s="3"/>
    </row>
    <row r="15" spans="2:11">
      <c r="G15" s="7"/>
      <c r="H15" s="3"/>
      <c r="I15" s="3"/>
      <c r="J15" s="3"/>
      <c r="K15" s="3"/>
    </row>
    <row r="16" spans="2:11">
      <c r="B16" t="s">
        <v>95</v>
      </c>
      <c r="G16" s="7"/>
      <c r="H16" s="3">
        <f>+'T3'!H37</f>
        <v>7.5065999999999994E-2</v>
      </c>
      <c r="I16" s="3">
        <f>+'T4'!H36</f>
        <v>7.5065999999999994E-2</v>
      </c>
      <c r="J16" s="3">
        <f>+'T4'!I36</f>
        <v>7.5065999999999994E-2</v>
      </c>
      <c r="K16" s="3"/>
    </row>
    <row r="17" spans="2:11">
      <c r="G17" s="1"/>
      <c r="H17" s="1"/>
    </row>
    <row r="18" spans="2:11">
      <c r="G18" s="1"/>
      <c r="H18" s="1"/>
      <c r="I18" s="2" t="s">
        <v>37</v>
      </c>
    </row>
    <row r="19" spans="2:11">
      <c r="G19" s="7"/>
      <c r="H19" s="14"/>
    </row>
    <row r="20" spans="2:11">
      <c r="B20" t="s">
        <v>2</v>
      </c>
      <c r="G20" s="7"/>
      <c r="H20" s="43" t="str">
        <f>+'T3'!K12</f>
        <v>High</v>
      </c>
      <c r="I20" s="48" t="str">
        <f>+'T4'!N12</f>
        <v>Moderate</v>
      </c>
      <c r="J20" s="48" t="str">
        <f>+'T4'!O12</f>
        <v>Low</v>
      </c>
      <c r="K20" s="2"/>
    </row>
    <row r="21" spans="2:11">
      <c r="G21" s="7"/>
      <c r="H21" s="2"/>
      <c r="I21" s="2"/>
      <c r="J21" s="2"/>
      <c r="K21" s="2"/>
    </row>
    <row r="22" spans="2:11">
      <c r="B22" s="1" t="s">
        <v>4</v>
      </c>
      <c r="G22" s="7"/>
      <c r="H22" s="2"/>
      <c r="I22" s="2"/>
      <c r="J22" s="2"/>
      <c r="K22" s="5"/>
    </row>
    <row r="23" spans="2:11">
      <c r="G23" s="7"/>
      <c r="H23" s="3"/>
      <c r="I23" s="3"/>
      <c r="J23" s="3"/>
      <c r="K23" s="3"/>
    </row>
    <row r="24" spans="2:11">
      <c r="B24" t="s">
        <v>25</v>
      </c>
      <c r="G24" s="7"/>
      <c r="H24" s="50">
        <f>+'T3'!K22</f>
        <v>7.5703999999999994E-2</v>
      </c>
      <c r="I24" s="3">
        <f>+'T4'!K22</f>
        <v>2.6967999999999999E-2</v>
      </c>
      <c r="J24" s="3">
        <f>+'T4'!L22</f>
        <v>7.0973999999999995E-2</v>
      </c>
      <c r="K24" s="3"/>
    </row>
    <row r="25" spans="2:11">
      <c r="B25" t="s">
        <v>28</v>
      </c>
      <c r="G25" s="7"/>
      <c r="H25" s="50">
        <f>+'T3'!K23</f>
        <v>7.7668000000000001E-2</v>
      </c>
      <c r="I25" s="3">
        <f>+'T4'!K23</f>
        <v>7.5835E-2</v>
      </c>
      <c r="J25" s="3">
        <f>+'T4'!L23</f>
        <v>7.5426999999999994E-2</v>
      </c>
      <c r="K25" s="3"/>
    </row>
    <row r="26" spans="2:11">
      <c r="B26" t="s">
        <v>26</v>
      </c>
      <c r="G26" s="7"/>
      <c r="H26" s="50">
        <f>+'T3'!K24</f>
        <v>8.3892999999999999E-4</v>
      </c>
      <c r="I26" s="3">
        <f>+'T4'!K24</f>
        <v>0.62309000000000003</v>
      </c>
      <c r="J26" s="3">
        <f>+'T4'!L24</f>
        <v>2.6629</v>
      </c>
      <c r="K26" s="3"/>
    </row>
    <row r="27" spans="2:11">
      <c r="B27" t="s">
        <v>27</v>
      </c>
      <c r="G27" s="7"/>
      <c r="H27" s="50">
        <f>+'T3'!K25</f>
        <v>-2.8750999999999998E-3</v>
      </c>
      <c r="I27" s="3">
        <f>+'T4'!K25</f>
        <v>-0.67266000000000004</v>
      </c>
      <c r="J27" s="3">
        <f>+'T4'!L25</f>
        <v>-2.6778</v>
      </c>
      <c r="K27" s="3"/>
    </row>
    <row r="28" spans="2:11">
      <c r="G28" s="7"/>
      <c r="H28" s="3"/>
      <c r="I28" s="3"/>
      <c r="J28" s="3"/>
      <c r="K28" s="3"/>
    </row>
    <row r="29" spans="2:11">
      <c r="B29" t="s">
        <v>109</v>
      </c>
      <c r="G29" s="7"/>
      <c r="H29" s="3">
        <f>+'T3'!I30</f>
        <v>2.9227E-2</v>
      </c>
      <c r="I29" s="3">
        <f>+'T4'!K30</f>
        <v>0.14168</v>
      </c>
      <c r="J29" s="3">
        <f>+'T4'!L30</f>
        <v>0.38366</v>
      </c>
      <c r="K29" s="3"/>
    </row>
    <row r="30" spans="2:11">
      <c r="G30" s="7"/>
      <c r="H30" s="3"/>
      <c r="I30" s="3"/>
      <c r="J30" s="3"/>
      <c r="K30" s="3"/>
    </row>
    <row r="31" spans="2:11">
      <c r="B31" t="s">
        <v>94</v>
      </c>
      <c r="G31" s="7"/>
      <c r="H31" s="3">
        <f>+'T3'!K35</f>
        <v>7.7740000000000004E-2</v>
      </c>
      <c r="I31" s="3">
        <f>+'T4'!K34</f>
        <v>7.5588000000000002E-2</v>
      </c>
      <c r="J31" s="3">
        <f>+'T4'!L34</f>
        <v>7.8351000000000004E-2</v>
      </c>
      <c r="K31" s="3"/>
    </row>
    <row r="32" spans="2:11">
      <c r="G32" s="7"/>
      <c r="H32" s="3"/>
      <c r="I32" s="3"/>
      <c r="J32" s="3"/>
      <c r="K32" s="3"/>
    </row>
    <row r="33" spans="2:11">
      <c r="B33" t="s">
        <v>95</v>
      </c>
      <c r="G33" s="7"/>
      <c r="H33" s="3">
        <f>+'T3'!K37</f>
        <v>7.5065999999999994E-2</v>
      </c>
      <c r="I33" s="3">
        <f>+'T4'!K36</f>
        <v>7.7019000000000004E-2</v>
      </c>
      <c r="J33" s="3">
        <f>+'T4'!L36</f>
        <v>7.7019000000000004E-2</v>
      </c>
      <c r="K33" s="3"/>
    </row>
    <row r="35" spans="2:11">
      <c r="G35" s="1"/>
      <c r="I35" s="2" t="s">
        <v>16</v>
      </c>
    </row>
    <row r="36" spans="2:11">
      <c r="G36" s="1"/>
      <c r="I36" s="2" t="s">
        <v>38</v>
      </c>
    </row>
    <row r="37" spans="2:11">
      <c r="G37" s="7"/>
    </row>
    <row r="38" spans="2:11">
      <c r="B38" t="s">
        <v>2</v>
      </c>
      <c r="G38" s="7"/>
      <c r="H38" s="43" t="str">
        <f>+'T3'!K12</f>
        <v>High</v>
      </c>
      <c r="I38" s="48" t="str">
        <f>+'T4'!N12</f>
        <v>Moderate</v>
      </c>
      <c r="J38" s="48" t="str">
        <f>+'T4'!O12</f>
        <v>Low</v>
      </c>
    </row>
    <row r="39" spans="2:11">
      <c r="G39" s="7"/>
      <c r="H39" s="2"/>
      <c r="I39" s="2"/>
      <c r="J39" s="2"/>
    </row>
    <row r="40" spans="2:11">
      <c r="B40" s="1" t="s">
        <v>4</v>
      </c>
      <c r="G40" s="7"/>
      <c r="H40" s="2"/>
      <c r="I40" s="2"/>
      <c r="J40" s="2"/>
    </row>
    <row r="41" spans="2:11">
      <c r="G41" s="7"/>
      <c r="H41" s="3"/>
      <c r="I41" s="3"/>
      <c r="J41" s="3"/>
    </row>
    <row r="42" spans="2:11">
      <c r="B42" t="s">
        <v>25</v>
      </c>
      <c r="G42" s="7"/>
      <c r="H42" s="3">
        <f>+'T3'!K22</f>
        <v>7.5703999999999994E-2</v>
      </c>
      <c r="I42" s="3">
        <f>+'T4'!N22</f>
        <v>7.4032000000000001E-2</v>
      </c>
      <c r="J42" s="3">
        <f>+'T4'!O22</f>
        <v>7.6022999999999993E-2</v>
      </c>
    </row>
    <row r="43" spans="2:11">
      <c r="B43" t="s">
        <v>28</v>
      </c>
      <c r="G43" s="7"/>
      <c r="H43" s="3">
        <f>+'T3'!K23</f>
        <v>7.7668000000000001E-2</v>
      </c>
      <c r="I43" s="3">
        <f>+'T4'!N23</f>
        <v>7.5344999999999995E-2</v>
      </c>
      <c r="J43" s="3">
        <f>+'T4'!O23</f>
        <v>7.7023999999999995E-2</v>
      </c>
    </row>
    <row r="44" spans="2:11">
      <c r="B44" t="s">
        <v>26</v>
      </c>
      <c r="G44" s="7"/>
      <c r="H44" s="3">
        <f>+'T3'!K24</f>
        <v>8.3892999999999999E-4</v>
      </c>
      <c r="I44" s="3">
        <f>+'T4'!N24</f>
        <v>4.5643999999999997E-2</v>
      </c>
      <c r="J44" s="3">
        <f>+'T4'!O24</f>
        <v>0.25763999999999998</v>
      </c>
    </row>
    <row r="45" spans="2:11">
      <c r="B45" t="s">
        <v>27</v>
      </c>
      <c r="G45" s="7"/>
      <c r="H45" s="3">
        <f>+'T3'!K25</f>
        <v>-2.8750999999999998E-3</v>
      </c>
      <c r="I45" s="3">
        <f>+'T4'!N25</f>
        <v>-4.7046999999999999E-2</v>
      </c>
      <c r="J45" s="3">
        <f>+'T4'!O25</f>
        <v>-0.25889000000000001</v>
      </c>
    </row>
    <row r="46" spans="2:11">
      <c r="G46" s="7"/>
      <c r="H46" s="3"/>
      <c r="I46" s="3"/>
      <c r="J46" s="3"/>
    </row>
    <row r="47" spans="2:11">
      <c r="B47" t="s">
        <v>3</v>
      </c>
      <c r="G47" s="7"/>
      <c r="H47" s="3">
        <f>+'T3'!K29</f>
        <v>7.7496999999999996E-2</v>
      </c>
      <c r="I47" s="3">
        <f>+'T4'!N29</f>
        <v>7.9263E-2</v>
      </c>
      <c r="J47" s="3">
        <f>+'T4'!O29</f>
        <v>9.1491000000000003E-2</v>
      </c>
    </row>
    <row r="48" spans="2:11">
      <c r="G48" s="7"/>
      <c r="H48" s="5"/>
      <c r="I48" s="5"/>
      <c r="J48" s="5"/>
    </row>
    <row r="49" spans="2:10">
      <c r="B49" t="s">
        <v>97</v>
      </c>
      <c r="G49" s="7"/>
      <c r="H49" s="3">
        <f>+'T3'!H35</f>
        <v>7.5528999999999999E-2</v>
      </c>
      <c r="I49" s="3">
        <f>+'T4'!N34</f>
        <v>7.5421000000000002E-2</v>
      </c>
      <c r="J49" s="3">
        <f>+'T4'!O34</f>
        <v>7.7118999999999993E-2</v>
      </c>
    </row>
    <row r="50" spans="2:10">
      <c r="G50" s="7"/>
      <c r="H50" s="3"/>
      <c r="I50" s="3"/>
      <c r="J50" s="3"/>
    </row>
    <row r="51" spans="2:10">
      <c r="B51" t="s">
        <v>110</v>
      </c>
      <c r="G51" s="7"/>
      <c r="H51" s="3">
        <f>+'T3'!H37</f>
        <v>7.5065999999999994E-2</v>
      </c>
      <c r="I51" s="3">
        <f>+'T4'!N36</f>
        <v>7.5065999999999994E-2</v>
      </c>
      <c r="J51" s="3">
        <f>+'T4'!O36</f>
        <v>7.5065999999999994E-2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K36"/>
  <sheetViews>
    <sheetView topLeftCell="A28" workbookViewId="0">
      <selection activeCell="B48" sqref="B48"/>
    </sheetView>
  </sheetViews>
  <sheetFormatPr defaultRowHeight="14.4"/>
  <cols>
    <col min="7" max="8" width="2.88671875" customWidth="1"/>
    <col min="9" max="11" width="12.44140625" customWidth="1"/>
  </cols>
  <sheetData>
    <row r="1" spans="2:11" ht="9.75" customHeight="1">
      <c r="H1" s="1"/>
    </row>
    <row r="2" spans="2:11">
      <c r="H2" s="1"/>
      <c r="I2" t="s">
        <v>23</v>
      </c>
    </row>
    <row r="3" spans="2:11">
      <c r="H3" s="1"/>
      <c r="J3" s="6" t="s">
        <v>19</v>
      </c>
    </row>
    <row r="4" spans="2:11">
      <c r="H4" s="1"/>
    </row>
    <row r="5" spans="2:11">
      <c r="B5" t="s">
        <v>2</v>
      </c>
      <c r="G5" s="7"/>
      <c r="I5" s="43" t="str">
        <f>+'T5'!H11</f>
        <v>High</v>
      </c>
      <c r="J5" s="43" t="str">
        <f>+'T5'!I11</f>
        <v>Moderate</v>
      </c>
      <c r="K5" s="43" t="str">
        <f>+'T5'!J11</f>
        <v>Low</v>
      </c>
    </row>
    <row r="6" spans="2:11">
      <c r="G6" s="7"/>
      <c r="I6" s="2"/>
      <c r="J6" s="2"/>
      <c r="K6" s="2"/>
    </row>
    <row r="7" spans="2:11">
      <c r="B7" t="s">
        <v>32</v>
      </c>
      <c r="G7" s="7"/>
      <c r="I7" s="50">
        <f>+'T5'!H13</f>
        <v>7.5454999999999994E-2</v>
      </c>
      <c r="J7" s="50">
        <f>+'T5'!I13</f>
        <v>7.5835E-2</v>
      </c>
      <c r="K7" s="50">
        <f>+'T5'!J13</f>
        <v>7.5426999999999994E-2</v>
      </c>
    </row>
    <row r="8" spans="2:11">
      <c r="B8" t="s">
        <v>33</v>
      </c>
      <c r="G8" s="7"/>
      <c r="I8" s="50">
        <f>+'T5'!H14</f>
        <v>8.8231000000000004E-2</v>
      </c>
      <c r="J8" s="50">
        <f>+'T5'!I14</f>
        <v>0.10049</v>
      </c>
      <c r="K8" s="50">
        <f>+'T5'!J14</f>
        <v>0.16747999999999999</v>
      </c>
    </row>
    <row r="9" spans="2:11">
      <c r="B9" s="26"/>
      <c r="G9" s="7"/>
      <c r="I9" s="2"/>
      <c r="J9" s="2"/>
      <c r="K9" s="2"/>
    </row>
    <row r="10" spans="2:11">
      <c r="B10" s="1" t="s">
        <v>4</v>
      </c>
      <c r="G10" s="7"/>
      <c r="I10" s="2"/>
      <c r="J10" s="2"/>
      <c r="K10" s="2"/>
    </row>
    <row r="11" spans="2:11">
      <c r="G11" s="7"/>
      <c r="I11" s="2"/>
      <c r="J11" s="2"/>
      <c r="K11" s="2"/>
    </row>
    <row r="12" spans="2:11">
      <c r="B12" t="s">
        <v>25</v>
      </c>
      <c r="G12" s="7"/>
      <c r="I12" s="3">
        <f>+'T5'!H21</f>
        <v>8.4522999999999994E-3</v>
      </c>
      <c r="J12" s="3">
        <f>+'T5'!I21</f>
        <v>4.1084000000000002E-2</v>
      </c>
      <c r="K12" s="3">
        <f>+'T5'!J21</f>
        <v>0.16778999999999999</v>
      </c>
    </row>
    <row r="13" spans="2:11">
      <c r="B13" t="s">
        <v>34</v>
      </c>
      <c r="G13" s="7"/>
      <c r="I13" s="5">
        <f>+'T5'!H22</f>
        <v>0.10764</v>
      </c>
      <c r="J13" s="5">
        <f>+'T5'!I22</f>
        <v>0.86212999999999995</v>
      </c>
      <c r="K13" s="5">
        <f>+'T5'!J22</f>
        <v>7.5175999999999998</v>
      </c>
    </row>
    <row r="14" spans="2:11">
      <c r="B14" t="s">
        <v>27</v>
      </c>
      <c r="G14" s="7"/>
      <c r="I14" s="5">
        <f>+'T5'!H23</f>
        <v>-9.9184999999999995E-2</v>
      </c>
      <c r="J14" s="5">
        <f>+'T5'!I23</f>
        <v>-0.82103999999999999</v>
      </c>
      <c r="K14" s="5">
        <f>+'T5'!J23</f>
        <v>-7.3498000000000001</v>
      </c>
    </row>
    <row r="15" spans="2:11">
      <c r="G15" s="7"/>
      <c r="I15" s="3"/>
      <c r="J15" s="3"/>
      <c r="K15" s="3"/>
    </row>
    <row r="16" spans="2:11">
      <c r="B16" t="s">
        <v>94</v>
      </c>
      <c r="G16" s="7"/>
      <c r="H16" s="5"/>
      <c r="I16" s="3">
        <f>+'T5'!H30</f>
        <v>8.2314999999999999E-2</v>
      </c>
      <c r="J16" s="3">
        <f>+'T5'!I30</f>
        <v>8.3298999999999998E-2</v>
      </c>
      <c r="K16" s="3">
        <f>+'T5'!J30</f>
        <v>8.8145000000000001E-2</v>
      </c>
    </row>
    <row r="17" spans="2:11">
      <c r="G17" s="7"/>
      <c r="I17" s="27"/>
      <c r="J17" s="27"/>
      <c r="K17" s="27"/>
    </row>
    <row r="18" spans="2:11">
      <c r="B18" t="s">
        <v>95</v>
      </c>
      <c r="G18" s="7"/>
      <c r="I18" s="3">
        <f>+'T5'!H32</f>
        <v>8.0144999999999994E-2</v>
      </c>
      <c r="J18" s="3">
        <f>+'T5'!I32</f>
        <v>8.0144999999999994E-2</v>
      </c>
      <c r="K18" s="3">
        <f>+'T5'!J32</f>
        <v>8.0144999999999994E-2</v>
      </c>
    </row>
    <row r="19" spans="2:11">
      <c r="G19" s="14"/>
      <c r="I19" s="3"/>
      <c r="J19" s="3"/>
      <c r="K19" s="3"/>
    </row>
    <row r="20" spans="2:11">
      <c r="H20" s="1"/>
    </row>
    <row r="21" spans="2:11">
      <c r="H21" s="1"/>
      <c r="J21" s="6" t="s">
        <v>18</v>
      </c>
    </row>
    <row r="22" spans="2:11">
      <c r="H22" s="1"/>
    </row>
    <row r="23" spans="2:11">
      <c r="B23" t="s">
        <v>2</v>
      </c>
      <c r="G23" s="7"/>
      <c r="I23" s="43" t="str">
        <f>+'T5'!L11</f>
        <v>High</v>
      </c>
      <c r="J23" s="43" t="str">
        <f>+'T5'!M11</f>
        <v>Moderate</v>
      </c>
      <c r="K23" s="43" t="str">
        <f>+'T5'!N11</f>
        <v>Low</v>
      </c>
    </row>
    <row r="24" spans="2:11">
      <c r="G24" s="7"/>
      <c r="I24" s="2"/>
      <c r="J24" s="2"/>
      <c r="K24" s="2"/>
    </row>
    <row r="25" spans="2:11">
      <c r="B25" t="s">
        <v>32</v>
      </c>
      <c r="G25" s="7"/>
      <c r="I25" s="3">
        <f>+'T5'!L13</f>
        <v>7.5454999999999994E-2</v>
      </c>
      <c r="J25" s="3">
        <f>+'T5'!M13</f>
        <v>7.5835E-2</v>
      </c>
      <c r="K25" s="3">
        <f>+'T5'!N13</f>
        <v>7.5426999999999994E-2</v>
      </c>
    </row>
    <row r="26" spans="2:11">
      <c r="B26" t="s">
        <v>33</v>
      </c>
      <c r="G26" s="7"/>
      <c r="I26" s="3">
        <f>+'T5'!L14</f>
        <v>8.8231000000000004E-2</v>
      </c>
      <c r="J26" s="3">
        <f>+'T5'!M14</f>
        <v>0.10049</v>
      </c>
      <c r="K26" s="3">
        <f>+'T5'!N14</f>
        <v>0.16747999999999999</v>
      </c>
    </row>
    <row r="27" spans="2:11">
      <c r="B27" s="26"/>
      <c r="G27" s="7"/>
      <c r="I27" s="2"/>
      <c r="J27" s="2"/>
      <c r="K27" s="2"/>
    </row>
    <row r="28" spans="2:11">
      <c r="B28" s="1" t="s">
        <v>4</v>
      </c>
      <c r="G28" s="7"/>
      <c r="I28" s="2"/>
      <c r="J28" s="2"/>
      <c r="K28" s="2"/>
    </row>
    <row r="29" spans="2:11">
      <c r="G29" s="7"/>
      <c r="I29" s="2"/>
      <c r="J29" s="2"/>
      <c r="K29" s="2"/>
    </row>
    <row r="30" spans="2:11">
      <c r="B30" t="s">
        <v>25</v>
      </c>
      <c r="G30" s="7"/>
      <c r="I30" s="3">
        <f>+'T5'!L21</f>
        <v>7.6546000000000001E-3</v>
      </c>
      <c r="J30" s="3">
        <f>+'T5'!M21</f>
        <v>3.0405000000000001E-2</v>
      </c>
      <c r="K30" s="3">
        <f>+'T5'!N21</f>
        <v>0.11915000000000001</v>
      </c>
    </row>
    <row r="31" spans="2:11">
      <c r="B31" t="s">
        <v>34</v>
      </c>
      <c r="G31" s="7"/>
      <c r="I31" s="5">
        <f>+'T5'!L22</f>
        <v>0.10764</v>
      </c>
      <c r="J31" s="5">
        <f>+'T5'!M22</f>
        <v>0.86212999999999995</v>
      </c>
      <c r="K31" s="5">
        <f>+'T5'!N22</f>
        <v>7.5175999999999998</v>
      </c>
    </row>
    <row r="32" spans="2:11">
      <c r="B32" t="s">
        <v>27</v>
      </c>
      <c r="G32" s="7"/>
      <c r="I32" s="5">
        <f>+'T5'!L23</f>
        <v>-9.9983000000000002E-2</v>
      </c>
      <c r="J32" s="5">
        <f>+'T5'!M23</f>
        <v>-0.83172000000000001</v>
      </c>
      <c r="K32" s="5">
        <f>+'T5'!N23</f>
        <v>-7.3985000000000003</v>
      </c>
    </row>
    <row r="33" spans="2:11">
      <c r="G33" s="7"/>
      <c r="I33" s="3"/>
      <c r="J33" s="3"/>
      <c r="K33" s="3"/>
    </row>
    <row r="34" spans="2:11">
      <c r="B34" t="s">
        <v>94</v>
      </c>
      <c r="G34" s="7"/>
      <c r="H34" s="5"/>
      <c r="I34" s="3">
        <f>+'T5'!H30</f>
        <v>8.2314999999999999E-2</v>
      </c>
      <c r="J34" s="3">
        <f>+'T5'!I30</f>
        <v>8.3298999999999998E-2</v>
      </c>
      <c r="K34" s="3">
        <f>+'T5'!J30</f>
        <v>8.8145000000000001E-2</v>
      </c>
    </row>
    <row r="35" spans="2:11">
      <c r="G35" s="7"/>
    </row>
    <row r="36" spans="2:11">
      <c r="B36" t="s">
        <v>95</v>
      </c>
      <c r="G36" s="7"/>
      <c r="I36" s="3">
        <f>+'T5'!H32</f>
        <v>8.0144999999999994E-2</v>
      </c>
      <c r="J36" s="3">
        <f>+'T5'!I32</f>
        <v>8.0144999999999994E-2</v>
      </c>
      <c r="K36" s="3">
        <f>+'T5'!J32</f>
        <v>8.0144999999999994E-2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K45"/>
  <sheetViews>
    <sheetView topLeftCell="A28" workbookViewId="0">
      <selection activeCell="I35" sqref="I35"/>
    </sheetView>
  </sheetViews>
  <sheetFormatPr defaultRowHeight="14.4"/>
  <cols>
    <col min="2" max="2" width="60.33203125" customWidth="1"/>
    <col min="3" max="3" width="3.33203125" customWidth="1"/>
    <col min="4" max="4" width="10.88671875" customWidth="1"/>
    <col min="5" max="6" width="2.6640625" customWidth="1"/>
    <col min="7" max="7" width="10.88671875" customWidth="1"/>
    <col min="8" max="8" width="5.109375" customWidth="1"/>
    <col min="9" max="9" width="10.88671875" customWidth="1"/>
    <col min="10" max="10" width="5.109375" customWidth="1"/>
    <col min="11" max="11" width="10.88671875" customWidth="1"/>
  </cols>
  <sheetData>
    <row r="1" spans="2:11" ht="17.399999999999999">
      <c r="B1" s="25" t="s">
        <v>98</v>
      </c>
    </row>
    <row r="2" spans="2:11" ht="9.75" customHeight="1" thickBot="1">
      <c r="B2" s="24"/>
      <c r="C2" s="8"/>
      <c r="D2" s="9"/>
      <c r="E2" s="8"/>
      <c r="F2" s="8"/>
      <c r="G2" s="8"/>
      <c r="H2" s="8"/>
      <c r="I2" s="8"/>
      <c r="J2" s="8"/>
      <c r="K2" s="8"/>
    </row>
    <row r="3" spans="2:11" ht="9.75" customHeight="1" thickTop="1"/>
    <row r="4" spans="2:11" ht="14.25" customHeight="1">
      <c r="C4" s="14"/>
      <c r="G4" s="45" t="s">
        <v>43</v>
      </c>
      <c r="H4" s="2"/>
      <c r="I4" s="45" t="s">
        <v>44</v>
      </c>
      <c r="J4" s="2"/>
      <c r="K4" s="45" t="s">
        <v>45</v>
      </c>
    </row>
    <row r="5" spans="2:11" ht="11.25" customHeight="1">
      <c r="C5" s="14"/>
      <c r="G5" s="45"/>
      <c r="H5" s="2"/>
      <c r="I5" s="45"/>
      <c r="J5" s="2"/>
      <c r="K5" s="45"/>
    </row>
    <row r="6" spans="2:11">
      <c r="B6" s="1"/>
      <c r="C6" s="21"/>
      <c r="G6" s="6" t="s">
        <v>181</v>
      </c>
      <c r="I6" s="2"/>
      <c r="J6" s="2"/>
      <c r="K6" s="2"/>
    </row>
    <row r="7" spans="2:11" ht="11.25" customHeight="1">
      <c r="C7" s="14"/>
    </row>
    <row r="8" spans="2:11" ht="14.25" customHeight="1">
      <c r="C8" s="14"/>
      <c r="G8" s="43" t="s">
        <v>180</v>
      </c>
      <c r="H8" s="2"/>
      <c r="I8" s="2" t="s">
        <v>191</v>
      </c>
      <c r="J8" s="2"/>
      <c r="K8" s="2" t="s">
        <v>182</v>
      </c>
    </row>
    <row r="9" spans="2:11" s="52" customFormat="1" ht="14.25" customHeight="1">
      <c r="C9" s="14"/>
      <c r="G9" s="59" t="s">
        <v>186</v>
      </c>
      <c r="H9" s="2"/>
      <c r="I9" s="58" t="s">
        <v>183</v>
      </c>
      <c r="J9" s="2"/>
      <c r="K9" s="58" t="s">
        <v>184</v>
      </c>
    </row>
    <row r="10" spans="2:11">
      <c r="B10" s="1" t="s">
        <v>6</v>
      </c>
      <c r="C10" s="21"/>
      <c r="G10" s="11"/>
      <c r="H10" s="11"/>
      <c r="I10" s="11"/>
      <c r="J10" s="11"/>
      <c r="K10" s="11"/>
    </row>
    <row r="11" spans="2:11">
      <c r="C11" s="14"/>
      <c r="G11" s="2"/>
      <c r="H11" s="2"/>
      <c r="I11" s="2"/>
      <c r="J11" s="2"/>
      <c r="K11" s="2"/>
    </row>
    <row r="12" spans="2:11">
      <c r="B12" t="s">
        <v>46</v>
      </c>
      <c r="C12" s="14"/>
      <c r="G12" s="2">
        <v>5.0000000000000001E-3</v>
      </c>
      <c r="H12" s="2"/>
      <c r="I12" s="2">
        <v>5.0000000000000001E-3</v>
      </c>
      <c r="J12" s="2"/>
      <c r="K12" s="2">
        <v>5.0000000000000001E-3</v>
      </c>
    </row>
    <row r="13" spans="2:11">
      <c r="C13" s="14"/>
      <c r="G13" s="2"/>
      <c r="H13" s="2"/>
      <c r="I13" s="2"/>
      <c r="J13" s="2"/>
      <c r="K13" s="2"/>
    </row>
    <row r="14" spans="2:11" ht="15.6">
      <c r="B14" t="s">
        <v>47</v>
      </c>
      <c r="C14" s="14"/>
      <c r="G14" s="2">
        <v>0.25</v>
      </c>
      <c r="H14" s="2"/>
      <c r="I14" s="2">
        <v>0.25</v>
      </c>
      <c r="J14" s="2"/>
      <c r="K14" s="2">
        <v>0.25</v>
      </c>
    </row>
    <row r="15" spans="2:11">
      <c r="C15" s="14"/>
      <c r="G15" s="2"/>
      <c r="H15" s="2"/>
      <c r="I15" s="2"/>
      <c r="J15" s="2"/>
      <c r="K15" s="2"/>
    </row>
    <row r="16" spans="2:11">
      <c r="B16" t="s">
        <v>48</v>
      </c>
      <c r="C16" s="14"/>
      <c r="G16" s="19" t="s">
        <v>185</v>
      </c>
      <c r="H16" s="2"/>
      <c r="I16" s="19">
        <f>+raw!N10</f>
        <v>3.2700000000000001E-9</v>
      </c>
      <c r="J16" s="5"/>
      <c r="K16" s="57">
        <f>+raw!O10</f>
        <v>1.0790999999999999E-3</v>
      </c>
    </row>
    <row r="17" spans="2:11">
      <c r="B17" t="s">
        <v>21</v>
      </c>
      <c r="C17" s="14"/>
      <c r="G17" s="2" t="s">
        <v>15</v>
      </c>
      <c r="H17" s="2"/>
      <c r="I17" s="2" t="s">
        <v>15</v>
      </c>
      <c r="J17" s="2"/>
      <c r="K17" s="2" t="s">
        <v>15</v>
      </c>
    </row>
    <row r="18" spans="2:11">
      <c r="C18" s="14"/>
      <c r="G18" s="2"/>
      <c r="H18" s="2"/>
      <c r="I18" s="2"/>
      <c r="J18" s="2"/>
      <c r="K18" s="2"/>
    </row>
    <row r="19" spans="2:11" ht="16.2">
      <c r="B19" t="s">
        <v>49</v>
      </c>
      <c r="C19" s="14"/>
      <c r="G19" s="3">
        <f>+raw!M12^(1-raw!M6)</f>
        <v>0.2307679358354269</v>
      </c>
      <c r="H19" s="2"/>
      <c r="I19" s="3">
        <f>+raw!N12^(1-raw!N6)</f>
        <v>0.2307679358354269</v>
      </c>
      <c r="J19" s="5"/>
      <c r="K19" s="3">
        <f>+raw!O12^(1-raw!O6)</f>
        <v>0.2307679358354269</v>
      </c>
    </row>
    <row r="20" spans="2:11">
      <c r="C20" s="14"/>
      <c r="G20" s="2"/>
      <c r="H20" s="2"/>
      <c r="I20" s="2"/>
      <c r="J20" s="2"/>
      <c r="K20" s="2"/>
    </row>
    <row r="21" spans="2:11" ht="15.6">
      <c r="B21" t="s">
        <v>50</v>
      </c>
      <c r="C21" s="14"/>
      <c r="G21" s="47">
        <f>+raw!M7</f>
        <v>1.4</v>
      </c>
      <c r="H21" s="47"/>
      <c r="I21" s="47">
        <f>+raw!N7</f>
        <v>0.72499999999999998</v>
      </c>
      <c r="J21" s="5"/>
      <c r="K21" s="3">
        <f>+raw!O7</f>
        <v>0.28499999999999998</v>
      </c>
    </row>
    <row r="22" spans="2:11">
      <c r="C22" s="14"/>
    </row>
    <row r="23" spans="2:11">
      <c r="B23" s="1" t="s">
        <v>7</v>
      </c>
      <c r="C23" s="21"/>
      <c r="D23" s="20" t="s">
        <v>42</v>
      </c>
      <c r="E23" s="1"/>
    </row>
    <row r="24" spans="2:11">
      <c r="C24" s="14"/>
    </row>
    <row r="25" spans="2:11">
      <c r="B25" t="s">
        <v>51</v>
      </c>
      <c r="C25" s="14"/>
      <c r="D25" s="15">
        <v>0.25</v>
      </c>
      <c r="E25" s="15"/>
      <c r="F25" s="15"/>
      <c r="G25" s="15">
        <v>0.25</v>
      </c>
      <c r="H25" s="16"/>
      <c r="I25" s="15">
        <v>0.25</v>
      </c>
      <c r="J25" s="16"/>
      <c r="K25" s="15">
        <v>0.25</v>
      </c>
    </row>
    <row r="26" spans="2:11">
      <c r="B26" t="s">
        <v>52</v>
      </c>
      <c r="C26" s="14"/>
      <c r="D26" s="15"/>
      <c r="E26" s="15"/>
      <c r="F26" s="15"/>
      <c r="G26" s="15"/>
      <c r="H26" s="15"/>
      <c r="I26" s="15"/>
      <c r="J26" s="15"/>
      <c r="K26" s="15"/>
    </row>
    <row r="27" spans="2:11">
      <c r="C27" s="14"/>
      <c r="D27" s="15"/>
      <c r="E27" s="15"/>
      <c r="F27" s="15"/>
      <c r="G27" s="2"/>
      <c r="H27" s="2"/>
      <c r="I27" s="2"/>
      <c r="J27" s="2"/>
      <c r="K27" s="2"/>
    </row>
    <row r="28" spans="2:11">
      <c r="B28" t="s">
        <v>53</v>
      </c>
      <c r="C28" s="14"/>
      <c r="D28" s="16">
        <v>5.4999999999999997E-3</v>
      </c>
      <c r="E28" s="16"/>
      <c r="F28" s="15"/>
      <c r="G28" s="16">
        <v>5.4999999999999997E-3</v>
      </c>
      <c r="H28" s="16"/>
      <c r="I28" s="16">
        <v>5.4999999999999997E-3</v>
      </c>
      <c r="J28" s="16"/>
      <c r="K28" s="16">
        <v>5.4999999999999997E-3</v>
      </c>
    </row>
    <row r="29" spans="2:11">
      <c r="B29" t="s">
        <v>54</v>
      </c>
      <c r="C29" s="14"/>
      <c r="D29" s="2"/>
      <c r="E29" s="2"/>
      <c r="F29" s="2"/>
      <c r="G29" s="2"/>
      <c r="H29" s="2"/>
      <c r="I29" s="2"/>
      <c r="J29" s="2"/>
      <c r="K29" s="2"/>
    </row>
    <row r="30" spans="2:11">
      <c r="C30" s="14"/>
      <c r="D30" s="2"/>
      <c r="E30" s="2"/>
      <c r="F30" s="2"/>
      <c r="G30" s="2"/>
      <c r="H30" s="2"/>
      <c r="I30" s="2"/>
      <c r="J30" s="2"/>
      <c r="K30" s="2"/>
    </row>
    <row r="31" spans="2:11">
      <c r="B31" t="s">
        <v>55</v>
      </c>
      <c r="C31" s="14"/>
      <c r="D31" s="2">
        <v>-0.2</v>
      </c>
      <c r="E31" s="2"/>
      <c r="F31" s="2"/>
      <c r="G31" s="17">
        <f>+raw!M24</f>
        <v>-0.20454</v>
      </c>
      <c r="H31" s="17"/>
      <c r="I31" s="17"/>
      <c r="J31" s="17"/>
      <c r="K31" s="17"/>
    </row>
    <row r="32" spans="2:11">
      <c r="B32" t="s">
        <v>56</v>
      </c>
      <c r="C32" s="14"/>
      <c r="D32" s="2"/>
      <c r="E32" s="2"/>
      <c r="F32" s="2"/>
      <c r="G32" s="18"/>
      <c r="H32" s="18"/>
      <c r="I32" s="18"/>
      <c r="J32" s="18"/>
      <c r="K32" s="18"/>
    </row>
    <row r="33" spans="2:11">
      <c r="C33" s="14"/>
      <c r="D33" s="2"/>
      <c r="E33" s="2"/>
      <c r="F33" s="2"/>
      <c r="G33" s="18"/>
      <c r="H33" s="18"/>
      <c r="I33" s="18"/>
      <c r="J33" s="18"/>
      <c r="K33" s="18"/>
    </row>
    <row r="34" spans="2:11">
      <c r="B34" t="s">
        <v>106</v>
      </c>
      <c r="C34" s="14"/>
      <c r="D34" s="3">
        <v>7.4999999999999997E-2</v>
      </c>
      <c r="E34" s="3"/>
      <c r="F34" s="3"/>
      <c r="G34" s="44">
        <f>+raw!M22</f>
        <v>7.5454999999999994E-2</v>
      </c>
      <c r="H34" s="44"/>
      <c r="I34" s="44">
        <f>+raw!N22</f>
        <v>7.5835E-2</v>
      </c>
      <c r="J34" s="44"/>
      <c r="K34" s="44">
        <f>+raw!O22</f>
        <v>7.5426999999999994E-2</v>
      </c>
    </row>
    <row r="35" spans="2:11">
      <c r="C35" s="14"/>
      <c r="D35" s="5"/>
      <c r="E35" s="5"/>
      <c r="F35" s="5"/>
      <c r="G35" s="17"/>
      <c r="H35" s="17"/>
      <c r="I35" s="17"/>
      <c r="J35" s="17"/>
      <c r="K35" s="17"/>
    </row>
    <row r="36" spans="2:11">
      <c r="B36" t="s">
        <v>57</v>
      </c>
      <c r="C36" s="14"/>
      <c r="D36" s="5">
        <v>0.4</v>
      </c>
      <c r="E36" s="5"/>
      <c r="F36" s="5"/>
      <c r="G36" s="44">
        <f>+raw!M23</f>
        <v>0.40243000000000001</v>
      </c>
      <c r="H36" s="44"/>
      <c r="I36" s="44">
        <f>+raw!N23</f>
        <v>0.40444999999999998</v>
      </c>
      <c r="J36" s="44"/>
      <c r="K36" s="44">
        <f>+raw!O23</f>
        <v>0.40227000000000002</v>
      </c>
    </row>
    <row r="37" spans="2:11">
      <c r="C37" s="14"/>
    </row>
    <row r="38" spans="2:11">
      <c r="B38" s="1" t="s">
        <v>41</v>
      </c>
      <c r="C38" s="21"/>
      <c r="D38" s="2"/>
      <c r="E38" s="2"/>
    </row>
    <row r="39" spans="2:11">
      <c r="C39" s="14"/>
    </row>
    <row r="40" spans="2:11">
      <c r="B40" t="s">
        <v>58</v>
      </c>
      <c r="C40" s="14"/>
    </row>
    <row r="41" spans="2:11">
      <c r="B41" t="s">
        <v>59</v>
      </c>
      <c r="C41" s="14"/>
    </row>
    <row r="42" spans="2:11">
      <c r="B42" t="s">
        <v>60</v>
      </c>
      <c r="C42" s="14"/>
    </row>
    <row r="43" spans="2:11" ht="15.6">
      <c r="B43" t="s">
        <v>61</v>
      </c>
      <c r="C43" s="14"/>
    </row>
    <row r="44" spans="2:11" ht="15.6">
      <c r="B44" t="s">
        <v>62</v>
      </c>
      <c r="C44" s="14"/>
    </row>
    <row r="45" spans="2:11">
      <c r="B45" s="10"/>
      <c r="C45" s="10"/>
      <c r="D45" s="10"/>
      <c r="E45" s="10"/>
      <c r="F45" s="10"/>
      <c r="G45" s="10"/>
      <c r="H45" s="10"/>
      <c r="I45" s="10"/>
      <c r="J45" s="10"/>
      <c r="K45" s="10"/>
    </row>
  </sheetData>
  <phoneticPr fontId="6" type="noConversion"/>
  <printOptions horizontalCentered="1"/>
  <pageMargins left="0.7" right="0.7" top="0.75" bottom="0.75" header="0.3" footer="0.3"/>
  <pageSetup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33"/>
  <sheetViews>
    <sheetView workbookViewId="0">
      <selection activeCell="M11" sqref="M11"/>
    </sheetView>
  </sheetViews>
  <sheetFormatPr defaultRowHeight="14.4"/>
  <cols>
    <col min="7" max="7" width="2.88671875" customWidth="1"/>
    <col min="8" max="10" width="15.33203125" customWidth="1"/>
    <col min="11" max="11" width="3.109375" customWidth="1"/>
    <col min="12" max="14" width="15.33203125" customWidth="1"/>
  </cols>
  <sheetData>
    <row r="1" spans="2:14" ht="17.399999999999999">
      <c r="I1" s="22" t="s">
        <v>99</v>
      </c>
    </row>
    <row r="2" spans="2:14" ht="7.5" customHeight="1"/>
    <row r="3" spans="2:14" ht="17.399999999999999">
      <c r="E3" s="22" t="s">
        <v>93</v>
      </c>
    </row>
    <row r="4" spans="2:14" ht="9.75" customHeight="1" thickBot="1">
      <c r="B4" s="8"/>
      <c r="C4" s="8"/>
      <c r="D4" s="8"/>
      <c r="E4" s="8"/>
      <c r="F4" s="9"/>
      <c r="G4" s="9"/>
      <c r="H4" s="8"/>
      <c r="I4" s="8"/>
      <c r="J4" s="8"/>
      <c r="K4" s="8"/>
      <c r="L4" s="8"/>
      <c r="M4" s="8"/>
      <c r="N4" s="8"/>
    </row>
    <row r="5" spans="2:14" ht="9.75" customHeight="1" thickTop="1"/>
    <row r="6" spans="2:14">
      <c r="H6" s="45" t="s">
        <v>43</v>
      </c>
      <c r="I6" s="45" t="s">
        <v>44</v>
      </c>
      <c r="J6" s="45" t="s">
        <v>45</v>
      </c>
      <c r="K6" s="2"/>
      <c r="L6" s="45" t="s">
        <v>67</v>
      </c>
      <c r="M6" s="45" t="s">
        <v>68</v>
      </c>
      <c r="N6" s="45" t="s">
        <v>69</v>
      </c>
    </row>
    <row r="7" spans="2:14">
      <c r="I7" s="6" t="s">
        <v>63</v>
      </c>
      <c r="M7" s="6" t="s">
        <v>63</v>
      </c>
    </row>
    <row r="8" spans="2:14">
      <c r="I8" s="2" t="s">
        <v>64</v>
      </c>
      <c r="M8" s="2" t="s">
        <v>65</v>
      </c>
    </row>
    <row r="9" spans="2:14">
      <c r="B9" s="1" t="s">
        <v>66</v>
      </c>
      <c r="G9" s="14"/>
      <c r="H9" s="10"/>
      <c r="I9" s="10"/>
      <c r="J9" s="10"/>
      <c r="K9" s="14"/>
      <c r="L9" s="10"/>
      <c r="M9" s="10"/>
      <c r="N9" s="10"/>
    </row>
    <row r="10" spans="2:14">
      <c r="G10" s="14"/>
    </row>
    <row r="11" spans="2:14">
      <c r="B11" t="s">
        <v>71</v>
      </c>
      <c r="G11" s="14"/>
      <c r="H11" s="43" t="s">
        <v>180</v>
      </c>
      <c r="I11" s="2" t="s">
        <v>191</v>
      </c>
      <c r="J11" s="2" t="s">
        <v>182</v>
      </c>
      <c r="K11" s="2"/>
      <c r="L11" s="43" t="s">
        <v>180</v>
      </c>
      <c r="M11" s="2" t="s">
        <v>191</v>
      </c>
      <c r="N11" s="2" t="s">
        <v>182</v>
      </c>
    </row>
    <row r="12" spans="2:14">
      <c r="G12" s="14"/>
      <c r="H12" s="2"/>
      <c r="I12" s="2"/>
      <c r="J12" s="2"/>
      <c r="K12" s="2"/>
      <c r="L12" s="2"/>
      <c r="M12" s="2"/>
      <c r="N12" s="2"/>
    </row>
    <row r="13" spans="2:14" ht="15.6">
      <c r="B13" t="s">
        <v>72</v>
      </c>
      <c r="G13" s="14"/>
      <c r="H13" s="3">
        <f>+raw!C22</f>
        <v>7.4845999999999996E-2</v>
      </c>
      <c r="I13" s="3">
        <f>+raw!D22</f>
        <v>7.5173000000000004E-2</v>
      </c>
      <c r="J13" s="3">
        <f>+raw!E22</f>
        <v>7.5136999999999995E-2</v>
      </c>
      <c r="K13" s="3"/>
      <c r="L13" s="3">
        <f>+raw!H22</f>
        <v>7.4845999999999996E-2</v>
      </c>
      <c r="M13" s="3">
        <f>+raw!I22</f>
        <v>7.5309000000000001E-2</v>
      </c>
      <c r="N13" s="3">
        <f>+raw!J22</f>
        <v>7.5136999999999995E-2</v>
      </c>
    </row>
    <row r="14" spans="2:14">
      <c r="B14" t="s">
        <v>73</v>
      </c>
      <c r="G14" s="14"/>
      <c r="H14" s="3">
        <f>+raw!C27</f>
        <v>7.4845999999999996E-2</v>
      </c>
      <c r="I14" s="3">
        <f>+raw!D27</f>
        <v>7.5173000000000004E-2</v>
      </c>
      <c r="J14" s="3">
        <f>+raw!E27</f>
        <v>7.5136999999999995E-2</v>
      </c>
      <c r="K14" s="3"/>
      <c r="L14" s="3">
        <f>+raw!H27</f>
        <v>7.4845999999999996E-2</v>
      </c>
      <c r="M14" s="3">
        <f>+raw!I27</f>
        <v>7.5309000000000001E-2</v>
      </c>
      <c r="N14" s="3">
        <f>+raw!J27</f>
        <v>7.5136999999999995E-2</v>
      </c>
    </row>
    <row r="15" spans="2:14">
      <c r="G15" s="14"/>
      <c r="H15" s="2"/>
      <c r="I15" s="2"/>
      <c r="J15" s="2"/>
      <c r="K15" s="2"/>
      <c r="L15" s="2"/>
      <c r="M15" s="2"/>
      <c r="N15" s="2"/>
    </row>
    <row r="16" spans="2:14">
      <c r="B16" s="1" t="s">
        <v>70</v>
      </c>
      <c r="G16" s="14"/>
      <c r="H16" s="2"/>
      <c r="I16" s="2"/>
      <c r="J16" s="2"/>
      <c r="K16" s="2"/>
      <c r="L16" s="2"/>
      <c r="M16" s="2"/>
      <c r="N16" s="2"/>
    </row>
    <row r="17" spans="2:14">
      <c r="B17" t="s">
        <v>91</v>
      </c>
      <c r="G17" s="14"/>
      <c r="H17" s="2"/>
      <c r="I17" s="2"/>
      <c r="J17" s="2"/>
      <c r="K17" s="2"/>
      <c r="L17" s="2"/>
      <c r="M17" s="2"/>
      <c r="N17" s="2"/>
    </row>
    <row r="18" spans="2:14">
      <c r="G18" s="14"/>
      <c r="H18" s="2"/>
      <c r="I18" s="2"/>
      <c r="J18" s="2"/>
      <c r="K18" s="2"/>
      <c r="L18" s="2"/>
      <c r="M18" s="2"/>
      <c r="N18" s="2"/>
    </row>
    <row r="19" spans="2:14" ht="15.6">
      <c r="B19" t="s">
        <v>74</v>
      </c>
      <c r="G19" s="14"/>
      <c r="H19" s="3">
        <f>+raw!C50</f>
        <v>-0.29965999999999998</v>
      </c>
      <c r="I19" s="3">
        <f>+raw!D50</f>
        <v>-0.30142999999999998</v>
      </c>
      <c r="J19" s="3">
        <f>+raw!E50</f>
        <v>-0.30254999999999999</v>
      </c>
      <c r="K19" s="3"/>
      <c r="L19" s="3">
        <f>+raw!H50</f>
        <v>-0.29965999999999998</v>
      </c>
      <c r="M19" s="3">
        <f>+raw!I50</f>
        <v>-0.30197000000000002</v>
      </c>
      <c r="N19" s="3">
        <f>+raw!J50</f>
        <v>-0.30254999999999999</v>
      </c>
    </row>
    <row r="20" spans="2:14">
      <c r="G20" s="14"/>
      <c r="H20" s="3"/>
      <c r="I20" s="3"/>
      <c r="J20" s="3"/>
      <c r="K20" s="3"/>
      <c r="L20" s="3"/>
      <c r="M20" s="3"/>
      <c r="N20" s="3"/>
    </row>
    <row r="21" spans="2:14">
      <c r="B21" t="s">
        <v>75</v>
      </c>
      <c r="G21" s="14"/>
      <c r="H21" s="3">
        <f>+raw!C54</f>
        <v>7.4914999999999995E-2</v>
      </c>
      <c r="I21" s="3">
        <f>+raw!D54</f>
        <v>7.5356999999999993E-2</v>
      </c>
      <c r="J21" s="3">
        <f>+raw!E54</f>
        <v>7.5636999999999996E-2</v>
      </c>
      <c r="K21" s="3"/>
      <c r="L21" s="3">
        <f>+raw!H54</f>
        <v>8.5618E-2</v>
      </c>
      <c r="M21" s="3">
        <f>+raw!I54</f>
        <v>8.6277999999999994E-2</v>
      </c>
      <c r="N21" s="3">
        <f>+raw!J54</f>
        <v>8.6443000000000006E-2</v>
      </c>
    </row>
    <row r="22" spans="2:14">
      <c r="B22" t="s">
        <v>28</v>
      </c>
      <c r="G22" s="14"/>
      <c r="H22" s="3">
        <f>+raw!C22</f>
        <v>7.4845999999999996E-2</v>
      </c>
      <c r="I22" s="3">
        <f>+raw!D22</f>
        <v>7.5173000000000004E-2</v>
      </c>
      <c r="J22" s="3">
        <f>+raw!E22</f>
        <v>7.5136999999999995E-2</v>
      </c>
      <c r="K22" s="3"/>
      <c r="L22" s="3">
        <f>+raw!H22</f>
        <v>7.4845999999999996E-2</v>
      </c>
      <c r="M22" s="3">
        <f>+raw!I22</f>
        <v>7.5309000000000001E-2</v>
      </c>
      <c r="N22" s="3">
        <f>+raw!J22</f>
        <v>7.5136999999999995E-2</v>
      </c>
    </row>
    <row r="23" spans="2:14">
      <c r="B23" t="s">
        <v>26</v>
      </c>
      <c r="G23" s="14"/>
      <c r="H23" s="3">
        <f>+raw!C57</f>
        <v>7.9644E-3</v>
      </c>
      <c r="I23" s="3">
        <f>+raw!D57</f>
        <v>1.1740999999999999</v>
      </c>
      <c r="J23" s="3">
        <f>+raw!E57</f>
        <v>3.8851</v>
      </c>
      <c r="K23" s="3"/>
      <c r="L23" s="3">
        <f>+raw!H57</f>
        <v>7.9644E-3</v>
      </c>
      <c r="M23" s="3">
        <f>+raw!I57</f>
        <v>1.1749000000000001</v>
      </c>
      <c r="N23" s="3">
        <f>+raw!J57</f>
        <v>3.8851</v>
      </c>
    </row>
    <row r="24" spans="2:14">
      <c r="B24" t="s">
        <v>27</v>
      </c>
      <c r="G24" s="14"/>
      <c r="H24" s="3">
        <f>+raw!C55</f>
        <v>-7.9658000000000003E-3</v>
      </c>
      <c r="I24" s="3">
        <f>+raw!D55</f>
        <v>-1.1758999999999999</v>
      </c>
      <c r="J24" s="3">
        <f>+raw!E55</f>
        <v>-3.9079000000000002</v>
      </c>
      <c r="K24" s="3"/>
      <c r="L24" s="3">
        <f>+raw!H55</f>
        <v>2.7363000000000001E-3</v>
      </c>
      <c r="M24" s="3">
        <f>+raw!I55</f>
        <v>-1.1659999999999999</v>
      </c>
      <c r="N24" s="3">
        <f>+raw!J55</f>
        <v>-3.8971</v>
      </c>
    </row>
    <row r="25" spans="2:14">
      <c r="G25" s="14"/>
      <c r="H25" s="3"/>
      <c r="I25" s="3"/>
      <c r="J25" s="3"/>
      <c r="K25" s="3"/>
      <c r="L25" s="3"/>
      <c r="M25" s="3"/>
      <c r="N25" s="3"/>
    </row>
    <row r="26" spans="2:14" ht="15.6">
      <c r="B26" t="s">
        <v>76</v>
      </c>
      <c r="G26" s="14"/>
      <c r="H26" s="3">
        <f>+raw!C53</f>
        <v>6.1999999999999999E-7</v>
      </c>
      <c r="I26" s="3">
        <f>+raw!D53</f>
        <v>3.9500000000000003E-6</v>
      </c>
      <c r="J26" s="3">
        <f>+raw!E53</f>
        <v>6.6700000000000003E-7</v>
      </c>
      <c r="K26" s="3"/>
      <c r="L26" s="3">
        <f>+raw!H53</f>
        <v>3.4499999999999998E-7</v>
      </c>
      <c r="M26" s="3">
        <f>+raw!I53</f>
        <v>2.1900000000000002E-6</v>
      </c>
      <c r="N26" s="3">
        <f>+raw!J53</f>
        <v>3.7099999999999997E-7</v>
      </c>
    </row>
    <row r="27" spans="2:14">
      <c r="G27" s="14"/>
      <c r="H27" s="3"/>
      <c r="I27" s="3"/>
      <c r="J27" s="3"/>
      <c r="K27" s="3"/>
      <c r="L27" s="3"/>
      <c r="M27" s="3"/>
      <c r="N27" s="3"/>
    </row>
    <row r="28" spans="2:14">
      <c r="B28" t="s">
        <v>77</v>
      </c>
      <c r="G28" s="14"/>
      <c r="H28" s="3">
        <f>+raw!C51</f>
        <v>7.4915999999999996E-2</v>
      </c>
      <c r="I28" s="3">
        <f>+raw!D51</f>
        <v>7.5360999999999997E-2</v>
      </c>
      <c r="J28" s="3">
        <f>+raw!E51</f>
        <v>7.5637999999999997E-2</v>
      </c>
      <c r="K28" s="3"/>
      <c r="L28" s="3">
        <f>+raw!H51</f>
        <v>8.5618E-2</v>
      </c>
      <c r="M28" s="3">
        <f>+raw!I51</f>
        <v>8.6279999999999996E-2</v>
      </c>
      <c r="N28" s="3">
        <f>+raw!J51</f>
        <v>8.6443000000000006E-2</v>
      </c>
    </row>
    <row r="29" spans="2:14">
      <c r="B29" t="s">
        <v>78</v>
      </c>
      <c r="G29" s="14"/>
      <c r="H29" s="3">
        <f>+raw!C52</f>
        <v>7.4915999999999996E-2</v>
      </c>
      <c r="I29" s="3">
        <f>+raw!D52</f>
        <v>7.5360999999999997E-2</v>
      </c>
      <c r="J29" s="3">
        <f>+raw!E52</f>
        <v>7.5637999999999997E-2</v>
      </c>
      <c r="K29" s="3"/>
      <c r="L29" s="3">
        <f>+raw!H52</f>
        <v>8.5618E-2</v>
      </c>
      <c r="M29" s="3">
        <f>+raw!I52</f>
        <v>8.6281999999999998E-2</v>
      </c>
      <c r="N29" s="3">
        <f>+raw!J52</f>
        <v>8.6443000000000006E-2</v>
      </c>
    </row>
    <row r="30" spans="2:14">
      <c r="G30" s="14"/>
      <c r="H30" s="5"/>
      <c r="I30" s="5"/>
      <c r="J30" s="5"/>
      <c r="K30" s="3"/>
      <c r="L30" s="5"/>
      <c r="M30" s="5"/>
      <c r="N30" s="5"/>
    </row>
    <row r="31" spans="2:14">
      <c r="B31" t="s">
        <v>79</v>
      </c>
      <c r="G31" s="14"/>
      <c r="H31" s="5">
        <f>+raw!C59</f>
        <v>9.2758999999999995E-4</v>
      </c>
      <c r="I31" s="5">
        <f>+raw!D59</f>
        <v>2.4564000000000001E-3</v>
      </c>
      <c r="J31" s="5">
        <f>+raw!E59</f>
        <v>6.6540000000000002E-3</v>
      </c>
      <c r="K31" s="3"/>
      <c r="L31" s="5">
        <f>+raw!H59</f>
        <v>0.14391999999999999</v>
      </c>
      <c r="M31" s="5">
        <f>+raw!I59</f>
        <v>0.14565</v>
      </c>
      <c r="N31" s="5">
        <f>+raw!J59</f>
        <v>0.15046000000000001</v>
      </c>
    </row>
    <row r="32" spans="2:14">
      <c r="B32" t="s">
        <v>80</v>
      </c>
      <c r="G32" s="14"/>
      <c r="H32" s="5">
        <f>+raw!C67</f>
        <v>0</v>
      </c>
      <c r="I32" s="5">
        <f>+raw!D67</f>
        <v>0</v>
      </c>
      <c r="J32" s="5">
        <f>+raw!E67</f>
        <v>0</v>
      </c>
      <c r="K32" s="3"/>
      <c r="L32" s="5">
        <f>+raw!H67</f>
        <v>0.14285714285714285</v>
      </c>
      <c r="M32" s="5">
        <f>+raw!I67</f>
        <v>0.14285714285714285</v>
      </c>
      <c r="N32" s="5">
        <f>+raw!J67</f>
        <v>0.14285714285714285</v>
      </c>
    </row>
    <row r="33" spans="2:14">
      <c r="B33" s="10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0"/>
      <c r="N33" s="10"/>
    </row>
  </sheetData>
  <phoneticPr fontId="6" type="noConversion"/>
  <pageMargins left="0.7" right="0.7" top="0.75" bottom="0.75" header="0.3" footer="0.3"/>
  <pageSetup scale="86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38"/>
  <sheetViews>
    <sheetView workbookViewId="0">
      <selection activeCell="D1" sqref="D1"/>
    </sheetView>
  </sheetViews>
  <sheetFormatPr defaultRowHeight="14.4"/>
  <cols>
    <col min="7" max="7" width="5.5546875" customWidth="1"/>
    <col min="8" max="9" width="18.109375" customWidth="1"/>
    <col min="10" max="10" width="4.44140625" customWidth="1"/>
    <col min="11" max="12" width="18.109375" customWidth="1"/>
  </cols>
  <sheetData>
    <row r="1" spans="2:12" ht="17.399999999999999">
      <c r="C1" s="23"/>
      <c r="D1" s="23"/>
      <c r="E1" s="23"/>
      <c r="F1" s="23"/>
      <c r="H1" s="22" t="s">
        <v>22</v>
      </c>
      <c r="I1" s="23"/>
      <c r="J1" s="23"/>
      <c r="K1" s="23"/>
    </row>
    <row r="2" spans="2:12" ht="9.75" customHeight="1">
      <c r="C2" s="23"/>
      <c r="D2" s="23"/>
      <c r="E2" s="23"/>
      <c r="F2" s="23"/>
      <c r="G2" s="23"/>
      <c r="H2" s="23"/>
      <c r="I2" s="23"/>
      <c r="J2" s="23"/>
      <c r="K2" s="23"/>
    </row>
    <row r="3" spans="2:12" ht="17.399999999999999">
      <c r="B3" s="22" t="s">
        <v>92</v>
      </c>
      <c r="D3" s="22"/>
      <c r="E3" s="23"/>
      <c r="F3" s="23"/>
      <c r="G3" s="22"/>
      <c r="H3" s="23"/>
      <c r="I3" s="23"/>
      <c r="J3" s="23"/>
      <c r="K3" s="23"/>
    </row>
    <row r="4" spans="2:12" ht="10.5" customHeight="1" thickBot="1">
      <c r="B4" s="9"/>
      <c r="C4" s="8"/>
      <c r="D4" s="8"/>
      <c r="E4" s="8"/>
      <c r="F4" s="8"/>
      <c r="G4" s="9"/>
      <c r="H4" s="8"/>
      <c r="I4" s="8"/>
      <c r="J4" s="8"/>
      <c r="K4" s="8"/>
      <c r="L4" s="8"/>
    </row>
    <row r="5" spans="2:12" ht="10.5" customHeight="1" thickTop="1">
      <c r="B5" s="1"/>
      <c r="G5" s="1"/>
    </row>
    <row r="6" spans="2:12">
      <c r="B6" s="1"/>
      <c r="H6" s="45" t="s">
        <v>43</v>
      </c>
      <c r="I6" s="45" t="s">
        <v>44</v>
      </c>
      <c r="J6" s="2"/>
      <c r="K6" s="45" t="s">
        <v>45</v>
      </c>
      <c r="L6" s="45" t="s">
        <v>67</v>
      </c>
    </row>
    <row r="7" spans="2:12" ht="10.5" customHeight="1">
      <c r="B7" s="1"/>
      <c r="G7" s="1"/>
    </row>
    <row r="8" spans="2:12">
      <c r="B8" s="1"/>
      <c r="G8" s="1"/>
      <c r="H8" t="s">
        <v>100</v>
      </c>
      <c r="K8" t="s">
        <v>101</v>
      </c>
    </row>
    <row r="9" spans="2:12">
      <c r="G9" s="1"/>
      <c r="H9" s="2" t="s">
        <v>85</v>
      </c>
      <c r="I9" s="2" t="s">
        <v>86</v>
      </c>
      <c r="J9" s="2"/>
      <c r="K9" s="2" t="s">
        <v>85</v>
      </c>
      <c r="L9" s="2" t="s">
        <v>86</v>
      </c>
    </row>
    <row r="10" spans="2:12">
      <c r="B10" s="1" t="s">
        <v>66</v>
      </c>
      <c r="G10" s="1"/>
      <c r="H10" s="10"/>
      <c r="I10" s="10"/>
      <c r="J10" s="14"/>
      <c r="K10" s="10"/>
      <c r="L10" s="10"/>
    </row>
    <row r="11" spans="2:12">
      <c r="H11" s="2"/>
      <c r="I11" s="2"/>
      <c r="J11" s="2"/>
      <c r="K11" s="2"/>
      <c r="L11" s="2"/>
    </row>
    <row r="12" spans="2:12">
      <c r="B12" t="s">
        <v>71</v>
      </c>
      <c r="H12" s="43" t="s">
        <v>180</v>
      </c>
      <c r="I12" s="43" t="s">
        <v>180</v>
      </c>
      <c r="J12" s="2"/>
      <c r="K12" s="43" t="s">
        <v>180</v>
      </c>
      <c r="L12" s="43" t="s">
        <v>180</v>
      </c>
    </row>
    <row r="13" spans="2:12">
      <c r="H13" s="2"/>
      <c r="I13" s="2"/>
      <c r="J13" s="2"/>
      <c r="K13" s="2"/>
      <c r="L13" s="2"/>
    </row>
    <row r="14" spans="2:12">
      <c r="B14" t="s">
        <v>81</v>
      </c>
      <c r="H14" s="3">
        <f>+raw!M22</f>
        <v>7.5454999999999994E-2</v>
      </c>
      <c r="I14" s="3">
        <f>+raw!R22</f>
        <v>7.5454999999999994E-2</v>
      </c>
      <c r="J14" s="5"/>
      <c r="K14" s="3">
        <f>+raw!AM22</f>
        <v>7.7668000000000001E-2</v>
      </c>
      <c r="L14" s="3">
        <f>+raw!AP22</f>
        <v>7.7668000000000001E-2</v>
      </c>
    </row>
    <row r="15" spans="2:12">
      <c r="B15" t="s">
        <v>73</v>
      </c>
      <c r="H15" s="3">
        <f>+raw!M27</f>
        <v>4.1761000000000003E-3</v>
      </c>
      <c r="I15" s="3">
        <f>+raw!R27</f>
        <v>4.1761000000000003E-3</v>
      </c>
      <c r="J15" s="5"/>
      <c r="K15" s="3">
        <f>+raw!AM27</f>
        <v>7.5186000000000003E-2</v>
      </c>
      <c r="L15" s="3">
        <f>+raw!AP27</f>
        <v>7.5186000000000003E-2</v>
      </c>
    </row>
    <row r="16" spans="2:12">
      <c r="H16" s="2"/>
      <c r="I16" s="2"/>
      <c r="J16" s="5"/>
      <c r="K16" s="2"/>
      <c r="L16" s="2"/>
    </row>
    <row r="17" spans="2:12">
      <c r="B17" s="1" t="s">
        <v>70</v>
      </c>
      <c r="H17" s="2"/>
      <c r="I17" s="2"/>
      <c r="J17" s="5"/>
      <c r="K17" s="2"/>
      <c r="L17" s="2"/>
    </row>
    <row r="18" spans="2:12">
      <c r="B18" t="s">
        <v>91</v>
      </c>
      <c r="H18" s="2"/>
      <c r="I18" s="2"/>
      <c r="J18" s="5"/>
      <c r="K18" s="2"/>
      <c r="L18" s="2"/>
    </row>
    <row r="19" spans="2:12">
      <c r="H19" s="2"/>
      <c r="I19" s="2"/>
      <c r="J19" s="5"/>
      <c r="K19" s="2"/>
      <c r="L19" s="2"/>
    </row>
    <row r="20" spans="2:12" ht="15.6">
      <c r="B20" t="s">
        <v>74</v>
      </c>
      <c r="H20" s="3">
        <f>+raw!M50</f>
        <v>-1.6716000000000002E-2</v>
      </c>
      <c r="I20" s="3">
        <f>+raw!R50</f>
        <v>-1.6716000000000002E-2</v>
      </c>
      <c r="J20" s="3"/>
      <c r="K20" s="3">
        <f>+raw!AM50</f>
        <v>-0.30102000000000001</v>
      </c>
      <c r="L20" s="3">
        <f>+raw!AP50</f>
        <v>-0.30102000000000001</v>
      </c>
    </row>
    <row r="21" spans="2:12">
      <c r="H21" s="3"/>
      <c r="I21" s="3"/>
      <c r="J21" s="3"/>
      <c r="K21" s="3"/>
      <c r="L21" s="3"/>
    </row>
    <row r="22" spans="2:12">
      <c r="B22" t="s">
        <v>75</v>
      </c>
      <c r="H22" s="3">
        <f>+raw!M54</f>
        <v>9.6752000000000001E-3</v>
      </c>
      <c r="I22" s="3">
        <f>+raw!R54</f>
        <v>8.0347999999999999E-3</v>
      </c>
      <c r="J22" s="3"/>
      <c r="K22" s="3">
        <f>+raw!AM54</f>
        <v>7.5703999999999994E-2</v>
      </c>
      <c r="L22" s="3">
        <f>+raw!AP54</f>
        <v>8.6287000000000003E-2</v>
      </c>
    </row>
    <row r="23" spans="2:12">
      <c r="B23" t="s">
        <v>28</v>
      </c>
      <c r="H23" s="3">
        <f>+raw!M22</f>
        <v>7.5454999999999994E-2</v>
      </c>
      <c r="I23" s="3">
        <f>+raw!R22</f>
        <v>7.5454999999999994E-2</v>
      </c>
      <c r="J23" s="3"/>
      <c r="K23" s="3">
        <f>+raw!AM22</f>
        <v>7.7668000000000001E-2</v>
      </c>
      <c r="L23" s="3">
        <f>+raw!AP22</f>
        <v>7.7668000000000001E-2</v>
      </c>
    </row>
    <row r="24" spans="2:12">
      <c r="B24" t="s">
        <v>26</v>
      </c>
      <c r="H24" s="3">
        <f>+raw!M57</f>
        <v>1.0434000000000001E-2</v>
      </c>
      <c r="I24" s="3">
        <f>+raw!R57</f>
        <v>1.0434000000000001E-2</v>
      </c>
      <c r="J24" s="3"/>
      <c r="K24" s="3">
        <f>+raw!AM57</f>
        <v>8.3892999999999999E-4</v>
      </c>
      <c r="L24" s="3">
        <f>+raw!AP57</f>
        <v>8.3892999999999999E-4</v>
      </c>
    </row>
    <row r="25" spans="2:12">
      <c r="B25" t="s">
        <v>27</v>
      </c>
      <c r="H25" s="3">
        <f>+raw!M55</f>
        <v>-7.6286999999999994E-2</v>
      </c>
      <c r="I25" s="3">
        <f>+raw!R55</f>
        <v>-7.7926999999999996E-2</v>
      </c>
      <c r="J25" s="3"/>
      <c r="K25" s="3">
        <f>+raw!AM55</f>
        <v>-2.8750999999999998E-3</v>
      </c>
      <c r="L25" s="3">
        <f>+raw!AP55</f>
        <v>7.7076000000000002E-3</v>
      </c>
    </row>
    <row r="26" spans="2:12">
      <c r="H26" s="3"/>
      <c r="I26" s="3"/>
      <c r="J26" s="3"/>
      <c r="K26" s="3"/>
      <c r="L26" s="3"/>
    </row>
    <row r="27" spans="2:12" ht="15.6">
      <c r="B27" t="s">
        <v>76</v>
      </c>
      <c r="H27" s="3">
        <f>+raw!M53</f>
        <v>2.1985000000000001E-2</v>
      </c>
      <c r="I27" s="3">
        <f>+raw!R53</f>
        <v>1.1405999999999999E-2</v>
      </c>
      <c r="J27" s="3"/>
      <c r="K27" s="3">
        <f>+raw!AM53</f>
        <v>1.7928E-3</v>
      </c>
      <c r="L27" s="3">
        <f>+raw!AP53</f>
        <v>9.8036999999999994E-4</v>
      </c>
    </row>
    <row r="28" spans="2:12">
      <c r="H28" s="3"/>
      <c r="I28" s="3"/>
      <c r="J28" s="3"/>
      <c r="K28" s="3"/>
      <c r="L28" s="3"/>
    </row>
    <row r="29" spans="2:12">
      <c r="B29" t="s">
        <v>77</v>
      </c>
      <c r="H29" s="3">
        <f>+raw!M51</f>
        <v>3.1660000000000001E-2</v>
      </c>
      <c r="I29" s="3">
        <f>+raw!R51</f>
        <v>1.9439999999999999E-2</v>
      </c>
      <c r="J29" s="3"/>
      <c r="K29" s="3">
        <f>+raw!AM51</f>
        <v>7.7496999999999996E-2</v>
      </c>
      <c r="L29" s="3">
        <f>+raw!AP51</f>
        <v>8.7266999999999997E-2</v>
      </c>
    </row>
    <row r="30" spans="2:12">
      <c r="B30" t="s">
        <v>78</v>
      </c>
      <c r="H30" s="3">
        <f>+raw!M52</f>
        <v>3.1660000000000001E-2</v>
      </c>
      <c r="I30" s="3">
        <f>+raw!R52</f>
        <v>2.9227E-2</v>
      </c>
      <c r="J30" s="3"/>
      <c r="K30" s="3">
        <f>+raw!AM52</f>
        <v>7.7496999999999996E-2</v>
      </c>
      <c r="L30" s="3">
        <f>+raw!AP52</f>
        <v>8.8209999999999997E-2</v>
      </c>
    </row>
    <row r="31" spans="2:12">
      <c r="H31" s="5"/>
      <c r="I31" s="5"/>
      <c r="J31" s="5"/>
      <c r="K31" s="5"/>
      <c r="L31" s="5"/>
    </row>
    <row r="32" spans="2:12">
      <c r="B32" t="s">
        <v>79</v>
      </c>
      <c r="H32" s="5">
        <f>+raw!M59</f>
        <v>-0.87178</v>
      </c>
      <c r="I32" s="5">
        <f>+raw!R59</f>
        <v>-0.89351999999999998</v>
      </c>
      <c r="J32" s="12"/>
      <c r="K32" s="5">
        <f>+raw!AM59</f>
        <v>-2.529E-2</v>
      </c>
      <c r="L32" s="5">
        <f>+raw!AP59</f>
        <v>0.11097</v>
      </c>
    </row>
    <row r="33" spans="2:12">
      <c r="B33" t="s">
        <v>80</v>
      </c>
      <c r="H33" s="5">
        <f>+raw!M67</f>
        <v>-0.87619532326552241</v>
      </c>
      <c r="I33" s="5">
        <f>+raw!R67</f>
        <v>-0.89615476940844596</v>
      </c>
      <c r="J33" s="12"/>
      <c r="K33" s="5">
        <f>+raw!AM67</f>
        <v>-2.6481739712622909E-2</v>
      </c>
      <c r="L33" s="5">
        <f>+raw!AP67</f>
        <v>0.10975711386928988</v>
      </c>
    </row>
    <row r="34" spans="2:12">
      <c r="H34" s="12"/>
      <c r="I34" s="12"/>
      <c r="J34" s="12"/>
      <c r="K34" s="12"/>
      <c r="L34" s="12"/>
    </row>
    <row r="35" spans="2:12">
      <c r="B35" t="s">
        <v>94</v>
      </c>
      <c r="H35" s="49">
        <f>+raw!M61</f>
        <v>7.5528999999999999E-2</v>
      </c>
      <c r="I35" s="49">
        <f>+raw!R61</f>
        <v>7.2742000000000001E-2</v>
      </c>
      <c r="J35" s="5"/>
      <c r="K35" s="49">
        <f>+raw!AM61</f>
        <v>7.7740000000000004E-2</v>
      </c>
      <c r="L35" s="49">
        <f>+raw!AP61</f>
        <v>8.6523000000000003E-2</v>
      </c>
    </row>
    <row r="36" spans="2:12">
      <c r="H36" s="5"/>
      <c r="I36" s="5"/>
      <c r="J36" s="5"/>
      <c r="K36" s="5"/>
      <c r="L36" s="5"/>
    </row>
    <row r="37" spans="2:12">
      <c r="B37" t="s">
        <v>95</v>
      </c>
      <c r="H37" s="49">
        <f>+raw!L61</f>
        <v>7.5065999999999994E-2</v>
      </c>
      <c r="I37" s="49">
        <f>+raw!Q61</f>
        <v>7.7019000000000004E-2</v>
      </c>
      <c r="J37" s="5"/>
      <c r="K37" s="49">
        <f>+raw!L61</f>
        <v>7.5065999999999994E-2</v>
      </c>
      <c r="L37" s="49">
        <f>+raw!Q61</f>
        <v>7.7019000000000004E-2</v>
      </c>
    </row>
    <row r="38" spans="2:1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</sheetData>
  <phoneticPr fontId="6" type="noConversion"/>
  <printOptions horizontalCentered="1"/>
  <pageMargins left="0.7" right="0.7" top="0.75" bottom="0.75" header="0.3" footer="0.3"/>
  <pageSetup scale="9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37"/>
  <sheetViews>
    <sheetView workbookViewId="0">
      <selection activeCell="N12" sqref="N12"/>
    </sheetView>
  </sheetViews>
  <sheetFormatPr defaultRowHeight="14.4"/>
  <cols>
    <col min="7" max="7" width="3.109375" customWidth="1"/>
    <col min="8" max="9" width="11.5546875" customWidth="1"/>
    <col min="10" max="10" width="3.33203125" customWidth="1"/>
    <col min="11" max="12" width="11.5546875" customWidth="1"/>
    <col min="13" max="13" width="6.109375" customWidth="1"/>
    <col min="14" max="15" width="11.5546875" customWidth="1"/>
  </cols>
  <sheetData>
    <row r="1" spans="2:15" ht="17.399999999999999">
      <c r="C1" s="23"/>
      <c r="D1" s="23"/>
      <c r="E1" s="23"/>
      <c r="F1" s="23"/>
      <c r="G1" s="23"/>
      <c r="H1" s="22" t="s">
        <v>102</v>
      </c>
      <c r="I1" s="23"/>
      <c r="J1" s="23"/>
      <c r="K1" s="23"/>
      <c r="L1" s="23"/>
      <c r="M1" s="23"/>
      <c r="N1" s="23"/>
    </row>
    <row r="2" spans="2:15" ht="9" customHeight="1"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2:15" ht="17.399999999999999">
      <c r="B3" s="22" t="s">
        <v>103</v>
      </c>
      <c r="D3" s="22"/>
      <c r="E3" s="23"/>
      <c r="F3" s="23"/>
      <c r="G3" s="22"/>
      <c r="H3" s="23"/>
      <c r="I3" s="23"/>
      <c r="J3" s="23"/>
      <c r="K3" s="23"/>
      <c r="L3" s="23"/>
      <c r="M3" s="23"/>
      <c r="N3" s="23"/>
      <c r="O3" s="4"/>
    </row>
    <row r="4" spans="2:15" ht="9.75" customHeight="1" thickBot="1">
      <c r="B4" s="8"/>
      <c r="C4" s="8"/>
      <c r="D4" s="9"/>
      <c r="E4" s="8"/>
      <c r="F4" s="8"/>
      <c r="G4" s="9"/>
      <c r="H4" s="8"/>
      <c r="I4" s="8"/>
      <c r="J4" s="8"/>
      <c r="K4" s="8"/>
      <c r="L4" s="8"/>
      <c r="M4" s="8"/>
      <c r="N4" s="8"/>
      <c r="O4" s="13"/>
    </row>
    <row r="5" spans="2:15" ht="9.75" customHeight="1" thickTop="1">
      <c r="B5" s="14"/>
      <c r="C5" s="14"/>
      <c r="D5" s="21"/>
      <c r="E5" s="14"/>
      <c r="F5" s="14"/>
      <c r="G5" s="21"/>
      <c r="H5" s="14"/>
      <c r="I5" s="14"/>
      <c r="J5" s="14"/>
      <c r="K5" s="14"/>
      <c r="L5" s="14"/>
      <c r="M5" s="14"/>
      <c r="N5" s="14"/>
      <c r="O5" s="46"/>
    </row>
    <row r="6" spans="2:15">
      <c r="G6" s="14"/>
      <c r="H6" s="45" t="s">
        <v>43</v>
      </c>
      <c r="I6" s="45" t="s">
        <v>44</v>
      </c>
      <c r="J6" s="2"/>
      <c r="K6" s="45" t="s">
        <v>45</v>
      </c>
      <c r="L6" s="45" t="s">
        <v>67</v>
      </c>
      <c r="M6" s="2"/>
      <c r="N6" s="45" t="s">
        <v>68</v>
      </c>
      <c r="O6" s="45" t="s">
        <v>69</v>
      </c>
    </row>
    <row r="7" spans="2:15" ht="8.25" customHeight="1">
      <c r="G7" s="14"/>
      <c r="H7" s="45"/>
      <c r="I7" s="45"/>
      <c r="J7" s="2"/>
      <c r="K7" s="45"/>
      <c r="L7" s="45"/>
      <c r="M7" s="2"/>
      <c r="N7" s="45"/>
      <c r="O7" s="45"/>
    </row>
    <row r="8" spans="2:15">
      <c r="G8" s="21"/>
      <c r="I8" t="s">
        <v>35</v>
      </c>
      <c r="N8" t="s">
        <v>82</v>
      </c>
    </row>
    <row r="9" spans="2:15">
      <c r="G9" s="21"/>
      <c r="H9" s="2" t="s">
        <v>83</v>
      </c>
      <c r="K9" s="2" t="s">
        <v>84</v>
      </c>
      <c r="N9" s="2" t="s">
        <v>83</v>
      </c>
    </row>
    <row r="10" spans="2:15">
      <c r="B10" s="1" t="s">
        <v>66</v>
      </c>
      <c r="G10" s="14"/>
      <c r="H10" s="10"/>
      <c r="I10" s="10"/>
      <c r="J10" s="14"/>
      <c r="K10" s="10"/>
      <c r="L10" s="10"/>
      <c r="M10" s="14"/>
      <c r="N10" s="10"/>
      <c r="O10" s="10"/>
    </row>
    <row r="11" spans="2:15">
      <c r="G11" s="14"/>
    </row>
    <row r="12" spans="2:15">
      <c r="B12" t="s">
        <v>71</v>
      </c>
      <c r="G12" s="14"/>
      <c r="H12" s="43" t="s">
        <v>191</v>
      </c>
      <c r="I12" s="48" t="s">
        <v>182</v>
      </c>
      <c r="J12" s="2"/>
      <c r="K12" s="43" t="s">
        <v>191</v>
      </c>
      <c r="L12" s="48" t="s">
        <v>182</v>
      </c>
      <c r="N12" s="43" t="s">
        <v>191</v>
      </c>
      <c r="O12" s="48" t="s">
        <v>182</v>
      </c>
    </row>
    <row r="13" spans="2:15">
      <c r="G13" s="14"/>
      <c r="H13" s="2"/>
      <c r="I13" s="2"/>
      <c r="J13" s="2"/>
      <c r="K13" s="2"/>
      <c r="L13" s="2"/>
      <c r="N13" s="2"/>
      <c r="O13" s="2"/>
    </row>
    <row r="14" spans="2:15">
      <c r="B14" t="s">
        <v>81</v>
      </c>
      <c r="G14" s="14"/>
      <c r="H14" s="3">
        <f>+raw!N22</f>
        <v>7.5835E-2</v>
      </c>
      <c r="I14" s="3">
        <f>+raw!O22</f>
        <v>7.5426999999999994E-2</v>
      </c>
      <c r="J14" s="5"/>
      <c r="K14" s="3">
        <f>+raw!S22</f>
        <v>7.5835E-2</v>
      </c>
      <c r="L14" s="3">
        <f>+raw!T22</f>
        <v>7.5426999999999994E-2</v>
      </c>
      <c r="M14" s="5"/>
      <c r="N14" s="3">
        <f>+raw!AN22</f>
        <v>7.5344999999999995E-2</v>
      </c>
      <c r="O14" s="3">
        <f>+raw!AO22</f>
        <v>7.7023999999999995E-2</v>
      </c>
    </row>
    <row r="15" spans="2:15">
      <c r="B15" t="s">
        <v>73</v>
      </c>
      <c r="G15" s="14"/>
      <c r="H15" s="3">
        <f>+raw!N27</f>
        <v>8.6388999999999997E-3</v>
      </c>
      <c r="I15" s="3">
        <f>+raw!O27</f>
        <v>2.2186000000000001E-2</v>
      </c>
      <c r="J15" s="5"/>
      <c r="K15" s="3">
        <f>+raw!S27</f>
        <v>8.6388999999999997E-3</v>
      </c>
      <c r="L15" s="3">
        <f>+raw!T27</f>
        <v>2.2186000000000001E-2</v>
      </c>
      <c r="M15" s="5"/>
      <c r="N15" s="3">
        <f>+raw!AN27</f>
        <v>7.2650999999999993E-2</v>
      </c>
      <c r="O15" s="3">
        <f>+raw!AO27</f>
        <v>7.2065000000000004E-2</v>
      </c>
    </row>
    <row r="16" spans="2:15">
      <c r="G16" s="14"/>
      <c r="H16" s="2"/>
      <c r="I16" s="2"/>
      <c r="J16" s="5"/>
      <c r="K16" s="2"/>
      <c r="L16" s="2"/>
      <c r="M16" s="5"/>
      <c r="N16" s="2"/>
      <c r="O16" s="2"/>
    </row>
    <row r="17" spans="2:15">
      <c r="B17" s="1" t="s">
        <v>70</v>
      </c>
      <c r="G17" s="14"/>
      <c r="H17" s="2"/>
      <c r="I17" s="2"/>
      <c r="J17" s="5"/>
      <c r="K17" s="2"/>
      <c r="L17" s="2"/>
      <c r="M17" s="5"/>
      <c r="N17" s="2"/>
      <c r="O17" s="2"/>
    </row>
    <row r="18" spans="2:15">
      <c r="B18" t="s">
        <v>91</v>
      </c>
      <c r="G18" s="14"/>
      <c r="H18" s="2"/>
      <c r="I18" s="2"/>
      <c r="J18" s="5"/>
      <c r="K18" s="2"/>
      <c r="L18" s="2"/>
      <c r="M18" s="5"/>
      <c r="N18" s="2"/>
      <c r="O18" s="2"/>
    </row>
    <row r="19" spans="2:15">
      <c r="G19" s="14"/>
      <c r="H19" s="2"/>
      <c r="I19" s="2"/>
      <c r="J19" s="5"/>
      <c r="K19" s="2"/>
      <c r="L19" s="2"/>
      <c r="M19" s="5"/>
      <c r="N19" s="2"/>
      <c r="O19" s="2"/>
    </row>
    <row r="20" spans="2:15" ht="15.6">
      <c r="B20" t="s">
        <v>74</v>
      </c>
      <c r="G20" s="14"/>
      <c r="H20" s="3">
        <f>+raw!N50</f>
        <v>-3.4604000000000003E-2</v>
      </c>
      <c r="I20" s="3">
        <f>+raw!O50</f>
        <v>-8.8983999999999994E-2</v>
      </c>
      <c r="J20" s="3"/>
      <c r="K20" s="3">
        <f>+raw!S50</f>
        <v>-3.4604000000000003E-2</v>
      </c>
      <c r="L20" s="3">
        <f>+raw!T50</f>
        <v>-8.8983999999999994E-2</v>
      </c>
      <c r="M20" s="3"/>
      <c r="N20" s="3">
        <f>+raw!AN50</f>
        <v>-0.29089999999999999</v>
      </c>
      <c r="O20" s="3">
        <f>+raw!AO50</f>
        <v>-0.28861999999999999</v>
      </c>
    </row>
    <row r="21" spans="2:15">
      <c r="G21" s="14"/>
      <c r="H21" s="3"/>
      <c r="I21" s="3"/>
      <c r="J21" s="3"/>
      <c r="K21" s="3"/>
      <c r="L21" s="3"/>
      <c r="M21" s="3"/>
      <c r="N21" s="3"/>
      <c r="O21" s="3"/>
    </row>
    <row r="22" spans="2:15">
      <c r="B22" t="s">
        <v>75</v>
      </c>
      <c r="G22" s="14"/>
      <c r="H22" s="3">
        <f>+raw!N54</f>
        <v>3.6540000000000003E-2</v>
      </c>
      <c r="I22" s="3">
        <f>+raw!O54</f>
        <v>9.5160999999999996E-2</v>
      </c>
      <c r="J22" s="3"/>
      <c r="K22" s="3">
        <f>+raw!S54</f>
        <v>2.6967999999999999E-2</v>
      </c>
      <c r="L22" s="3">
        <f>+raw!T54</f>
        <v>7.0973999999999995E-2</v>
      </c>
      <c r="M22" s="3"/>
      <c r="N22" s="3">
        <f>+raw!AN54</f>
        <v>7.4032000000000001E-2</v>
      </c>
      <c r="O22" s="3">
        <f>+raw!AO54</f>
        <v>7.6022999999999993E-2</v>
      </c>
    </row>
    <row r="23" spans="2:15">
      <c r="B23" t="s">
        <v>28</v>
      </c>
      <c r="G23" s="14"/>
      <c r="H23" s="3">
        <f>+raw!N22</f>
        <v>7.5835E-2</v>
      </c>
      <c r="I23" s="3">
        <f>+raw!O22</f>
        <v>7.5426999999999994E-2</v>
      </c>
      <c r="J23" s="3"/>
      <c r="K23" s="3">
        <f>+raw!S22</f>
        <v>7.5835E-2</v>
      </c>
      <c r="L23" s="3">
        <f>+raw!T22</f>
        <v>7.5426999999999994E-2</v>
      </c>
      <c r="M23" s="3"/>
      <c r="N23" s="3">
        <f>+raw!AN22</f>
        <v>7.5344999999999995E-2</v>
      </c>
      <c r="O23" s="3">
        <f>+raw!AO22</f>
        <v>7.7023999999999995E-2</v>
      </c>
    </row>
    <row r="24" spans="2:15">
      <c r="B24" t="s">
        <v>26</v>
      </c>
      <c r="G24" s="14"/>
      <c r="H24" s="3">
        <f>+raw!N57</f>
        <v>0.62309000000000003</v>
      </c>
      <c r="I24" s="3">
        <f>+raw!O57</f>
        <v>2.6629</v>
      </c>
      <c r="J24" s="3"/>
      <c r="K24" s="3">
        <f>+raw!S57</f>
        <v>0.62309000000000003</v>
      </c>
      <c r="L24" s="3">
        <f>+raw!T57</f>
        <v>2.6629</v>
      </c>
      <c r="M24" s="3"/>
      <c r="N24" s="3">
        <f>+raw!AN57</f>
        <v>4.5643999999999997E-2</v>
      </c>
      <c r="O24" s="3">
        <f>+raw!AO57</f>
        <v>0.25763999999999998</v>
      </c>
    </row>
    <row r="25" spans="2:15">
      <c r="B25" t="s">
        <v>27</v>
      </c>
      <c r="G25" s="14"/>
      <c r="H25" s="3">
        <f>+raw!N55</f>
        <v>-0.66308</v>
      </c>
      <c r="I25" s="3">
        <f>+raw!O55</f>
        <v>-2.6536</v>
      </c>
      <c r="J25" s="3"/>
      <c r="K25" s="3">
        <f>+raw!S55</f>
        <v>-0.67266000000000004</v>
      </c>
      <c r="L25" s="3">
        <f>+raw!T55</f>
        <v>-2.6778</v>
      </c>
      <c r="M25" s="3"/>
      <c r="N25" s="3">
        <f>+raw!AN55</f>
        <v>-4.7046999999999999E-2</v>
      </c>
      <c r="O25" s="3">
        <f>+raw!AO55</f>
        <v>-0.25889000000000001</v>
      </c>
    </row>
    <row r="26" spans="2:15">
      <c r="G26" s="14"/>
      <c r="H26" s="3"/>
      <c r="I26" s="3"/>
      <c r="J26" s="3"/>
      <c r="K26" s="3"/>
      <c r="L26" s="3"/>
      <c r="M26" s="3"/>
      <c r="N26" s="3"/>
      <c r="O26" s="3"/>
    </row>
    <row r="27" spans="2:15" ht="15.6">
      <c r="B27" t="s">
        <v>76</v>
      </c>
      <c r="G27" s="14"/>
      <c r="H27" s="3">
        <f>+raw!N53</f>
        <v>0.11155</v>
      </c>
      <c r="I27" s="3">
        <f>+raw!O53</f>
        <v>0.29165999999999997</v>
      </c>
      <c r="J27" s="3"/>
      <c r="K27" s="3">
        <f>+raw!S53</f>
        <v>5.9784999999999998E-2</v>
      </c>
      <c r="L27" s="3">
        <f>+raw!T53</f>
        <v>0.15942999999999999</v>
      </c>
      <c r="M27" s="3"/>
      <c r="N27" s="3">
        <f>+raw!AN53</f>
        <v>5.2312000000000001E-3</v>
      </c>
      <c r="O27" s="3">
        <f>+raw!AO53</f>
        <v>1.5468000000000001E-2</v>
      </c>
    </row>
    <row r="28" spans="2:15">
      <c r="G28" s="14"/>
      <c r="H28" s="3"/>
      <c r="I28" s="3"/>
      <c r="J28" s="3"/>
      <c r="K28" s="3"/>
      <c r="L28" s="3"/>
      <c r="M28" s="3"/>
      <c r="N28" s="3"/>
      <c r="O28" s="3"/>
    </row>
    <row r="29" spans="2:15">
      <c r="B29" t="s">
        <v>77</v>
      </c>
      <c r="G29" s="14"/>
      <c r="H29" s="3">
        <f>+raw!N51</f>
        <v>0.14809</v>
      </c>
      <c r="I29" s="3">
        <f>+raw!O51</f>
        <v>0.38682</v>
      </c>
      <c r="J29" s="3"/>
      <c r="K29" s="3">
        <f>+raw!S51</f>
        <v>8.6752999999999997E-2</v>
      </c>
      <c r="L29" s="3">
        <f>+raw!T51</f>
        <v>0.23039999999999999</v>
      </c>
      <c r="M29" s="3"/>
      <c r="N29" s="3">
        <f>+raw!AN51</f>
        <v>7.9263E-2</v>
      </c>
      <c r="O29" s="3">
        <f>+raw!AO51</f>
        <v>9.1491000000000003E-2</v>
      </c>
    </row>
    <row r="30" spans="2:15">
      <c r="B30" t="s">
        <v>78</v>
      </c>
      <c r="G30" s="14"/>
      <c r="H30" s="3">
        <f>+raw!N52</f>
        <v>0.14809</v>
      </c>
      <c r="I30" s="3">
        <f>+raw!O52</f>
        <v>0.38682</v>
      </c>
      <c r="J30" s="3"/>
      <c r="K30" s="3">
        <f>+raw!S52</f>
        <v>0.14168</v>
      </c>
      <c r="L30" s="3">
        <f>+raw!T52</f>
        <v>0.38366</v>
      </c>
      <c r="M30" s="3"/>
      <c r="N30" s="3">
        <f>+raw!AN52</f>
        <v>7.9263E-2</v>
      </c>
      <c r="O30" s="3">
        <f>+raw!AO52</f>
        <v>9.1491000000000003E-2</v>
      </c>
    </row>
    <row r="31" spans="2:15">
      <c r="G31" s="14"/>
      <c r="H31" s="5"/>
      <c r="I31" s="5"/>
      <c r="J31" s="5"/>
      <c r="K31" s="5"/>
      <c r="L31" s="5"/>
      <c r="M31" s="5"/>
      <c r="N31" s="5"/>
      <c r="O31" s="5"/>
    </row>
    <row r="32" spans="2:15">
      <c r="B32" t="s">
        <v>79</v>
      </c>
      <c r="G32" s="14"/>
      <c r="H32" s="5">
        <f>+raw!N59</f>
        <v>-0.51817000000000002</v>
      </c>
      <c r="I32" s="5">
        <f>+raw!O59</f>
        <v>0.26163999999999998</v>
      </c>
      <c r="J32" s="5"/>
      <c r="K32" s="5">
        <f>+raw!S59</f>
        <v>-0.64437999999999995</v>
      </c>
      <c r="L32" s="5">
        <f>+raw!T59</f>
        <v>-5.9027999999999997E-2</v>
      </c>
      <c r="M32" s="5"/>
      <c r="N32" s="5">
        <f>+raw!AN59</f>
        <v>-1.7433000000000001E-2</v>
      </c>
      <c r="O32" s="5">
        <f>+raw!AO59</f>
        <v>-1.2994E-2</v>
      </c>
    </row>
    <row r="33" spans="2:15">
      <c r="G33" s="14"/>
      <c r="H33" s="5"/>
      <c r="I33" s="5"/>
      <c r="J33" s="5"/>
      <c r="K33" s="5"/>
      <c r="L33" s="5"/>
      <c r="M33" s="5"/>
      <c r="N33" s="5"/>
      <c r="O33" s="5"/>
    </row>
    <row r="34" spans="2:15">
      <c r="B34" t="s">
        <v>94</v>
      </c>
      <c r="G34" s="14"/>
      <c r="H34" s="3">
        <f>+raw!M61</f>
        <v>7.5528999999999999E-2</v>
      </c>
      <c r="I34" s="3">
        <f>+raw!N61</f>
        <v>7.5925000000000006E-2</v>
      </c>
      <c r="J34" s="3"/>
      <c r="K34" s="3">
        <f>+raw!S61</f>
        <v>7.5588000000000002E-2</v>
      </c>
      <c r="L34" s="3">
        <f>+raw!T61</f>
        <v>7.8351000000000004E-2</v>
      </c>
      <c r="M34" s="3"/>
      <c r="N34" s="3">
        <f>+raw!AN61</f>
        <v>7.5421000000000002E-2</v>
      </c>
      <c r="O34" s="3">
        <f>+raw!AO61</f>
        <v>7.7118999999999993E-2</v>
      </c>
    </row>
    <row r="35" spans="2:15">
      <c r="G35" s="14"/>
      <c r="H35" s="3"/>
      <c r="I35" s="3"/>
      <c r="J35" s="3"/>
      <c r="K35" s="3"/>
      <c r="L35" s="3"/>
      <c r="M35" s="3"/>
      <c r="N35" s="3"/>
      <c r="O35" s="3"/>
    </row>
    <row r="36" spans="2:15">
      <c r="B36" t="s">
        <v>95</v>
      </c>
      <c r="G36" s="14"/>
      <c r="H36" s="3">
        <f>+raw!L61</f>
        <v>7.5065999999999994E-2</v>
      </c>
      <c r="I36" s="3">
        <f>+raw!L61</f>
        <v>7.5065999999999994E-2</v>
      </c>
      <c r="J36" s="3"/>
      <c r="K36" s="3">
        <f>+raw!Q61</f>
        <v>7.7019000000000004E-2</v>
      </c>
      <c r="L36" s="3">
        <f>+raw!Q61</f>
        <v>7.7019000000000004E-2</v>
      </c>
      <c r="M36" s="3"/>
      <c r="N36" s="3">
        <f>+raw!L61</f>
        <v>7.5065999999999994E-2</v>
      </c>
      <c r="O36" s="3">
        <f>+raw!L61</f>
        <v>7.5065999999999994E-2</v>
      </c>
    </row>
    <row r="37" spans="2:15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</sheetData>
  <phoneticPr fontId="6" type="noConversion"/>
  <printOptions horizontalCentered="1"/>
  <pageMargins left="0.7" right="0.7" top="0.75" bottom="0.75" header="0.3" footer="0.3"/>
  <pageSetup scale="9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37"/>
  <sheetViews>
    <sheetView tabSelected="1" workbookViewId="0">
      <selection activeCell="H25" sqref="H25"/>
    </sheetView>
  </sheetViews>
  <sheetFormatPr defaultRowHeight="14.4"/>
  <cols>
    <col min="7" max="7" width="2.88671875" customWidth="1"/>
    <col min="8" max="10" width="15.109375" customWidth="1"/>
    <col min="11" max="11" width="3.109375" customWidth="1"/>
    <col min="12" max="14" width="15.109375" customWidth="1"/>
  </cols>
  <sheetData>
    <row r="1" spans="2:14" ht="17.399999999999999">
      <c r="H1" s="22" t="s">
        <v>104</v>
      </c>
    </row>
    <row r="2" spans="2:14" ht="7.5" customHeight="1"/>
    <row r="3" spans="2:14" ht="17.399999999999999">
      <c r="B3" s="22" t="s">
        <v>105</v>
      </c>
    </row>
    <row r="4" spans="2:14" ht="9.75" customHeight="1" thickBot="1">
      <c r="B4" s="8"/>
      <c r="C4" s="8"/>
      <c r="D4" s="8"/>
      <c r="E4" s="8"/>
      <c r="F4" s="9"/>
      <c r="G4" s="8"/>
      <c r="H4" s="8"/>
      <c r="I4" s="8"/>
      <c r="J4" s="8"/>
      <c r="K4" s="8"/>
      <c r="L4" s="8"/>
      <c r="M4" s="8"/>
      <c r="N4" s="8"/>
    </row>
    <row r="5" spans="2:14" ht="9.75" customHeight="1" thickTop="1">
      <c r="G5" s="1"/>
    </row>
    <row r="6" spans="2:14">
      <c r="H6" s="45" t="s">
        <v>43</v>
      </c>
      <c r="I6" s="45" t="s">
        <v>44</v>
      </c>
      <c r="J6" s="45" t="s">
        <v>45</v>
      </c>
      <c r="L6" s="45" t="s">
        <v>67</v>
      </c>
      <c r="M6" s="45" t="s">
        <v>68</v>
      </c>
      <c r="N6" s="45" t="s">
        <v>69</v>
      </c>
    </row>
    <row r="7" spans="2:14" ht="9.75" customHeight="1">
      <c r="G7" s="1"/>
    </row>
    <row r="8" spans="2:14">
      <c r="G8" s="1"/>
      <c r="H8" t="s">
        <v>64</v>
      </c>
      <c r="L8" t="s">
        <v>65</v>
      </c>
    </row>
    <row r="9" spans="2:14">
      <c r="B9" s="1" t="s">
        <v>66</v>
      </c>
      <c r="G9" s="1"/>
      <c r="H9" s="10"/>
      <c r="I9" s="10"/>
      <c r="J9" s="10"/>
      <c r="L9" s="10"/>
      <c r="M9" s="10"/>
      <c r="N9" s="10"/>
    </row>
    <row r="10" spans="2:14">
      <c r="H10" s="2"/>
      <c r="I10" s="2"/>
      <c r="J10" s="2"/>
      <c r="K10" s="2"/>
      <c r="L10" s="2"/>
      <c r="M10" s="2"/>
      <c r="N10" s="2"/>
    </row>
    <row r="11" spans="2:14">
      <c r="B11" t="s">
        <v>71</v>
      </c>
      <c r="H11" s="43" t="s">
        <v>180</v>
      </c>
      <c r="I11" s="43" t="s">
        <v>191</v>
      </c>
      <c r="J11" s="43" t="s">
        <v>182</v>
      </c>
      <c r="K11" s="2"/>
      <c r="L11" s="43" t="s">
        <v>180</v>
      </c>
      <c r="M11" s="43" t="s">
        <v>191</v>
      </c>
      <c r="N11" s="43" t="s">
        <v>182</v>
      </c>
    </row>
    <row r="12" spans="2:14">
      <c r="H12" s="2"/>
      <c r="I12" s="2"/>
      <c r="J12" s="2"/>
      <c r="K12" s="2"/>
      <c r="L12" s="2"/>
      <c r="M12" s="2"/>
      <c r="N12" s="2"/>
    </row>
    <row r="13" spans="2:14">
      <c r="B13" t="s">
        <v>87</v>
      </c>
      <c r="H13" s="50">
        <f>+raw!W22</f>
        <v>7.5454999999999994E-2</v>
      </c>
      <c r="I13" s="50">
        <f>+raw!X22</f>
        <v>7.5835E-2</v>
      </c>
      <c r="J13" s="50">
        <f>+raw!Y22</f>
        <v>7.5426999999999994E-2</v>
      </c>
      <c r="K13" s="2"/>
      <c r="L13" s="50">
        <f>+raw!AB22</f>
        <v>7.5454999999999994E-2</v>
      </c>
      <c r="M13" s="50">
        <f>+raw!AC22</f>
        <v>7.5835E-2</v>
      </c>
      <c r="N13" s="50">
        <f>+raw!AD22</f>
        <v>7.5426999999999994E-2</v>
      </c>
    </row>
    <row r="14" spans="2:14">
      <c r="B14" t="s">
        <v>88</v>
      </c>
      <c r="H14" s="50">
        <f>+raw!W41</f>
        <v>8.8231000000000004E-2</v>
      </c>
      <c r="I14" s="50">
        <f>+raw!X41</f>
        <v>0.10049</v>
      </c>
      <c r="J14" s="50">
        <f>+raw!Y41</f>
        <v>0.16747999999999999</v>
      </c>
      <c r="K14" s="2"/>
      <c r="L14" s="50">
        <f>+raw!AB41</f>
        <v>8.8231000000000004E-2</v>
      </c>
      <c r="M14" s="50">
        <f>+raw!AC41</f>
        <v>0.10049</v>
      </c>
      <c r="N14" s="50">
        <f>+raw!AD41</f>
        <v>0.16747999999999999</v>
      </c>
    </row>
    <row r="15" spans="2:14">
      <c r="B15" s="26"/>
      <c r="H15" s="2"/>
      <c r="I15" s="2"/>
      <c r="J15" s="2"/>
      <c r="K15" s="2"/>
      <c r="L15" s="2"/>
      <c r="M15" s="2"/>
      <c r="N15" s="2"/>
    </row>
    <row r="16" spans="2:14">
      <c r="B16" s="1" t="s">
        <v>70</v>
      </c>
      <c r="H16" s="2"/>
      <c r="I16" s="2"/>
      <c r="J16" s="2"/>
      <c r="K16" s="2"/>
      <c r="L16" s="2"/>
      <c r="M16" s="2"/>
      <c r="N16" s="2"/>
    </row>
    <row r="17" spans="2:14">
      <c r="B17" t="s">
        <v>91</v>
      </c>
      <c r="H17" s="2"/>
      <c r="I17" s="2"/>
      <c r="J17" s="2"/>
      <c r="K17" s="2"/>
      <c r="L17" s="2"/>
      <c r="M17" s="2"/>
      <c r="N17" s="2"/>
    </row>
    <row r="18" spans="2:14">
      <c r="H18" s="2"/>
      <c r="I18" s="2"/>
      <c r="J18" s="2"/>
      <c r="K18" s="2"/>
      <c r="L18" s="2"/>
      <c r="M18" s="2"/>
      <c r="N18" s="2"/>
    </row>
    <row r="19" spans="2:14" ht="15.6">
      <c r="B19" t="s">
        <v>74</v>
      </c>
      <c r="H19" s="50">
        <f>+raw!W50</f>
        <v>-1.9227000000000001E-2</v>
      </c>
      <c r="I19" s="50">
        <f>+raw!X50</f>
        <v>-3.9683000000000003E-2</v>
      </c>
      <c r="J19" s="50">
        <f>+raw!Y50</f>
        <v>-0.11366</v>
      </c>
      <c r="K19" s="3"/>
      <c r="L19" s="50">
        <f>+raw!AB50</f>
        <v>-1.9227000000000001E-2</v>
      </c>
      <c r="M19" s="50">
        <f>+raw!AC50</f>
        <v>-3.9683000000000003E-2</v>
      </c>
      <c r="N19" s="50">
        <f>+raw!AD50</f>
        <v>-0.11366</v>
      </c>
    </row>
    <row r="20" spans="2:14">
      <c r="H20" s="3"/>
      <c r="I20" s="3"/>
      <c r="J20" s="3"/>
      <c r="K20" s="3"/>
      <c r="L20" s="3"/>
      <c r="M20" s="3"/>
      <c r="N20" s="3"/>
    </row>
    <row r="21" spans="2:14">
      <c r="B21" t="s">
        <v>75</v>
      </c>
      <c r="H21" s="50">
        <f>+raw!W54</f>
        <v>8.4522999999999994E-3</v>
      </c>
      <c r="I21" s="50">
        <f>+raw!X54</f>
        <v>4.1084000000000002E-2</v>
      </c>
      <c r="J21" s="50">
        <f>+raw!Y54</f>
        <v>0.16778999999999999</v>
      </c>
      <c r="K21" s="3"/>
      <c r="L21" s="50">
        <f>+raw!AB54</f>
        <v>7.6546000000000001E-3</v>
      </c>
      <c r="M21" s="50">
        <f>+raw!AC54</f>
        <v>3.0405000000000001E-2</v>
      </c>
      <c r="N21" s="50">
        <f>+raw!AD54</f>
        <v>0.11915000000000001</v>
      </c>
    </row>
    <row r="22" spans="2:14">
      <c r="B22" t="s">
        <v>89</v>
      </c>
      <c r="H22" s="50">
        <f>+raw!W56</f>
        <v>0.10764</v>
      </c>
      <c r="I22" s="50">
        <f>+raw!X56</f>
        <v>0.86212999999999995</v>
      </c>
      <c r="J22" s="50">
        <f>+raw!Y56</f>
        <v>7.5175999999999998</v>
      </c>
      <c r="K22" s="3"/>
      <c r="L22" s="50">
        <f>+raw!AB56</f>
        <v>0.10764</v>
      </c>
      <c r="M22" s="50">
        <f>+raw!AC56</f>
        <v>0.86212999999999995</v>
      </c>
      <c r="N22" s="50">
        <f>+raw!AD56</f>
        <v>7.5175999999999998</v>
      </c>
    </row>
    <row r="23" spans="2:14">
      <c r="B23" t="s">
        <v>27</v>
      </c>
      <c r="H23" s="50">
        <f>+raw!W55</f>
        <v>-9.9184999999999995E-2</v>
      </c>
      <c r="I23" s="50">
        <f>+raw!X55</f>
        <v>-0.82103999999999999</v>
      </c>
      <c r="J23" s="50">
        <f>+raw!Y55</f>
        <v>-7.3498000000000001</v>
      </c>
      <c r="K23" s="3"/>
      <c r="L23" s="50">
        <f>+raw!AB55</f>
        <v>-9.9983000000000002E-2</v>
      </c>
      <c r="M23" s="50">
        <f>+raw!AC55</f>
        <v>-0.83172000000000001</v>
      </c>
      <c r="N23" s="50">
        <f>+raw!AD55</f>
        <v>-7.3985000000000003</v>
      </c>
    </row>
    <row r="24" spans="2:14">
      <c r="H24" s="3"/>
      <c r="I24" s="3"/>
      <c r="J24" s="3"/>
      <c r="K24" s="3"/>
      <c r="L24" s="3"/>
      <c r="M24" s="3"/>
      <c r="N24" s="3"/>
    </row>
    <row r="25" spans="2:14" ht="15.6">
      <c r="B25" t="s">
        <v>76</v>
      </c>
      <c r="H25" s="50">
        <f>+raw!W53</f>
        <v>1.4581999999999999E-2</v>
      </c>
      <c r="I25" s="50">
        <f>+raw!X53</f>
        <v>0.12465</v>
      </c>
      <c r="J25" s="50">
        <f>+raw!Y53</f>
        <v>0.55749000000000004</v>
      </c>
      <c r="K25" s="3"/>
      <c r="L25" s="50">
        <f>+raw!AB53</f>
        <v>7.5643999999999998E-3</v>
      </c>
      <c r="M25" s="50">
        <f>+raw!AC53</f>
        <v>6.6736000000000004E-2</v>
      </c>
      <c r="N25" s="50">
        <f>+raw!AD53</f>
        <v>0.30336999999999997</v>
      </c>
    </row>
    <row r="26" spans="2:14">
      <c r="H26" s="3"/>
      <c r="I26" s="3"/>
      <c r="J26" s="3"/>
      <c r="K26" s="3"/>
      <c r="L26" s="3"/>
      <c r="M26" s="3"/>
      <c r="N26" s="3"/>
    </row>
    <row r="27" spans="2:14">
      <c r="B27" t="s">
        <v>77</v>
      </c>
      <c r="G27" s="5"/>
      <c r="H27" s="50">
        <f>+raw!W51</f>
        <v>2.3035E-2</v>
      </c>
      <c r="I27" s="50">
        <f>+raw!X51</f>
        <v>0.16574</v>
      </c>
      <c r="J27" s="50">
        <f>+raw!Y51</f>
        <v>0.72526999999999997</v>
      </c>
      <c r="K27" s="3"/>
      <c r="L27" s="50">
        <f>+raw!AB51</f>
        <v>1.5219E-2</v>
      </c>
      <c r="M27" s="50">
        <f>+raw!AC51</f>
        <v>9.7141000000000005E-2</v>
      </c>
      <c r="N27" s="50">
        <f>+raw!AD51</f>
        <v>0.42252000000000001</v>
      </c>
    </row>
    <row r="28" spans="2:14">
      <c r="B28" t="s">
        <v>78</v>
      </c>
      <c r="G28" s="5"/>
      <c r="H28" s="50">
        <f>+raw!W52</f>
        <v>2.3035E-2</v>
      </c>
      <c r="I28" s="50">
        <f>+raw!X52</f>
        <v>0.16574</v>
      </c>
      <c r="J28" s="50">
        <f>+raw!Y52</f>
        <v>0.72526999999999997</v>
      </c>
      <c r="K28" s="3"/>
      <c r="L28" s="50">
        <f>+raw!AB52</f>
        <v>2.1708000000000002E-2</v>
      </c>
      <c r="M28" s="50">
        <f>+raw!AC52</f>
        <v>0.15831999999999999</v>
      </c>
      <c r="N28" s="50">
        <f>+raw!AD52</f>
        <v>0.71111000000000002</v>
      </c>
    </row>
    <row r="29" spans="2:14">
      <c r="G29" s="5"/>
      <c r="H29" s="3"/>
      <c r="I29" s="3"/>
      <c r="J29" s="3"/>
      <c r="K29" s="3"/>
      <c r="L29" s="3"/>
      <c r="M29" s="3"/>
      <c r="N29" s="3"/>
    </row>
    <row r="30" spans="2:14">
      <c r="B30" t="s">
        <v>94</v>
      </c>
      <c r="G30" s="5"/>
      <c r="H30" s="50">
        <f>+raw!W61</f>
        <v>8.2314999999999999E-2</v>
      </c>
      <c r="I30" s="50">
        <f>+raw!X61</f>
        <v>8.3298999999999998E-2</v>
      </c>
      <c r="J30" s="50">
        <f>+raw!Y61</f>
        <v>8.8145000000000001E-2</v>
      </c>
      <c r="K30" s="3"/>
      <c r="L30" s="50">
        <f>+raw!AB61</f>
        <v>7.9522999999999996E-2</v>
      </c>
      <c r="M30" s="50">
        <f>+raw!AC61</f>
        <v>8.3127999999999994E-2</v>
      </c>
      <c r="N30" s="50">
        <f>+raw!AD61</f>
        <v>9.1734999999999997E-2</v>
      </c>
    </row>
    <row r="31" spans="2:14">
      <c r="G31" s="5"/>
      <c r="H31" s="3"/>
      <c r="I31" s="3"/>
      <c r="J31" s="3"/>
      <c r="K31" s="3"/>
      <c r="L31" s="3"/>
      <c r="M31" s="3"/>
      <c r="N31" s="3"/>
    </row>
    <row r="32" spans="2:14">
      <c r="B32" t="s">
        <v>95</v>
      </c>
      <c r="G32" s="5"/>
      <c r="H32" s="50">
        <f>+raw!V61</f>
        <v>8.0144999999999994E-2</v>
      </c>
      <c r="I32" s="50">
        <f>+raw!V61</f>
        <v>8.0144999999999994E-2</v>
      </c>
      <c r="J32" s="50">
        <f>+raw!V61</f>
        <v>8.0144999999999994E-2</v>
      </c>
      <c r="K32" s="3"/>
      <c r="L32" s="50">
        <f>+raw!AA61</f>
        <v>8.2237000000000005E-2</v>
      </c>
      <c r="M32" s="3">
        <f>+raw!AA61</f>
        <v>8.2237000000000005E-2</v>
      </c>
      <c r="N32" s="3">
        <f>+raw!AA61</f>
        <v>8.2237000000000005E-2</v>
      </c>
    </row>
    <row r="33" spans="2:14">
      <c r="G33" s="5"/>
      <c r="K33" s="3"/>
    </row>
    <row r="34" spans="2:14">
      <c r="B34" s="28" t="s">
        <v>90</v>
      </c>
      <c r="G34" s="5"/>
      <c r="H34" s="3"/>
      <c r="I34" s="3"/>
      <c r="J34" s="3"/>
      <c r="K34" s="3"/>
      <c r="L34" s="3"/>
      <c r="M34" s="3"/>
      <c r="N34" s="3"/>
    </row>
    <row r="35" spans="2:14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7" spans="2:14">
      <c r="H37" s="27"/>
      <c r="I37" s="27"/>
      <c r="J37" s="27"/>
      <c r="L37" s="27"/>
      <c r="M37" s="27"/>
      <c r="N37" s="27"/>
    </row>
  </sheetData>
  <printOptions horizontalCentered="1"/>
  <pageMargins left="0.7" right="0.7" top="0.75" bottom="0.75" header="0.3" footer="0.3"/>
  <pageSetup scale="8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K31"/>
  <sheetViews>
    <sheetView workbookViewId="0">
      <selection activeCell="B2" sqref="B2:K30"/>
    </sheetView>
  </sheetViews>
  <sheetFormatPr defaultRowHeight="14.4"/>
  <cols>
    <col min="2" max="2" width="50.44140625" customWidth="1"/>
    <col min="3" max="4" width="3.33203125" customWidth="1"/>
    <col min="6" max="6" width="4.44140625" customWidth="1"/>
    <col min="8" max="8" width="5.109375" customWidth="1"/>
    <col min="10" max="10" width="5.109375" customWidth="1"/>
  </cols>
  <sheetData>
    <row r="1" spans="2:11" ht="9.75" customHeight="1"/>
    <row r="2" spans="2:11" ht="15.6">
      <c r="B2" s="30" t="s">
        <v>20</v>
      </c>
      <c r="C2" s="34"/>
      <c r="D2" s="30"/>
      <c r="E2" s="30"/>
      <c r="F2" s="30"/>
      <c r="G2" s="29">
        <v>3000</v>
      </c>
      <c r="H2" s="29"/>
      <c r="I2" s="29">
        <v>30</v>
      </c>
      <c r="J2" s="29"/>
      <c r="K2" s="29">
        <v>10</v>
      </c>
    </row>
    <row r="3" spans="2:11" ht="10.5" customHeight="1">
      <c r="B3" s="30"/>
      <c r="C3" s="34"/>
      <c r="D3" s="30"/>
      <c r="E3" s="30"/>
      <c r="F3" s="30"/>
      <c r="G3" s="29"/>
      <c r="H3" s="29"/>
      <c r="I3" s="29"/>
      <c r="J3" s="29"/>
      <c r="K3" s="29"/>
    </row>
    <row r="4" spans="2:11" ht="15.6">
      <c r="B4" s="36" t="s">
        <v>6</v>
      </c>
      <c r="C4" s="37"/>
      <c r="D4" s="36"/>
      <c r="E4" s="30"/>
      <c r="F4" s="30"/>
      <c r="G4" s="29"/>
      <c r="H4" s="29"/>
      <c r="I4" s="29"/>
      <c r="J4" s="29"/>
      <c r="K4" s="29"/>
    </row>
    <row r="5" spans="2:11" ht="6.75" customHeight="1">
      <c r="B5" s="30"/>
      <c r="C5" s="34"/>
      <c r="D5" s="30"/>
      <c r="E5" s="30"/>
      <c r="F5" s="30"/>
      <c r="G5" s="29"/>
      <c r="H5" s="29"/>
      <c r="I5" s="29"/>
      <c r="J5" s="29"/>
      <c r="K5" s="29"/>
    </row>
    <row r="6" spans="2:11" ht="15.6">
      <c r="B6" t="s">
        <v>46</v>
      </c>
      <c r="C6" s="34"/>
      <c r="D6" s="30"/>
      <c r="E6" s="30"/>
      <c r="F6" s="30"/>
      <c r="G6" s="29">
        <v>5.0000000000000001E-3</v>
      </c>
      <c r="H6" s="29"/>
      <c r="I6" s="29">
        <v>5.0000000000000001E-3</v>
      </c>
      <c r="J6" s="29"/>
      <c r="K6" s="29">
        <v>5.0000000000000001E-3</v>
      </c>
    </row>
    <row r="7" spans="2:11" ht="6.75" customHeight="1">
      <c r="C7" s="34"/>
      <c r="D7" s="30"/>
      <c r="E7" s="30"/>
      <c r="F7" s="30"/>
      <c r="G7" s="29"/>
      <c r="H7" s="29"/>
      <c r="I7" s="29"/>
      <c r="J7" s="29"/>
      <c r="K7" s="29"/>
    </row>
    <row r="8" spans="2:11" ht="16.2">
      <c r="B8" t="s">
        <v>47</v>
      </c>
      <c r="C8" s="34"/>
      <c r="D8" s="30"/>
      <c r="E8" s="30"/>
      <c r="F8" s="30"/>
      <c r="G8" s="29">
        <v>0.25</v>
      </c>
      <c r="H8" s="29"/>
      <c r="I8" s="29">
        <v>0.25</v>
      </c>
      <c r="J8" s="29"/>
      <c r="K8" s="29">
        <v>0.25</v>
      </c>
    </row>
    <row r="9" spans="2:11" ht="6.75" customHeight="1">
      <c r="C9" s="34"/>
      <c r="D9" s="30"/>
      <c r="E9" s="30"/>
      <c r="F9" s="30"/>
      <c r="G9" s="29"/>
      <c r="H9" s="29"/>
      <c r="I9" s="29"/>
      <c r="J9" s="29"/>
      <c r="K9" s="29"/>
    </row>
    <row r="10" spans="2:11" ht="15.6">
      <c r="B10" t="s">
        <v>48</v>
      </c>
      <c r="C10" s="34"/>
      <c r="D10" s="30"/>
      <c r="E10" s="30"/>
      <c r="F10" s="30"/>
      <c r="G10" s="35" t="str">
        <f>+'T1'!G16</f>
        <v>-</v>
      </c>
      <c r="H10" s="29"/>
      <c r="I10" s="32">
        <f>+'T1'!I16</f>
        <v>3.2700000000000001E-9</v>
      </c>
      <c r="J10" s="32"/>
      <c r="K10" s="32">
        <f>+'T1'!K16</f>
        <v>1.0790999999999999E-3</v>
      </c>
    </row>
    <row r="11" spans="2:11" ht="15.6">
      <c r="B11" t="s">
        <v>21</v>
      </c>
      <c r="C11" s="34"/>
      <c r="D11" s="30"/>
      <c r="E11" s="30"/>
      <c r="F11" s="30"/>
      <c r="G11" s="29" t="s">
        <v>15</v>
      </c>
      <c r="H11" s="29"/>
      <c r="I11" s="29" t="s">
        <v>15</v>
      </c>
      <c r="J11" s="29"/>
      <c r="K11" s="29" t="s">
        <v>15</v>
      </c>
    </row>
    <row r="12" spans="2:11" ht="6.75" customHeight="1">
      <c r="C12" s="34"/>
      <c r="D12" s="30"/>
      <c r="E12" s="30"/>
      <c r="F12" s="30"/>
      <c r="G12" s="29"/>
      <c r="H12" s="29"/>
      <c r="I12" s="29"/>
      <c r="J12" s="29"/>
      <c r="K12" s="29"/>
    </row>
    <row r="13" spans="2:11" ht="16.2">
      <c r="B13" t="s">
        <v>49</v>
      </c>
      <c r="C13" s="34"/>
      <c r="D13" s="30"/>
      <c r="E13" s="30"/>
      <c r="F13" s="30"/>
      <c r="G13" s="31">
        <f>+'T1'!G19</f>
        <v>0.2307679358354269</v>
      </c>
      <c r="H13" s="31"/>
      <c r="I13" s="31">
        <f>+'T1'!I19</f>
        <v>0.2307679358354269</v>
      </c>
      <c r="J13" s="31"/>
      <c r="K13" s="31">
        <f>+'T1'!K19</f>
        <v>0.2307679358354269</v>
      </c>
    </row>
    <row r="14" spans="2:11" ht="6.75" customHeight="1">
      <c r="C14" s="34"/>
      <c r="D14" s="30"/>
      <c r="E14" s="30"/>
      <c r="F14" s="30"/>
      <c r="G14" s="29"/>
      <c r="H14" s="29"/>
      <c r="I14" s="29"/>
      <c r="J14" s="29"/>
      <c r="K14" s="29"/>
    </row>
    <row r="15" spans="2:11" ht="16.2">
      <c r="B15" t="s">
        <v>50</v>
      </c>
      <c r="C15" s="34"/>
      <c r="D15" s="30"/>
      <c r="E15" s="30"/>
      <c r="F15" s="30"/>
      <c r="G15" s="32">
        <f>+'T1'!G21</f>
        <v>1.4</v>
      </c>
      <c r="H15" s="32"/>
      <c r="I15" s="32">
        <f>+'T1'!I21</f>
        <v>0.72499999999999998</v>
      </c>
      <c r="J15" s="32"/>
      <c r="K15" s="32">
        <f>+'T1'!K21</f>
        <v>0.28499999999999998</v>
      </c>
    </row>
    <row r="16" spans="2:11" ht="10.5" customHeight="1">
      <c r="B16" s="30"/>
      <c r="C16" s="34"/>
      <c r="D16" s="30"/>
      <c r="E16" s="30"/>
      <c r="F16" s="30"/>
      <c r="G16" s="30"/>
      <c r="H16" s="30"/>
      <c r="I16" s="30"/>
      <c r="J16" s="30"/>
      <c r="K16" s="30"/>
    </row>
    <row r="17" spans="2:11" ht="15.6">
      <c r="B17" s="36" t="s">
        <v>7</v>
      </c>
      <c r="C17" s="37"/>
      <c r="D17" s="36"/>
      <c r="E17" s="38" t="s">
        <v>8</v>
      </c>
      <c r="F17" s="30"/>
      <c r="G17" s="30"/>
      <c r="H17" s="30"/>
      <c r="I17" s="30"/>
      <c r="J17" s="30"/>
      <c r="K17" s="30"/>
    </row>
    <row r="18" spans="2:11" ht="6.75" customHeight="1">
      <c r="B18" s="30"/>
      <c r="C18" s="34"/>
      <c r="D18" s="30"/>
      <c r="E18" s="30"/>
      <c r="F18" s="30"/>
      <c r="G18" s="30"/>
      <c r="H18" s="30"/>
      <c r="I18" s="30"/>
      <c r="J18" s="30"/>
      <c r="K18" s="30"/>
    </row>
    <row r="19" spans="2:11" ht="15.6">
      <c r="B19" s="30" t="s">
        <v>9</v>
      </c>
      <c r="C19" s="34"/>
      <c r="D19" s="30"/>
      <c r="E19" s="39">
        <v>0.25</v>
      </c>
      <c r="F19" s="39"/>
      <c r="G19" s="39">
        <v>0.25</v>
      </c>
      <c r="H19" s="40"/>
      <c r="I19" s="39">
        <v>0.25</v>
      </c>
      <c r="J19" s="40"/>
      <c r="K19" s="39">
        <v>0.25</v>
      </c>
    </row>
    <row r="20" spans="2:11" ht="15.6">
      <c r="B20" s="30" t="s">
        <v>10</v>
      </c>
      <c r="C20" s="34"/>
      <c r="D20" s="30"/>
      <c r="E20" s="39"/>
      <c r="F20" s="39"/>
      <c r="G20" s="39"/>
      <c r="H20" s="39"/>
      <c r="I20" s="39"/>
      <c r="J20" s="39"/>
      <c r="K20" s="39"/>
    </row>
    <row r="21" spans="2:11" ht="6.75" customHeight="1">
      <c r="B21" s="30"/>
      <c r="C21" s="34"/>
      <c r="D21" s="30"/>
      <c r="E21" s="39"/>
      <c r="F21" s="39"/>
      <c r="G21" s="29"/>
      <c r="H21" s="29"/>
      <c r="I21" s="29"/>
      <c r="J21" s="29"/>
      <c r="K21" s="29"/>
    </row>
    <row r="22" spans="2:11" ht="15.6">
      <c r="B22" s="30" t="s">
        <v>11</v>
      </c>
      <c r="C22" s="34"/>
      <c r="D22" s="30"/>
      <c r="E22" s="40">
        <v>5.4999999999999997E-3</v>
      </c>
      <c r="F22" s="39"/>
      <c r="G22" s="40">
        <v>5.4999999999999997E-3</v>
      </c>
      <c r="H22" s="40"/>
      <c r="I22" s="40">
        <v>5.4999999999999997E-3</v>
      </c>
      <c r="J22" s="40"/>
      <c r="K22" s="40">
        <v>5.4999999999999997E-3</v>
      </c>
    </row>
    <row r="23" spans="2:11" ht="15.6">
      <c r="B23" s="30" t="s">
        <v>12</v>
      </c>
      <c r="C23" s="34"/>
      <c r="D23" s="30"/>
      <c r="E23" s="29"/>
      <c r="F23" s="29"/>
      <c r="G23" s="29"/>
      <c r="H23" s="29"/>
      <c r="I23" s="29"/>
      <c r="J23" s="29"/>
      <c r="K23" s="29"/>
    </row>
    <row r="24" spans="2:11" ht="6.75" customHeight="1">
      <c r="B24" s="30"/>
      <c r="C24" s="34"/>
      <c r="D24" s="30"/>
      <c r="E24" s="29"/>
      <c r="F24" s="29"/>
      <c r="G24" s="29"/>
      <c r="H24" s="29"/>
      <c r="I24" s="29"/>
      <c r="J24" s="29"/>
      <c r="K24" s="29"/>
    </row>
    <row r="25" spans="2:11" ht="15.6">
      <c r="B25" s="30" t="s">
        <v>13</v>
      </c>
      <c r="C25" s="34"/>
      <c r="D25" s="30"/>
      <c r="E25" s="29">
        <v>-0.2</v>
      </c>
      <c r="F25" s="29"/>
      <c r="G25" s="41">
        <f>+'T1'!G31</f>
        <v>-0.20454</v>
      </c>
      <c r="H25" s="41"/>
      <c r="I25" s="41"/>
      <c r="J25" s="41"/>
      <c r="K25" s="41"/>
    </row>
    <row r="26" spans="2:11" ht="15.6">
      <c r="B26" s="30" t="s">
        <v>14</v>
      </c>
      <c r="C26" s="34"/>
      <c r="D26" s="30"/>
      <c r="E26" s="29"/>
      <c r="F26" s="29"/>
      <c r="G26" s="42"/>
      <c r="H26" s="42"/>
      <c r="I26" s="42"/>
      <c r="J26" s="42"/>
      <c r="K26" s="42"/>
    </row>
    <row r="27" spans="2:11" ht="6.75" customHeight="1">
      <c r="B27" s="30"/>
      <c r="C27" s="34"/>
      <c r="D27" s="30"/>
      <c r="E27" s="29"/>
      <c r="F27" s="29"/>
      <c r="G27" s="42"/>
      <c r="H27" s="42"/>
      <c r="I27" s="42"/>
      <c r="J27" s="42"/>
      <c r="K27" s="42"/>
    </row>
    <row r="28" spans="2:11" ht="15.6">
      <c r="B28" s="30" t="s">
        <v>107</v>
      </c>
      <c r="C28" s="34"/>
      <c r="D28" s="30"/>
      <c r="E28" s="31">
        <v>7.4999999999999997E-2</v>
      </c>
      <c r="F28" s="32"/>
      <c r="G28" s="51">
        <f>+'T1'!G34</f>
        <v>7.5454999999999994E-2</v>
      </c>
      <c r="H28" s="51"/>
      <c r="I28" s="51">
        <f>+'T1'!I34</f>
        <v>7.5835E-2</v>
      </c>
      <c r="J28" s="51"/>
      <c r="K28" s="51">
        <f>+'T1'!K34</f>
        <v>7.5426999999999994E-2</v>
      </c>
    </row>
    <row r="29" spans="2:11" ht="6.75" customHeight="1">
      <c r="B29" s="30"/>
      <c r="C29" s="34"/>
      <c r="D29" s="30"/>
      <c r="E29" s="32"/>
      <c r="F29" s="32"/>
      <c r="G29" s="41"/>
      <c r="H29" s="41"/>
      <c r="I29" s="41"/>
      <c r="J29" s="41"/>
      <c r="K29" s="41"/>
    </row>
    <row r="30" spans="2:11" ht="15.6">
      <c r="B30" s="30" t="s">
        <v>40</v>
      </c>
      <c r="C30" s="34"/>
      <c r="D30" s="30"/>
      <c r="E30" s="32">
        <v>0.4</v>
      </c>
      <c r="F30" s="32"/>
      <c r="G30" s="41">
        <f>+'T1'!G36</f>
        <v>0.40243000000000001</v>
      </c>
      <c r="H30" s="41"/>
      <c r="I30" s="41">
        <f>+'T1'!I36</f>
        <v>0.40444999999999998</v>
      </c>
      <c r="J30" s="41"/>
      <c r="K30" s="41">
        <f>+'T1'!K36</f>
        <v>0.40227000000000002</v>
      </c>
    </row>
    <row r="31" spans="2:11">
      <c r="C31" s="1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K33"/>
  <sheetViews>
    <sheetView topLeftCell="A28" workbookViewId="0">
      <selection activeCell="B47" sqref="B47"/>
    </sheetView>
  </sheetViews>
  <sheetFormatPr defaultRowHeight="14.4"/>
  <cols>
    <col min="7" max="7" width="4.109375" customWidth="1"/>
    <col min="8" max="8" width="2.88671875" customWidth="1"/>
    <col min="9" max="11" width="12.44140625" customWidth="1"/>
  </cols>
  <sheetData>
    <row r="1" spans="2:11">
      <c r="H1" s="1"/>
      <c r="I1" t="s">
        <v>23</v>
      </c>
    </row>
    <row r="2" spans="2:11">
      <c r="H2" s="1"/>
      <c r="J2" s="6" t="s">
        <v>19</v>
      </c>
    </row>
    <row r="3" spans="2:11">
      <c r="H3" s="1"/>
      <c r="J3" s="6"/>
    </row>
    <row r="4" spans="2:11">
      <c r="B4" t="s">
        <v>2</v>
      </c>
      <c r="G4" s="7"/>
      <c r="I4" s="2">
        <v>3000</v>
      </c>
      <c r="J4" s="2">
        <v>30</v>
      </c>
      <c r="K4" s="2">
        <v>10</v>
      </c>
    </row>
    <row r="5" spans="2:11">
      <c r="G5" s="7"/>
      <c r="I5" s="2"/>
      <c r="J5" s="2"/>
      <c r="K5" s="2"/>
    </row>
    <row r="6" spans="2:11">
      <c r="B6" s="1" t="s">
        <v>4</v>
      </c>
      <c r="G6" s="7"/>
      <c r="I6" s="2"/>
      <c r="J6" s="2"/>
      <c r="K6" s="2"/>
    </row>
    <row r="7" spans="2:11">
      <c r="B7" t="s">
        <v>31</v>
      </c>
      <c r="G7" s="7"/>
      <c r="I7" s="2"/>
      <c r="J7" s="2"/>
      <c r="K7" s="2"/>
    </row>
    <row r="8" spans="2:11">
      <c r="G8" s="7"/>
      <c r="I8" s="3"/>
      <c r="J8" s="3"/>
      <c r="K8" s="3"/>
    </row>
    <row r="9" spans="2:11">
      <c r="B9" t="s">
        <v>25</v>
      </c>
      <c r="G9" s="7"/>
      <c r="I9" s="3">
        <f>+'T2'!H21</f>
        <v>7.4914999999999995E-2</v>
      </c>
      <c r="J9" s="3">
        <f>+'T2'!I21</f>
        <v>7.5356999999999993E-2</v>
      </c>
      <c r="K9" s="3">
        <f>+'T2'!J21</f>
        <v>7.5636999999999996E-2</v>
      </c>
    </row>
    <row r="10" spans="2:11">
      <c r="B10" t="s">
        <v>28</v>
      </c>
      <c r="G10" s="7"/>
      <c r="I10" s="3">
        <f>+'T2'!H22</f>
        <v>7.4845999999999996E-2</v>
      </c>
      <c r="J10" s="3">
        <f>+'T2'!I22</f>
        <v>7.5173000000000004E-2</v>
      </c>
      <c r="K10" s="3">
        <f>+'T2'!J22</f>
        <v>7.5136999999999995E-2</v>
      </c>
    </row>
    <row r="11" spans="2:11">
      <c r="B11" t="s">
        <v>26</v>
      </c>
      <c r="G11" s="7"/>
      <c r="I11" s="5">
        <f>+'T2'!H23</f>
        <v>7.9644E-3</v>
      </c>
      <c r="J11" s="5">
        <f>+'T2'!I23</f>
        <v>1.1740999999999999</v>
      </c>
      <c r="K11" s="5">
        <f>+'T2'!J23</f>
        <v>3.8851</v>
      </c>
    </row>
    <row r="12" spans="2:11">
      <c r="B12" t="s">
        <v>27</v>
      </c>
      <c r="G12" s="7"/>
      <c r="I12" s="5">
        <f>+'T2'!H24</f>
        <v>-7.9658000000000003E-3</v>
      </c>
      <c r="J12" s="5">
        <f>+'T2'!I24</f>
        <v>-1.1758999999999999</v>
      </c>
      <c r="K12" s="5">
        <f>+'T2'!J24</f>
        <v>-3.9079000000000002</v>
      </c>
    </row>
    <row r="13" spans="2:11">
      <c r="G13" s="7"/>
      <c r="I13" s="3"/>
      <c r="J13" s="3"/>
      <c r="K13" s="3"/>
    </row>
    <row r="14" spans="2:11">
      <c r="B14" t="s">
        <v>111</v>
      </c>
      <c r="G14" s="7"/>
      <c r="I14" s="5">
        <f>+'T2'!H31</f>
        <v>9.2758999999999995E-4</v>
      </c>
      <c r="J14" s="5">
        <f>+'T2'!I31</f>
        <v>2.4564000000000001E-3</v>
      </c>
      <c r="K14" s="5">
        <f>+'T2'!J31</f>
        <v>6.6540000000000002E-3</v>
      </c>
    </row>
    <row r="19" spans="2:11">
      <c r="G19" s="14"/>
    </row>
    <row r="20" spans="2:11">
      <c r="H20" s="1"/>
      <c r="I20" t="s">
        <v>24</v>
      </c>
    </row>
    <row r="21" spans="2:11">
      <c r="H21" s="1"/>
      <c r="J21" s="6" t="s">
        <v>18</v>
      </c>
    </row>
    <row r="22" spans="2:11">
      <c r="H22" s="1"/>
      <c r="J22" s="6"/>
    </row>
    <row r="23" spans="2:11">
      <c r="B23" t="s">
        <v>2</v>
      </c>
      <c r="G23" s="7"/>
      <c r="I23" s="2">
        <v>3000</v>
      </c>
      <c r="J23" s="2">
        <v>30</v>
      </c>
      <c r="K23" s="2">
        <v>10</v>
      </c>
    </row>
    <row r="24" spans="2:11">
      <c r="G24" s="7"/>
      <c r="I24" s="2"/>
      <c r="J24" s="2"/>
      <c r="K24" s="2"/>
    </row>
    <row r="25" spans="2:11">
      <c r="B25" s="1" t="s">
        <v>4</v>
      </c>
      <c r="G25" s="7"/>
      <c r="I25" s="2"/>
      <c r="J25" s="2"/>
      <c r="K25" s="2"/>
    </row>
    <row r="26" spans="2:11">
      <c r="G26" s="7"/>
      <c r="I26" s="3"/>
      <c r="J26" s="3"/>
      <c r="K26" s="3"/>
    </row>
    <row r="27" spans="2:11">
      <c r="B27" t="s">
        <v>25</v>
      </c>
      <c r="G27" s="7"/>
      <c r="I27" s="3">
        <f>+'T2'!L21</f>
        <v>8.5618E-2</v>
      </c>
      <c r="J27" s="3">
        <f>+'T2'!M21</f>
        <v>8.6277999999999994E-2</v>
      </c>
      <c r="K27" s="3">
        <f>+'T2'!N21</f>
        <v>8.6443000000000006E-2</v>
      </c>
    </row>
    <row r="28" spans="2:11">
      <c r="B28" t="s">
        <v>28</v>
      </c>
      <c r="G28" s="7"/>
      <c r="I28" s="3">
        <f>+'T2'!L22</f>
        <v>7.4845999999999996E-2</v>
      </c>
      <c r="J28" s="3">
        <f>+'T2'!M22</f>
        <v>7.5309000000000001E-2</v>
      </c>
      <c r="K28" s="3">
        <f>+'T2'!N22</f>
        <v>7.5136999999999995E-2</v>
      </c>
    </row>
    <row r="29" spans="2:11">
      <c r="B29" t="s">
        <v>26</v>
      </c>
      <c r="G29" s="7"/>
      <c r="I29" s="5">
        <f>+'T2'!L23</f>
        <v>7.9644E-3</v>
      </c>
      <c r="J29" s="5">
        <f>+'T2'!M23</f>
        <v>1.1749000000000001</v>
      </c>
      <c r="K29" s="5">
        <f>+'T2'!N23</f>
        <v>3.8851</v>
      </c>
    </row>
    <row r="30" spans="2:11">
      <c r="B30" t="s">
        <v>27</v>
      </c>
      <c r="G30" s="7"/>
      <c r="I30" s="5">
        <f>+'T2'!L24</f>
        <v>2.7363000000000001E-3</v>
      </c>
      <c r="J30" s="5">
        <f>+'T2'!M24</f>
        <v>-1.1659999999999999</v>
      </c>
      <c r="K30" s="5">
        <f>+'T2'!N24</f>
        <v>-3.8971</v>
      </c>
    </row>
    <row r="31" spans="2:11">
      <c r="G31" s="7"/>
      <c r="I31" s="3"/>
      <c r="J31" s="3"/>
      <c r="K31" s="3"/>
    </row>
    <row r="32" spans="2:11">
      <c r="B32" t="s">
        <v>112</v>
      </c>
      <c r="G32" s="7"/>
      <c r="I32" s="5">
        <f>+'T2'!L31</f>
        <v>0.14391999999999999</v>
      </c>
      <c r="J32" s="5">
        <f>+'T2'!M31</f>
        <v>0.14565</v>
      </c>
      <c r="K32" s="5">
        <f>+'T2'!N31</f>
        <v>0.15046000000000001</v>
      </c>
    </row>
    <row r="33" s="14" customFormat="1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sqref="A1:J15"/>
    </sheetView>
  </sheetViews>
  <sheetFormatPr defaultRowHeight="14.4"/>
  <cols>
    <col min="6" max="7" width="2.88671875" customWidth="1"/>
    <col min="8" max="8" width="21" customWidth="1"/>
    <col min="9" max="9" width="4.44140625" customWidth="1"/>
    <col min="10" max="10" width="21" customWidth="1"/>
  </cols>
  <sheetData>
    <row r="1" spans="1:10" ht="15.6">
      <c r="A1" s="1"/>
      <c r="G1" s="1"/>
      <c r="H1" s="30" t="s">
        <v>35</v>
      </c>
      <c r="I1" s="30"/>
      <c r="J1" s="30" t="s">
        <v>39</v>
      </c>
    </row>
    <row r="2" spans="1:10">
      <c r="A2" s="1"/>
      <c r="G2" s="1"/>
    </row>
    <row r="3" spans="1:10" ht="15.6">
      <c r="G3" s="1"/>
      <c r="H3" s="29" t="s">
        <v>17</v>
      </c>
      <c r="I3" s="29"/>
      <c r="J3" s="29" t="s">
        <v>17</v>
      </c>
    </row>
    <row r="4" spans="1:10" ht="15.6">
      <c r="G4" s="1"/>
      <c r="H4" s="30"/>
      <c r="I4" s="30"/>
      <c r="J4" s="30"/>
    </row>
    <row r="5" spans="1:10" ht="15.6">
      <c r="A5" t="s">
        <v>29</v>
      </c>
      <c r="F5" s="7"/>
      <c r="H5" s="31">
        <f>+'T3'!H14</f>
        <v>7.5454999999999994E-2</v>
      </c>
      <c r="I5" s="32"/>
      <c r="J5" s="31">
        <f>+'T3'!K14</f>
        <v>7.7668000000000001E-2</v>
      </c>
    </row>
    <row r="6" spans="1:10" ht="15.6">
      <c r="A6" t="s">
        <v>30</v>
      </c>
      <c r="F6" s="7"/>
      <c r="H6" s="31">
        <f>+'T3'!H15</f>
        <v>4.1761000000000003E-3</v>
      </c>
      <c r="I6" s="32"/>
      <c r="J6" s="31">
        <f>+'T3'!K15</f>
        <v>7.5186000000000003E-2</v>
      </c>
    </row>
    <row r="7" spans="1:10" ht="15.6">
      <c r="F7" s="7"/>
      <c r="H7" s="29"/>
      <c r="I7" s="32"/>
      <c r="J7" s="29"/>
    </row>
    <row r="8" spans="1:10" ht="15.6">
      <c r="A8" s="1" t="s">
        <v>4</v>
      </c>
      <c r="F8" s="7"/>
      <c r="H8" s="29"/>
      <c r="I8" s="32"/>
      <c r="J8" s="29"/>
    </row>
    <row r="9" spans="1:10" ht="15.6">
      <c r="F9" s="7"/>
      <c r="H9" s="29"/>
      <c r="I9" s="32"/>
      <c r="J9" s="29"/>
    </row>
    <row r="10" spans="1:10" ht="15.6">
      <c r="A10" t="s">
        <v>25</v>
      </c>
      <c r="F10" s="7"/>
      <c r="H10" s="31">
        <f>+'T3'!H22</f>
        <v>9.6752000000000001E-3</v>
      </c>
      <c r="I10" s="31"/>
      <c r="J10" s="31">
        <f>+'T3'!K22</f>
        <v>7.5703999999999994E-2</v>
      </c>
    </row>
    <row r="11" spans="1:10" ht="15.6">
      <c r="A11" t="s">
        <v>28</v>
      </c>
      <c r="F11" s="7"/>
      <c r="H11" s="31">
        <f>+'T3'!H23</f>
        <v>7.5454999999999994E-2</v>
      </c>
      <c r="I11" s="31"/>
      <c r="J11" s="31">
        <f>+'T3'!K23</f>
        <v>7.7668000000000001E-2</v>
      </c>
    </row>
    <row r="12" spans="1:10" ht="15.6">
      <c r="A12" t="s">
        <v>26</v>
      </c>
      <c r="F12" s="7"/>
      <c r="H12" s="31">
        <f>+'T3'!H24</f>
        <v>1.0434000000000001E-2</v>
      </c>
      <c r="I12" s="31"/>
      <c r="J12" s="31">
        <f>+'T3'!K24</f>
        <v>8.3892999999999999E-4</v>
      </c>
    </row>
    <row r="13" spans="1:10" ht="15.6">
      <c r="A13" t="s">
        <v>27</v>
      </c>
      <c r="F13" s="7"/>
      <c r="H13" s="31">
        <f>+'T3'!H25</f>
        <v>-7.6286999999999994E-2</v>
      </c>
      <c r="I13" s="31"/>
      <c r="J13" s="31">
        <f>+'T3'!K25</f>
        <v>-2.8750999999999998E-3</v>
      </c>
    </row>
    <row r="14" spans="1:10" ht="15.6">
      <c r="F14" s="7"/>
      <c r="H14" s="31"/>
      <c r="I14" s="31"/>
      <c r="J14" s="31"/>
    </row>
    <row r="15" spans="1:10" ht="15.6">
      <c r="A15" t="s">
        <v>112</v>
      </c>
      <c r="F15" s="7"/>
      <c r="H15" s="32">
        <f>+'T3'!H32</f>
        <v>-0.87178</v>
      </c>
      <c r="I15" s="33"/>
      <c r="J15" s="32">
        <f>+'T3'!K32</f>
        <v>-2.529E-2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raw</vt:lpstr>
      <vt:lpstr>T1</vt:lpstr>
      <vt:lpstr>T2</vt:lpstr>
      <vt:lpstr>T3</vt:lpstr>
      <vt:lpstr>T4</vt:lpstr>
      <vt:lpstr>T5</vt:lpstr>
      <vt:lpstr>T1pres</vt:lpstr>
      <vt:lpstr>T2pres</vt:lpstr>
      <vt:lpstr>T3pres</vt:lpstr>
      <vt:lpstr>T4pres1</vt:lpstr>
      <vt:lpstr>T4pres2</vt:lpstr>
      <vt:lpstr>T5pres</vt:lpstr>
      <vt:lpstr>'T1'!Print_Area</vt:lpstr>
      <vt:lpstr>'T2'!Print_Area</vt:lpstr>
      <vt:lpstr>'T3'!Print_Area</vt:lpstr>
      <vt:lpstr>'T4'!Print_Area</vt:lpstr>
      <vt:lpstr>'T5'!Print_Area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Burstein</dc:creator>
  <cp:lastModifiedBy>Ariel</cp:lastModifiedBy>
  <cp:lastPrinted>2010-02-14T00:10:59Z</cp:lastPrinted>
  <dcterms:created xsi:type="dcterms:W3CDTF">2008-10-25T21:58:19Z</dcterms:created>
  <dcterms:modified xsi:type="dcterms:W3CDTF">2010-02-14T00:11:12Z</dcterms:modified>
</cp:coreProperties>
</file>