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30" windowWidth="19875" windowHeight="7455" activeTab="1"/>
  </bookViews>
  <sheets>
    <sheet name="Annual" sheetId="1" r:id="rId1"/>
    <sheet name="Decadal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V735" i="1" l="1"/>
  <c r="U735" i="1"/>
  <c r="S735" i="1"/>
  <c r="R735" i="1"/>
  <c r="Q735" i="1"/>
  <c r="N735" i="1"/>
  <c r="L735" i="1"/>
  <c r="K735" i="1"/>
  <c r="J735" i="1"/>
  <c r="I735" i="1"/>
  <c r="H735" i="1"/>
  <c r="G735" i="1"/>
  <c r="F735" i="1"/>
  <c r="E735" i="1"/>
  <c r="D735" i="1"/>
  <c r="A735" i="1"/>
  <c r="V734" i="1"/>
  <c r="U734" i="1"/>
  <c r="S734" i="1"/>
  <c r="R734" i="1"/>
  <c r="Q734" i="1"/>
  <c r="N734" i="1"/>
  <c r="L734" i="1"/>
  <c r="K734" i="1"/>
  <c r="J734" i="1"/>
  <c r="I734" i="1"/>
  <c r="H734" i="1"/>
  <c r="G734" i="1"/>
  <c r="F734" i="1"/>
  <c r="E734" i="1"/>
  <c r="D734" i="1"/>
  <c r="A734" i="1"/>
  <c r="V733" i="1"/>
  <c r="U733" i="1"/>
  <c r="S733" i="1"/>
  <c r="R733" i="1"/>
  <c r="Q733" i="1"/>
  <c r="N733" i="1"/>
  <c r="L733" i="1"/>
  <c r="K733" i="1"/>
  <c r="J733" i="1"/>
  <c r="I733" i="1"/>
  <c r="H733" i="1"/>
  <c r="G733" i="1"/>
  <c r="F733" i="1"/>
  <c r="E733" i="1"/>
  <c r="D733" i="1"/>
  <c r="A733" i="1"/>
  <c r="V732" i="1"/>
  <c r="U732" i="1"/>
  <c r="S732" i="1"/>
  <c r="R732" i="1"/>
  <c r="Q732" i="1"/>
  <c r="N732" i="1"/>
  <c r="L732" i="1"/>
  <c r="K732" i="1"/>
  <c r="J732" i="1"/>
  <c r="I732" i="1"/>
  <c r="H732" i="1"/>
  <c r="G732" i="1"/>
  <c r="F732" i="1"/>
  <c r="E732" i="1"/>
  <c r="D732" i="1"/>
  <c r="A732" i="1"/>
  <c r="V731" i="1"/>
  <c r="U731" i="1"/>
  <c r="S731" i="1"/>
  <c r="R731" i="1"/>
  <c r="Q731" i="1"/>
  <c r="N731" i="1"/>
  <c r="L731" i="1"/>
  <c r="K731" i="1"/>
  <c r="J731" i="1"/>
  <c r="I731" i="1"/>
  <c r="H731" i="1"/>
  <c r="G731" i="1"/>
  <c r="F731" i="1"/>
  <c r="E731" i="1"/>
  <c r="D731" i="1"/>
  <c r="A731" i="1"/>
  <c r="V730" i="1"/>
  <c r="U730" i="1"/>
  <c r="S730" i="1"/>
  <c r="R730" i="1"/>
  <c r="Q730" i="1"/>
  <c r="N730" i="1"/>
  <c r="L730" i="1"/>
  <c r="K730" i="1"/>
  <c r="J730" i="1"/>
  <c r="I730" i="1"/>
  <c r="H730" i="1"/>
  <c r="G730" i="1"/>
  <c r="F730" i="1"/>
  <c r="E730" i="1"/>
  <c r="D730" i="1"/>
  <c r="A730" i="1"/>
  <c r="V729" i="1"/>
  <c r="U729" i="1"/>
  <c r="S729" i="1"/>
  <c r="R729" i="1"/>
  <c r="Q729" i="1"/>
  <c r="N729" i="1"/>
  <c r="L729" i="1"/>
  <c r="K729" i="1"/>
  <c r="J729" i="1"/>
  <c r="I729" i="1"/>
  <c r="H729" i="1"/>
  <c r="G729" i="1"/>
  <c r="F729" i="1"/>
  <c r="E729" i="1"/>
  <c r="D729" i="1"/>
  <c r="A729" i="1"/>
  <c r="V728" i="1"/>
  <c r="U728" i="1"/>
  <c r="S728" i="1"/>
  <c r="R728" i="1"/>
  <c r="Q728" i="1"/>
  <c r="N728" i="1"/>
  <c r="L728" i="1"/>
  <c r="K728" i="1"/>
  <c r="J728" i="1"/>
  <c r="I728" i="1"/>
  <c r="H728" i="1"/>
  <c r="G728" i="1"/>
  <c r="F728" i="1"/>
  <c r="E728" i="1"/>
  <c r="D728" i="1"/>
  <c r="A728" i="1"/>
  <c r="V727" i="1"/>
  <c r="U727" i="1"/>
  <c r="S727" i="1"/>
  <c r="R727" i="1"/>
  <c r="Q727" i="1"/>
  <c r="N727" i="1"/>
  <c r="L727" i="1"/>
  <c r="K727" i="1"/>
  <c r="J727" i="1"/>
  <c r="I727" i="1"/>
  <c r="H727" i="1"/>
  <c r="G727" i="1"/>
  <c r="F727" i="1"/>
  <c r="E727" i="1"/>
  <c r="D727" i="1"/>
  <c r="A727" i="1"/>
  <c r="V726" i="1"/>
  <c r="U726" i="1"/>
  <c r="S726" i="1"/>
  <c r="R726" i="1"/>
  <c r="Q726" i="1"/>
  <c r="N726" i="1"/>
  <c r="L726" i="1"/>
  <c r="K726" i="1"/>
  <c r="J726" i="1"/>
  <c r="I726" i="1"/>
  <c r="H726" i="1"/>
  <c r="G726" i="1"/>
  <c r="F726" i="1"/>
  <c r="E726" i="1"/>
  <c r="D726" i="1"/>
  <c r="A726" i="1"/>
  <c r="V725" i="1"/>
  <c r="U725" i="1"/>
  <c r="S725" i="1"/>
  <c r="R725" i="1"/>
  <c r="Q725" i="1"/>
  <c r="N725" i="1"/>
  <c r="L725" i="1"/>
  <c r="K725" i="1"/>
  <c r="J725" i="1"/>
  <c r="I725" i="1"/>
  <c r="H725" i="1"/>
  <c r="G725" i="1"/>
  <c r="F725" i="1"/>
  <c r="E725" i="1"/>
  <c r="D725" i="1"/>
  <c r="A725" i="1"/>
  <c r="V724" i="1"/>
  <c r="U724" i="1"/>
  <c r="S724" i="1"/>
  <c r="R724" i="1"/>
  <c r="Q724" i="1"/>
  <c r="N724" i="1"/>
  <c r="L724" i="1"/>
  <c r="K724" i="1"/>
  <c r="J724" i="1"/>
  <c r="I724" i="1"/>
  <c r="H724" i="1"/>
  <c r="G724" i="1"/>
  <c r="F724" i="1"/>
  <c r="E724" i="1"/>
  <c r="D724" i="1"/>
  <c r="C724" i="1"/>
  <c r="A724" i="1"/>
  <c r="V723" i="1"/>
  <c r="U723" i="1"/>
  <c r="S723" i="1"/>
  <c r="R723" i="1"/>
  <c r="Q723" i="1"/>
  <c r="N723" i="1"/>
  <c r="L723" i="1"/>
  <c r="K723" i="1"/>
  <c r="J723" i="1"/>
  <c r="I723" i="1"/>
  <c r="H723" i="1"/>
  <c r="G723" i="1"/>
  <c r="F723" i="1"/>
  <c r="E723" i="1"/>
  <c r="D723" i="1"/>
  <c r="C723" i="1"/>
  <c r="A723" i="1"/>
  <c r="V722" i="1"/>
  <c r="U722" i="1"/>
  <c r="S722" i="1"/>
  <c r="R722" i="1"/>
  <c r="Q722" i="1"/>
  <c r="N722" i="1"/>
  <c r="L722" i="1"/>
  <c r="K722" i="1"/>
  <c r="J722" i="1"/>
  <c r="I722" i="1"/>
  <c r="H722" i="1"/>
  <c r="G722" i="1"/>
  <c r="F722" i="1"/>
  <c r="E722" i="1"/>
  <c r="D722" i="1"/>
  <c r="C722" i="1"/>
  <c r="A722" i="1"/>
  <c r="V721" i="1"/>
  <c r="U721" i="1"/>
  <c r="S721" i="1"/>
  <c r="R721" i="1"/>
  <c r="Q721" i="1"/>
  <c r="N721" i="1"/>
  <c r="L721" i="1"/>
  <c r="K721" i="1"/>
  <c r="J721" i="1"/>
  <c r="I721" i="1"/>
  <c r="H721" i="1"/>
  <c r="G721" i="1"/>
  <c r="F721" i="1"/>
  <c r="E721" i="1"/>
  <c r="D721" i="1"/>
  <c r="C721" i="1"/>
  <c r="A721" i="1"/>
  <c r="V720" i="1"/>
  <c r="U720" i="1"/>
  <c r="S720" i="1"/>
  <c r="R720" i="1"/>
  <c r="Q720" i="1"/>
  <c r="N720" i="1"/>
  <c r="L720" i="1"/>
  <c r="K720" i="1"/>
  <c r="J720" i="1"/>
  <c r="I720" i="1"/>
  <c r="H720" i="1"/>
  <c r="G720" i="1"/>
  <c r="F720" i="1"/>
  <c r="E720" i="1"/>
  <c r="D720" i="1"/>
  <c r="C720" i="1"/>
  <c r="A720" i="1"/>
  <c r="V719" i="1"/>
  <c r="U719" i="1"/>
  <c r="S719" i="1"/>
  <c r="R719" i="1"/>
  <c r="Q719" i="1"/>
  <c r="N719" i="1"/>
  <c r="L719" i="1"/>
  <c r="K719" i="1"/>
  <c r="J719" i="1"/>
  <c r="I719" i="1"/>
  <c r="H719" i="1"/>
  <c r="G719" i="1"/>
  <c r="F719" i="1"/>
  <c r="E719" i="1"/>
  <c r="D719" i="1"/>
  <c r="C719" i="1"/>
  <c r="A719" i="1"/>
  <c r="V718" i="1"/>
  <c r="U718" i="1"/>
  <c r="S718" i="1"/>
  <c r="R718" i="1"/>
  <c r="Q718" i="1"/>
  <c r="N718" i="1"/>
  <c r="L718" i="1"/>
  <c r="K718" i="1"/>
  <c r="J718" i="1"/>
  <c r="I718" i="1"/>
  <c r="H718" i="1"/>
  <c r="G718" i="1"/>
  <c r="F718" i="1"/>
  <c r="E718" i="1"/>
  <c r="D718" i="1"/>
  <c r="C718" i="1"/>
  <c r="A718" i="1"/>
  <c r="V717" i="1"/>
  <c r="U717" i="1"/>
  <c r="S717" i="1"/>
  <c r="R717" i="1"/>
  <c r="Q717" i="1"/>
  <c r="N717" i="1"/>
  <c r="L717" i="1"/>
  <c r="K717" i="1"/>
  <c r="J717" i="1"/>
  <c r="I717" i="1"/>
  <c r="H717" i="1"/>
  <c r="G717" i="1"/>
  <c r="F717" i="1"/>
  <c r="E717" i="1"/>
  <c r="D717" i="1"/>
  <c r="C717" i="1"/>
  <c r="A717" i="1"/>
  <c r="V716" i="1"/>
  <c r="U716" i="1"/>
  <c r="S716" i="1"/>
  <c r="R716" i="1"/>
  <c r="Q716" i="1"/>
  <c r="N716" i="1"/>
  <c r="L716" i="1"/>
  <c r="K716" i="1"/>
  <c r="J716" i="1"/>
  <c r="I716" i="1"/>
  <c r="H716" i="1"/>
  <c r="G716" i="1"/>
  <c r="F716" i="1"/>
  <c r="E716" i="1"/>
  <c r="D716" i="1"/>
  <c r="C716" i="1"/>
  <c r="A716" i="1"/>
  <c r="V715" i="1"/>
  <c r="U715" i="1"/>
  <c r="S715" i="1"/>
  <c r="R715" i="1"/>
  <c r="Q715" i="1"/>
  <c r="N715" i="1"/>
  <c r="L715" i="1"/>
  <c r="K715" i="1"/>
  <c r="J715" i="1"/>
  <c r="I715" i="1"/>
  <c r="H715" i="1"/>
  <c r="G715" i="1"/>
  <c r="F715" i="1"/>
  <c r="E715" i="1"/>
  <c r="D715" i="1"/>
  <c r="C715" i="1"/>
  <c r="A715" i="1"/>
  <c r="V714" i="1"/>
  <c r="U714" i="1"/>
  <c r="S714" i="1"/>
  <c r="R714" i="1"/>
  <c r="Q714" i="1"/>
  <c r="N714" i="1"/>
  <c r="L714" i="1"/>
  <c r="K714" i="1"/>
  <c r="J714" i="1"/>
  <c r="I714" i="1"/>
  <c r="H714" i="1"/>
  <c r="G714" i="1"/>
  <c r="F714" i="1"/>
  <c r="E714" i="1"/>
  <c r="D714" i="1"/>
  <c r="C714" i="1"/>
  <c r="A714" i="1"/>
  <c r="V713" i="1"/>
  <c r="U713" i="1"/>
  <c r="S713" i="1"/>
  <c r="R713" i="1"/>
  <c r="Q713" i="1"/>
  <c r="N713" i="1"/>
  <c r="L713" i="1"/>
  <c r="K713" i="1"/>
  <c r="J713" i="1"/>
  <c r="I713" i="1"/>
  <c r="H713" i="1"/>
  <c r="G713" i="1"/>
  <c r="F713" i="1"/>
  <c r="E713" i="1"/>
  <c r="D713" i="1"/>
  <c r="C713" i="1"/>
  <c r="A713" i="1"/>
  <c r="V712" i="1"/>
  <c r="U712" i="1"/>
  <c r="S712" i="1"/>
  <c r="R712" i="1"/>
  <c r="Q712" i="1"/>
  <c r="N712" i="1"/>
  <c r="L712" i="1"/>
  <c r="K712" i="1"/>
  <c r="J712" i="1"/>
  <c r="I712" i="1"/>
  <c r="H712" i="1"/>
  <c r="G712" i="1"/>
  <c r="F712" i="1"/>
  <c r="E712" i="1"/>
  <c r="D712" i="1"/>
  <c r="C712" i="1"/>
  <c r="A712" i="1"/>
  <c r="V711" i="1"/>
  <c r="U711" i="1"/>
  <c r="S711" i="1"/>
  <c r="R711" i="1"/>
  <c r="Q711" i="1"/>
  <c r="N711" i="1"/>
  <c r="L711" i="1"/>
  <c r="K711" i="1"/>
  <c r="J711" i="1"/>
  <c r="I711" i="1"/>
  <c r="H711" i="1"/>
  <c r="G711" i="1"/>
  <c r="F711" i="1"/>
  <c r="E711" i="1"/>
  <c r="D711" i="1"/>
  <c r="C711" i="1"/>
  <c r="A711" i="1"/>
  <c r="V710" i="1"/>
  <c r="U710" i="1"/>
  <c r="S710" i="1"/>
  <c r="R710" i="1"/>
  <c r="Q710" i="1"/>
  <c r="N710" i="1"/>
  <c r="L710" i="1"/>
  <c r="K710" i="1"/>
  <c r="J710" i="1"/>
  <c r="I710" i="1"/>
  <c r="H710" i="1"/>
  <c r="G710" i="1"/>
  <c r="F710" i="1"/>
  <c r="E710" i="1"/>
  <c r="D710" i="1"/>
  <c r="C710" i="1"/>
  <c r="A710" i="1"/>
  <c r="V709" i="1"/>
  <c r="U709" i="1"/>
  <c r="S709" i="1"/>
  <c r="R709" i="1"/>
  <c r="Q709" i="1"/>
  <c r="N709" i="1"/>
  <c r="L709" i="1"/>
  <c r="K709" i="1"/>
  <c r="J709" i="1"/>
  <c r="I709" i="1"/>
  <c r="H709" i="1"/>
  <c r="G709" i="1"/>
  <c r="F709" i="1"/>
  <c r="E709" i="1"/>
  <c r="D709" i="1"/>
  <c r="C709" i="1"/>
  <c r="A709" i="1"/>
  <c r="V708" i="1"/>
  <c r="U708" i="1"/>
  <c r="S708" i="1"/>
  <c r="R708" i="1"/>
  <c r="Q708" i="1"/>
  <c r="N708" i="1"/>
  <c r="L708" i="1"/>
  <c r="K708" i="1"/>
  <c r="J708" i="1"/>
  <c r="I708" i="1"/>
  <c r="H708" i="1"/>
  <c r="G708" i="1"/>
  <c r="F708" i="1"/>
  <c r="E708" i="1"/>
  <c r="D708" i="1"/>
  <c r="C708" i="1"/>
  <c r="A708" i="1"/>
  <c r="V707" i="1"/>
  <c r="U707" i="1"/>
  <c r="S707" i="1"/>
  <c r="R707" i="1"/>
  <c r="Q707" i="1"/>
  <c r="N707" i="1"/>
  <c r="L707" i="1"/>
  <c r="K707" i="1"/>
  <c r="J707" i="1"/>
  <c r="I707" i="1"/>
  <c r="H707" i="1"/>
  <c r="G707" i="1"/>
  <c r="F707" i="1"/>
  <c r="E707" i="1"/>
  <c r="D707" i="1"/>
  <c r="C707" i="1"/>
  <c r="A707" i="1"/>
  <c r="V706" i="1"/>
  <c r="U706" i="1"/>
  <c r="S706" i="1"/>
  <c r="R706" i="1"/>
  <c r="Q706" i="1"/>
  <c r="N706" i="1"/>
  <c r="L706" i="1"/>
  <c r="K706" i="1"/>
  <c r="J706" i="1"/>
  <c r="I706" i="1"/>
  <c r="H706" i="1"/>
  <c r="G706" i="1"/>
  <c r="F706" i="1"/>
  <c r="E706" i="1"/>
  <c r="D706" i="1"/>
  <c r="C706" i="1"/>
  <c r="A706" i="1"/>
  <c r="V705" i="1"/>
  <c r="U705" i="1"/>
  <c r="S705" i="1"/>
  <c r="R705" i="1"/>
  <c r="Q705" i="1"/>
  <c r="N705" i="1"/>
  <c r="L705" i="1"/>
  <c r="K705" i="1"/>
  <c r="J705" i="1"/>
  <c r="I705" i="1"/>
  <c r="H705" i="1"/>
  <c r="G705" i="1"/>
  <c r="F705" i="1"/>
  <c r="E705" i="1"/>
  <c r="D705" i="1"/>
  <c r="C705" i="1"/>
  <c r="A705" i="1"/>
  <c r="V704" i="1"/>
  <c r="U704" i="1"/>
  <c r="S704" i="1"/>
  <c r="R704" i="1"/>
  <c r="Q704" i="1"/>
  <c r="N704" i="1"/>
  <c r="L704" i="1"/>
  <c r="K704" i="1"/>
  <c r="J704" i="1"/>
  <c r="I704" i="1"/>
  <c r="H704" i="1"/>
  <c r="G704" i="1"/>
  <c r="F704" i="1"/>
  <c r="E704" i="1"/>
  <c r="D704" i="1"/>
  <c r="C704" i="1"/>
  <c r="A704" i="1"/>
  <c r="V703" i="1"/>
  <c r="U703" i="1"/>
  <c r="S703" i="1"/>
  <c r="R703" i="1"/>
  <c r="Q703" i="1"/>
  <c r="N703" i="1"/>
  <c r="L703" i="1"/>
  <c r="K703" i="1"/>
  <c r="J703" i="1"/>
  <c r="I703" i="1"/>
  <c r="H703" i="1"/>
  <c r="G703" i="1"/>
  <c r="F703" i="1"/>
  <c r="E703" i="1"/>
  <c r="D703" i="1"/>
  <c r="C703" i="1"/>
  <c r="A703" i="1"/>
  <c r="V702" i="1"/>
  <c r="U702" i="1"/>
  <c r="S702" i="1"/>
  <c r="R702" i="1"/>
  <c r="Q702" i="1"/>
  <c r="N702" i="1"/>
  <c r="L702" i="1"/>
  <c r="K702" i="1"/>
  <c r="J702" i="1"/>
  <c r="I702" i="1"/>
  <c r="H702" i="1"/>
  <c r="G702" i="1"/>
  <c r="F702" i="1"/>
  <c r="E702" i="1"/>
  <c r="D702" i="1"/>
  <c r="C702" i="1"/>
  <c r="A702" i="1"/>
  <c r="V701" i="1"/>
  <c r="U701" i="1"/>
  <c r="S701" i="1"/>
  <c r="R701" i="1"/>
  <c r="Q701" i="1"/>
  <c r="N701" i="1"/>
  <c r="L701" i="1"/>
  <c r="K701" i="1"/>
  <c r="J701" i="1"/>
  <c r="I701" i="1"/>
  <c r="H701" i="1"/>
  <c r="G701" i="1"/>
  <c r="F701" i="1"/>
  <c r="E701" i="1"/>
  <c r="D701" i="1"/>
  <c r="C701" i="1"/>
  <c r="A701" i="1"/>
  <c r="V700" i="1"/>
  <c r="U700" i="1"/>
  <c r="S700" i="1"/>
  <c r="R700" i="1"/>
  <c r="Q700" i="1"/>
  <c r="N700" i="1"/>
  <c r="L700" i="1"/>
  <c r="K700" i="1"/>
  <c r="J700" i="1"/>
  <c r="I700" i="1"/>
  <c r="H700" i="1"/>
  <c r="G700" i="1"/>
  <c r="F700" i="1"/>
  <c r="E700" i="1"/>
  <c r="D700" i="1"/>
  <c r="C700" i="1"/>
  <c r="A700" i="1"/>
  <c r="V699" i="1"/>
  <c r="U699" i="1"/>
  <c r="S699" i="1"/>
  <c r="R699" i="1"/>
  <c r="Q699" i="1"/>
  <c r="N699" i="1"/>
  <c r="L699" i="1"/>
  <c r="K699" i="1"/>
  <c r="J699" i="1"/>
  <c r="I699" i="1"/>
  <c r="H699" i="1"/>
  <c r="G699" i="1"/>
  <c r="F699" i="1"/>
  <c r="E699" i="1"/>
  <c r="D699" i="1"/>
  <c r="C699" i="1"/>
  <c r="A699" i="1"/>
  <c r="V698" i="1"/>
  <c r="U698" i="1"/>
  <c r="S698" i="1"/>
  <c r="R698" i="1"/>
  <c r="Q698" i="1"/>
  <c r="N698" i="1"/>
  <c r="L698" i="1"/>
  <c r="K698" i="1"/>
  <c r="J698" i="1"/>
  <c r="I698" i="1"/>
  <c r="H698" i="1"/>
  <c r="G698" i="1"/>
  <c r="F698" i="1"/>
  <c r="E698" i="1"/>
  <c r="D698" i="1"/>
  <c r="C698" i="1"/>
  <c r="A698" i="1"/>
  <c r="V697" i="1"/>
  <c r="U697" i="1"/>
  <c r="S697" i="1"/>
  <c r="R697" i="1"/>
  <c r="Q697" i="1"/>
  <c r="N697" i="1"/>
  <c r="L697" i="1"/>
  <c r="K697" i="1"/>
  <c r="J697" i="1"/>
  <c r="I697" i="1"/>
  <c r="H697" i="1"/>
  <c r="G697" i="1"/>
  <c r="F697" i="1"/>
  <c r="E697" i="1"/>
  <c r="D697" i="1"/>
  <c r="C697" i="1"/>
  <c r="A697" i="1"/>
  <c r="V696" i="1"/>
  <c r="U696" i="1"/>
  <c r="S696" i="1"/>
  <c r="R696" i="1"/>
  <c r="Q696" i="1"/>
  <c r="N696" i="1"/>
  <c r="L696" i="1"/>
  <c r="K696" i="1"/>
  <c r="J696" i="1"/>
  <c r="I696" i="1"/>
  <c r="H696" i="1"/>
  <c r="G696" i="1"/>
  <c r="F696" i="1"/>
  <c r="E696" i="1"/>
  <c r="D696" i="1"/>
  <c r="C696" i="1"/>
  <c r="A696" i="1"/>
  <c r="V695" i="1"/>
  <c r="U695" i="1"/>
  <c r="S695" i="1"/>
  <c r="R695" i="1"/>
  <c r="Q695" i="1"/>
  <c r="N695" i="1"/>
  <c r="L695" i="1"/>
  <c r="K695" i="1"/>
  <c r="J695" i="1"/>
  <c r="I695" i="1"/>
  <c r="H695" i="1"/>
  <c r="G695" i="1"/>
  <c r="F695" i="1"/>
  <c r="E695" i="1"/>
  <c r="D695" i="1"/>
  <c r="C695" i="1"/>
  <c r="A695" i="1"/>
  <c r="V694" i="1"/>
  <c r="U694" i="1"/>
  <c r="S694" i="1"/>
  <c r="R694" i="1"/>
  <c r="Q694" i="1"/>
  <c r="N694" i="1"/>
  <c r="L694" i="1"/>
  <c r="K694" i="1"/>
  <c r="J694" i="1"/>
  <c r="I694" i="1"/>
  <c r="H694" i="1"/>
  <c r="G694" i="1"/>
  <c r="F694" i="1"/>
  <c r="E694" i="1"/>
  <c r="D694" i="1"/>
  <c r="C694" i="1"/>
  <c r="A694" i="1"/>
  <c r="V693" i="1"/>
  <c r="U693" i="1"/>
  <c r="S693" i="1"/>
  <c r="R693" i="1"/>
  <c r="Q693" i="1"/>
  <c r="N693" i="1"/>
  <c r="L693" i="1"/>
  <c r="K693" i="1"/>
  <c r="J693" i="1"/>
  <c r="I693" i="1"/>
  <c r="H693" i="1"/>
  <c r="G693" i="1"/>
  <c r="F693" i="1"/>
  <c r="E693" i="1"/>
  <c r="D693" i="1"/>
  <c r="C693" i="1"/>
  <c r="A693" i="1"/>
  <c r="V692" i="1"/>
  <c r="U692" i="1"/>
  <c r="S692" i="1"/>
  <c r="R692" i="1"/>
  <c r="Q692" i="1"/>
  <c r="N692" i="1"/>
  <c r="L692" i="1"/>
  <c r="K692" i="1"/>
  <c r="J692" i="1"/>
  <c r="I692" i="1"/>
  <c r="H692" i="1"/>
  <c r="G692" i="1"/>
  <c r="F692" i="1"/>
  <c r="E692" i="1"/>
  <c r="D692" i="1"/>
  <c r="C692" i="1"/>
  <c r="A692" i="1"/>
  <c r="V691" i="1"/>
  <c r="U691" i="1"/>
  <c r="S691" i="1"/>
  <c r="R691" i="1"/>
  <c r="Q691" i="1"/>
  <c r="N691" i="1"/>
  <c r="L691" i="1"/>
  <c r="K691" i="1"/>
  <c r="J691" i="1"/>
  <c r="I691" i="1"/>
  <c r="H691" i="1"/>
  <c r="G691" i="1"/>
  <c r="F691" i="1"/>
  <c r="E691" i="1"/>
  <c r="D691" i="1"/>
  <c r="C691" i="1"/>
  <c r="A691" i="1"/>
  <c r="V690" i="1"/>
  <c r="U690" i="1"/>
  <c r="S690" i="1"/>
  <c r="R690" i="1"/>
  <c r="Q690" i="1"/>
  <c r="N690" i="1"/>
  <c r="L690" i="1"/>
  <c r="K690" i="1"/>
  <c r="J690" i="1"/>
  <c r="I690" i="1"/>
  <c r="H690" i="1"/>
  <c r="G690" i="1"/>
  <c r="F690" i="1"/>
  <c r="E690" i="1"/>
  <c r="D690" i="1"/>
  <c r="C690" i="1"/>
  <c r="A690" i="1"/>
  <c r="V689" i="1"/>
  <c r="U689" i="1"/>
  <c r="S689" i="1"/>
  <c r="R689" i="1"/>
  <c r="Q689" i="1"/>
  <c r="N689" i="1"/>
  <c r="L689" i="1"/>
  <c r="K689" i="1"/>
  <c r="J689" i="1"/>
  <c r="I689" i="1"/>
  <c r="H689" i="1"/>
  <c r="G689" i="1"/>
  <c r="F689" i="1"/>
  <c r="E689" i="1"/>
  <c r="D689" i="1"/>
  <c r="C689" i="1"/>
  <c r="A689" i="1"/>
  <c r="V688" i="1"/>
  <c r="U688" i="1"/>
  <c r="S688" i="1"/>
  <c r="R688" i="1"/>
  <c r="Q688" i="1"/>
  <c r="N688" i="1"/>
  <c r="L688" i="1"/>
  <c r="K688" i="1"/>
  <c r="J688" i="1"/>
  <c r="I688" i="1"/>
  <c r="H688" i="1"/>
  <c r="G688" i="1"/>
  <c r="F688" i="1"/>
  <c r="E688" i="1"/>
  <c r="D688" i="1"/>
  <c r="C688" i="1"/>
  <c r="A688" i="1"/>
  <c r="V687" i="1"/>
  <c r="U687" i="1"/>
  <c r="S687" i="1"/>
  <c r="R687" i="1"/>
  <c r="Q687" i="1"/>
  <c r="N687" i="1"/>
  <c r="L687" i="1"/>
  <c r="K687" i="1"/>
  <c r="J687" i="1"/>
  <c r="I687" i="1"/>
  <c r="H687" i="1"/>
  <c r="G687" i="1"/>
  <c r="F687" i="1"/>
  <c r="E687" i="1"/>
  <c r="D687" i="1"/>
  <c r="C687" i="1"/>
  <c r="A687" i="1"/>
  <c r="V686" i="1"/>
  <c r="U686" i="1"/>
  <c r="S686" i="1"/>
  <c r="R686" i="1"/>
  <c r="Q686" i="1"/>
  <c r="N686" i="1"/>
  <c r="L686" i="1"/>
  <c r="K686" i="1"/>
  <c r="J686" i="1"/>
  <c r="I686" i="1"/>
  <c r="H686" i="1"/>
  <c r="G686" i="1"/>
  <c r="F686" i="1"/>
  <c r="E686" i="1"/>
  <c r="D686" i="1"/>
  <c r="C686" i="1"/>
  <c r="A686" i="1"/>
  <c r="V685" i="1"/>
  <c r="U685" i="1"/>
  <c r="S685" i="1"/>
  <c r="R685" i="1"/>
  <c r="Q685" i="1"/>
  <c r="N685" i="1"/>
  <c r="L685" i="1"/>
  <c r="K685" i="1"/>
  <c r="J685" i="1"/>
  <c r="I685" i="1"/>
  <c r="H685" i="1"/>
  <c r="G685" i="1"/>
  <c r="F685" i="1"/>
  <c r="E685" i="1"/>
  <c r="D685" i="1"/>
  <c r="C685" i="1"/>
  <c r="A685" i="1"/>
  <c r="V684" i="1"/>
  <c r="U684" i="1"/>
  <c r="S684" i="1"/>
  <c r="R684" i="1"/>
  <c r="Q684" i="1"/>
  <c r="N684" i="1"/>
  <c r="L684" i="1"/>
  <c r="K684" i="1"/>
  <c r="J684" i="1"/>
  <c r="I684" i="1"/>
  <c r="H684" i="1"/>
  <c r="G684" i="1"/>
  <c r="F684" i="1"/>
  <c r="E684" i="1"/>
  <c r="D684" i="1"/>
  <c r="C684" i="1"/>
  <c r="A684" i="1"/>
  <c r="V683" i="1"/>
  <c r="U683" i="1"/>
  <c r="S683" i="1"/>
  <c r="R683" i="1"/>
  <c r="Q683" i="1"/>
  <c r="N683" i="1"/>
  <c r="L683" i="1"/>
  <c r="K683" i="1"/>
  <c r="J683" i="1"/>
  <c r="I683" i="1"/>
  <c r="H683" i="1"/>
  <c r="G683" i="1"/>
  <c r="F683" i="1"/>
  <c r="E683" i="1"/>
  <c r="D683" i="1"/>
  <c r="C683" i="1"/>
  <c r="A683" i="1"/>
  <c r="V682" i="1"/>
  <c r="U682" i="1"/>
  <c r="S682" i="1"/>
  <c r="R682" i="1"/>
  <c r="Q682" i="1"/>
  <c r="N682" i="1"/>
  <c r="L682" i="1"/>
  <c r="K682" i="1"/>
  <c r="J682" i="1"/>
  <c r="I682" i="1"/>
  <c r="H682" i="1"/>
  <c r="G682" i="1"/>
  <c r="F682" i="1"/>
  <c r="E682" i="1"/>
  <c r="D682" i="1"/>
  <c r="C682" i="1"/>
  <c r="A682" i="1"/>
  <c r="V681" i="1"/>
  <c r="U681" i="1"/>
  <c r="S681" i="1"/>
  <c r="R681" i="1"/>
  <c r="Q681" i="1"/>
  <c r="N681" i="1"/>
  <c r="L681" i="1"/>
  <c r="K681" i="1"/>
  <c r="J681" i="1"/>
  <c r="I681" i="1"/>
  <c r="H681" i="1"/>
  <c r="G681" i="1"/>
  <c r="F681" i="1"/>
  <c r="E681" i="1"/>
  <c r="D681" i="1"/>
  <c r="C681" i="1"/>
  <c r="A681" i="1"/>
  <c r="V680" i="1"/>
  <c r="U680" i="1"/>
  <c r="S680" i="1"/>
  <c r="R680" i="1"/>
  <c r="Q680" i="1"/>
  <c r="N680" i="1"/>
  <c r="L680" i="1"/>
  <c r="K680" i="1"/>
  <c r="J680" i="1"/>
  <c r="I680" i="1"/>
  <c r="H680" i="1"/>
  <c r="G680" i="1"/>
  <c r="F680" i="1"/>
  <c r="E680" i="1"/>
  <c r="D680" i="1"/>
  <c r="C680" i="1"/>
  <c r="A680" i="1"/>
  <c r="V679" i="1"/>
  <c r="U679" i="1"/>
  <c r="S679" i="1"/>
  <c r="R679" i="1"/>
  <c r="Q679" i="1"/>
  <c r="N679" i="1"/>
  <c r="L679" i="1"/>
  <c r="K679" i="1"/>
  <c r="J679" i="1"/>
  <c r="I679" i="1"/>
  <c r="H679" i="1"/>
  <c r="G679" i="1"/>
  <c r="F679" i="1"/>
  <c r="E679" i="1"/>
  <c r="D679" i="1"/>
  <c r="C679" i="1"/>
  <c r="A679" i="1"/>
  <c r="V678" i="1"/>
  <c r="U678" i="1"/>
  <c r="S678" i="1"/>
  <c r="R678" i="1"/>
  <c r="Q678" i="1"/>
  <c r="N678" i="1"/>
  <c r="L678" i="1"/>
  <c r="K678" i="1"/>
  <c r="J678" i="1"/>
  <c r="I678" i="1"/>
  <c r="H678" i="1"/>
  <c r="G678" i="1"/>
  <c r="F678" i="1"/>
  <c r="E678" i="1"/>
  <c r="D678" i="1"/>
  <c r="C678" i="1"/>
  <c r="A678" i="1"/>
  <c r="V677" i="1"/>
  <c r="U677" i="1"/>
  <c r="S677" i="1"/>
  <c r="R677" i="1"/>
  <c r="Q677" i="1"/>
  <c r="N677" i="1"/>
  <c r="L677" i="1"/>
  <c r="K677" i="1"/>
  <c r="J677" i="1"/>
  <c r="I677" i="1"/>
  <c r="H677" i="1"/>
  <c r="G677" i="1"/>
  <c r="F677" i="1"/>
  <c r="E677" i="1"/>
  <c r="D677" i="1"/>
  <c r="C677" i="1"/>
  <c r="A677" i="1"/>
  <c r="V676" i="1"/>
  <c r="U676" i="1"/>
  <c r="S676" i="1"/>
  <c r="R676" i="1"/>
  <c r="Q676" i="1"/>
  <c r="N676" i="1"/>
  <c r="L676" i="1"/>
  <c r="K676" i="1"/>
  <c r="J676" i="1"/>
  <c r="I676" i="1"/>
  <c r="H676" i="1"/>
  <c r="G676" i="1"/>
  <c r="F676" i="1"/>
  <c r="E676" i="1"/>
  <c r="D676" i="1"/>
  <c r="C676" i="1"/>
  <c r="A676" i="1"/>
  <c r="V675" i="1"/>
  <c r="U675" i="1"/>
  <c r="S675" i="1"/>
  <c r="R675" i="1"/>
  <c r="Q675" i="1"/>
  <c r="N675" i="1"/>
  <c r="L675" i="1"/>
  <c r="K675" i="1"/>
  <c r="J675" i="1"/>
  <c r="I675" i="1"/>
  <c r="H675" i="1"/>
  <c r="G675" i="1"/>
  <c r="F675" i="1"/>
  <c r="E675" i="1"/>
  <c r="D675" i="1"/>
  <c r="C675" i="1"/>
  <c r="A675" i="1"/>
  <c r="V674" i="1"/>
  <c r="U674" i="1"/>
  <c r="S674" i="1"/>
  <c r="R674" i="1"/>
  <c r="Q674" i="1"/>
  <c r="N674" i="1"/>
  <c r="L674" i="1"/>
  <c r="K674" i="1"/>
  <c r="J674" i="1"/>
  <c r="I674" i="1"/>
  <c r="H674" i="1"/>
  <c r="G674" i="1"/>
  <c r="F674" i="1"/>
  <c r="E674" i="1"/>
  <c r="D674" i="1"/>
  <c r="C674" i="1"/>
  <c r="A674" i="1"/>
  <c r="V673" i="1"/>
  <c r="U673" i="1"/>
  <c r="S673" i="1"/>
  <c r="R673" i="1"/>
  <c r="Q673" i="1"/>
  <c r="N673" i="1"/>
  <c r="L673" i="1"/>
  <c r="K673" i="1"/>
  <c r="J673" i="1"/>
  <c r="I673" i="1"/>
  <c r="H673" i="1"/>
  <c r="G673" i="1"/>
  <c r="F673" i="1"/>
  <c r="E673" i="1"/>
  <c r="D673" i="1"/>
  <c r="C673" i="1"/>
  <c r="A673" i="1"/>
  <c r="V672" i="1"/>
  <c r="U672" i="1"/>
  <c r="S672" i="1"/>
  <c r="R672" i="1"/>
  <c r="Q672" i="1"/>
  <c r="N672" i="1"/>
  <c r="L672" i="1"/>
  <c r="K672" i="1"/>
  <c r="J672" i="1"/>
  <c r="I672" i="1"/>
  <c r="H672" i="1"/>
  <c r="G672" i="1"/>
  <c r="E672" i="1"/>
  <c r="D672" i="1"/>
  <c r="C672" i="1"/>
  <c r="A672" i="1"/>
  <c r="V671" i="1"/>
  <c r="U671" i="1"/>
  <c r="S671" i="1"/>
  <c r="R671" i="1"/>
  <c r="Q671" i="1"/>
  <c r="N671" i="1"/>
  <c r="L671" i="1"/>
  <c r="K671" i="1"/>
  <c r="J671" i="1"/>
  <c r="I671" i="1"/>
  <c r="H671" i="1"/>
  <c r="G671" i="1"/>
  <c r="F671" i="1"/>
  <c r="E671" i="1"/>
  <c r="D671" i="1"/>
  <c r="C671" i="1"/>
  <c r="A671" i="1"/>
  <c r="V670" i="1"/>
  <c r="U670" i="1"/>
  <c r="S670" i="1"/>
  <c r="R670" i="1"/>
  <c r="Q670" i="1"/>
  <c r="N670" i="1"/>
  <c r="L670" i="1"/>
  <c r="K670" i="1"/>
  <c r="J670" i="1"/>
  <c r="I670" i="1"/>
  <c r="H670" i="1"/>
  <c r="G670" i="1"/>
  <c r="F670" i="1"/>
  <c r="E670" i="1"/>
  <c r="D670" i="1"/>
  <c r="C670" i="1"/>
  <c r="A670" i="1"/>
  <c r="V669" i="1"/>
  <c r="U669" i="1"/>
  <c r="S669" i="1"/>
  <c r="R669" i="1"/>
  <c r="Q669" i="1"/>
  <c r="N669" i="1"/>
  <c r="L669" i="1"/>
  <c r="K669" i="1"/>
  <c r="J669" i="1"/>
  <c r="I669" i="1"/>
  <c r="H669" i="1"/>
  <c r="G669" i="1"/>
  <c r="F669" i="1"/>
  <c r="E669" i="1"/>
  <c r="D669" i="1"/>
  <c r="C669" i="1"/>
  <c r="A669" i="1"/>
  <c r="O663" i="1"/>
  <c r="M663" i="1"/>
  <c r="M662" i="1"/>
  <c r="O662" i="1" s="1"/>
  <c r="M661" i="1"/>
  <c r="O661" i="1" s="1"/>
  <c r="M660" i="1"/>
  <c r="O660" i="1" s="1"/>
  <c r="O659" i="1"/>
  <c r="M659" i="1"/>
  <c r="M658" i="1"/>
  <c r="O658" i="1" s="1"/>
  <c r="M657" i="1"/>
  <c r="O657" i="1" s="1"/>
  <c r="M656" i="1"/>
  <c r="O656" i="1" s="1"/>
  <c r="M655" i="1"/>
  <c r="O655" i="1" s="1"/>
  <c r="C655" i="1"/>
  <c r="C656" i="1" s="1"/>
  <c r="C657" i="1" s="1"/>
  <c r="C658" i="1" s="1"/>
  <c r="C659" i="1" s="1"/>
  <c r="C660" i="1" s="1"/>
  <c r="C661" i="1" s="1"/>
  <c r="C662" i="1" s="1"/>
  <c r="C663" i="1" s="1"/>
  <c r="M654" i="1"/>
  <c r="M653" i="1"/>
  <c r="O653" i="1" s="1"/>
  <c r="M652" i="1"/>
  <c r="O652" i="1" s="1"/>
  <c r="M651" i="1"/>
  <c r="O651" i="1" s="1"/>
  <c r="O650" i="1"/>
  <c r="M650" i="1"/>
  <c r="M649" i="1"/>
  <c r="O649" i="1" s="1"/>
  <c r="M648" i="1"/>
  <c r="O648" i="1" s="1"/>
  <c r="O647" i="1"/>
  <c r="M647" i="1"/>
  <c r="M646" i="1"/>
  <c r="O646" i="1" s="1"/>
  <c r="M645" i="1"/>
  <c r="O645" i="1" s="1"/>
  <c r="C645" i="1"/>
  <c r="C646" i="1" s="1"/>
  <c r="C647" i="1" s="1"/>
  <c r="C648" i="1" s="1"/>
  <c r="C649" i="1" s="1"/>
  <c r="C650" i="1" s="1"/>
  <c r="C651" i="1" s="1"/>
  <c r="C652" i="1" s="1"/>
  <c r="C653" i="1" s="1"/>
  <c r="C654" i="1" s="1"/>
  <c r="M644" i="1"/>
  <c r="O644" i="1" s="1"/>
  <c r="M643" i="1"/>
  <c r="O643" i="1" s="1"/>
  <c r="O642" i="1"/>
  <c r="M642" i="1"/>
  <c r="M641" i="1"/>
  <c r="O641" i="1" s="1"/>
  <c r="M640" i="1"/>
  <c r="O640" i="1" s="1"/>
  <c r="O639" i="1"/>
  <c r="M639" i="1"/>
  <c r="M638" i="1"/>
  <c r="O638" i="1" s="1"/>
  <c r="M637" i="1"/>
  <c r="O637" i="1" s="1"/>
  <c r="M636" i="1"/>
  <c r="O636" i="1" s="1"/>
  <c r="O635" i="1"/>
  <c r="M635" i="1"/>
  <c r="C635" i="1"/>
  <c r="C636" i="1" s="1"/>
  <c r="C637" i="1" s="1"/>
  <c r="C638" i="1" s="1"/>
  <c r="C639" i="1" s="1"/>
  <c r="C640" i="1" s="1"/>
  <c r="C641" i="1" s="1"/>
  <c r="C642" i="1" s="1"/>
  <c r="C643" i="1" s="1"/>
  <c r="C644" i="1" s="1"/>
  <c r="M634" i="1"/>
  <c r="M633" i="1"/>
  <c r="O633" i="1" s="1"/>
  <c r="M632" i="1"/>
  <c r="O632" i="1" s="1"/>
  <c r="O631" i="1"/>
  <c r="M631" i="1"/>
  <c r="M630" i="1"/>
  <c r="O630" i="1" s="1"/>
  <c r="M629" i="1"/>
  <c r="O629" i="1" s="1"/>
  <c r="M628" i="1"/>
  <c r="O628" i="1" s="1"/>
  <c r="M627" i="1"/>
  <c r="O627" i="1" s="1"/>
  <c r="M626" i="1"/>
  <c r="O626" i="1" s="1"/>
  <c r="M625" i="1"/>
  <c r="O625" i="1" s="1"/>
  <c r="C625" i="1"/>
  <c r="C626" i="1" s="1"/>
  <c r="C627" i="1" s="1"/>
  <c r="C628" i="1" s="1"/>
  <c r="C629" i="1" s="1"/>
  <c r="C630" i="1" s="1"/>
  <c r="C631" i="1" s="1"/>
  <c r="C632" i="1" s="1"/>
  <c r="C633" i="1" s="1"/>
  <c r="C634" i="1" s="1"/>
  <c r="M624" i="1"/>
  <c r="O623" i="1"/>
  <c r="M623" i="1"/>
  <c r="M622" i="1"/>
  <c r="O622" i="1" s="1"/>
  <c r="M621" i="1"/>
  <c r="O621" i="1" s="1"/>
  <c r="M620" i="1"/>
  <c r="O620" i="1" s="1"/>
  <c r="M619" i="1"/>
  <c r="O619" i="1" s="1"/>
  <c r="M618" i="1"/>
  <c r="O618" i="1" s="1"/>
  <c r="M617" i="1"/>
  <c r="O617" i="1" s="1"/>
  <c r="M616" i="1"/>
  <c r="O616" i="1" s="1"/>
  <c r="C616" i="1"/>
  <c r="C617" i="1" s="1"/>
  <c r="C618" i="1" s="1"/>
  <c r="C619" i="1" s="1"/>
  <c r="C620" i="1" s="1"/>
  <c r="C621" i="1" s="1"/>
  <c r="C622" i="1" s="1"/>
  <c r="C623" i="1" s="1"/>
  <c r="C624" i="1" s="1"/>
  <c r="O615" i="1"/>
  <c r="M615" i="1"/>
  <c r="C615" i="1"/>
  <c r="M614" i="1"/>
  <c r="M613" i="1"/>
  <c r="O613" i="1" s="1"/>
  <c r="M612" i="1"/>
  <c r="O612" i="1" s="1"/>
  <c r="M611" i="1"/>
  <c r="O611" i="1" s="1"/>
  <c r="M610" i="1"/>
  <c r="O610" i="1" s="1"/>
  <c r="M609" i="1"/>
  <c r="O609" i="1" s="1"/>
  <c r="M608" i="1"/>
  <c r="O608" i="1" s="1"/>
  <c r="M607" i="1"/>
  <c r="O607" i="1" s="1"/>
  <c r="M606" i="1"/>
  <c r="O606" i="1" s="1"/>
  <c r="M605" i="1"/>
  <c r="O605" i="1" s="1"/>
  <c r="C605" i="1"/>
  <c r="C606" i="1" s="1"/>
  <c r="C607" i="1" s="1"/>
  <c r="C608" i="1" s="1"/>
  <c r="C609" i="1" s="1"/>
  <c r="C610" i="1" s="1"/>
  <c r="C611" i="1" s="1"/>
  <c r="C612" i="1" s="1"/>
  <c r="C613" i="1" s="1"/>
  <c r="C614" i="1" s="1"/>
  <c r="M604" i="1"/>
  <c r="O604" i="1" s="1"/>
  <c r="M603" i="1"/>
  <c r="O603" i="1" s="1"/>
  <c r="M602" i="1"/>
  <c r="O602" i="1" s="1"/>
  <c r="M601" i="1"/>
  <c r="O601" i="1" s="1"/>
  <c r="C601" i="1"/>
  <c r="C602" i="1" s="1"/>
  <c r="C603" i="1" s="1"/>
  <c r="C604" i="1" s="1"/>
  <c r="M600" i="1"/>
  <c r="O600" i="1" s="1"/>
  <c r="C600" i="1"/>
  <c r="M599" i="1"/>
  <c r="O599" i="1" s="1"/>
  <c r="M598" i="1"/>
  <c r="O598" i="1" s="1"/>
  <c r="M597" i="1"/>
  <c r="O597" i="1" s="1"/>
  <c r="M596" i="1"/>
  <c r="O596" i="1" s="1"/>
  <c r="M595" i="1"/>
  <c r="O595" i="1" s="1"/>
  <c r="M594" i="1"/>
  <c r="M593" i="1"/>
  <c r="O593" i="1" s="1"/>
  <c r="M592" i="1"/>
  <c r="O592" i="1" s="1"/>
  <c r="M591" i="1"/>
  <c r="O591" i="1" s="1"/>
  <c r="M590" i="1"/>
  <c r="O590" i="1" s="1"/>
  <c r="C590" i="1"/>
  <c r="C591" i="1" s="1"/>
  <c r="C592" i="1" s="1"/>
  <c r="C593" i="1" s="1"/>
  <c r="C594" i="1" s="1"/>
  <c r="M589" i="1"/>
  <c r="O589" i="1" s="1"/>
  <c r="M588" i="1"/>
  <c r="O588" i="1" s="1"/>
  <c r="M587" i="1"/>
  <c r="O587" i="1" s="1"/>
  <c r="O586" i="1"/>
  <c r="M586" i="1"/>
  <c r="M585" i="1"/>
  <c r="O585" i="1" s="1"/>
  <c r="M584" i="1"/>
  <c r="M583" i="1"/>
  <c r="O583" i="1" s="1"/>
  <c r="M582" i="1"/>
  <c r="O582" i="1" s="1"/>
  <c r="O581" i="1"/>
  <c r="M581" i="1"/>
  <c r="M580" i="1"/>
  <c r="O580" i="1" s="1"/>
  <c r="C580" i="1"/>
  <c r="C581" i="1" s="1"/>
  <c r="C582" i="1" s="1"/>
  <c r="C583" i="1" s="1"/>
  <c r="C584" i="1" s="1"/>
  <c r="M579" i="1"/>
  <c r="O579" i="1" s="1"/>
  <c r="M578" i="1"/>
  <c r="O578" i="1" s="1"/>
  <c r="O577" i="1"/>
  <c r="M577" i="1"/>
  <c r="M576" i="1"/>
  <c r="O576" i="1" s="1"/>
  <c r="M575" i="1"/>
  <c r="O575" i="1" s="1"/>
  <c r="M574" i="1"/>
  <c r="O574" i="1" s="1"/>
  <c r="M573" i="1"/>
  <c r="O573" i="1" s="1"/>
  <c r="M572" i="1"/>
  <c r="O572" i="1" s="1"/>
  <c r="M571" i="1"/>
  <c r="O571" i="1" s="1"/>
  <c r="M570" i="1"/>
  <c r="O570" i="1" s="1"/>
  <c r="C570" i="1"/>
  <c r="C571" i="1" s="1"/>
  <c r="C572" i="1" s="1"/>
  <c r="C573" i="1" s="1"/>
  <c r="C574" i="1" s="1"/>
  <c r="C575" i="1" s="1"/>
  <c r="C576" i="1" s="1"/>
  <c r="C577" i="1" s="1"/>
  <c r="C578" i="1" s="1"/>
  <c r="M569" i="1"/>
  <c r="O569" i="1" s="1"/>
  <c r="M568" i="1"/>
  <c r="O568" i="1" s="1"/>
  <c r="O567" i="1"/>
  <c r="M567" i="1"/>
  <c r="M566" i="1"/>
  <c r="O566" i="1" s="1"/>
  <c r="M565" i="1"/>
  <c r="O565" i="1" s="1"/>
  <c r="M564" i="1"/>
  <c r="O564" i="1" s="1"/>
  <c r="O563" i="1"/>
  <c r="M563" i="1"/>
  <c r="M562" i="1"/>
  <c r="O562" i="1" s="1"/>
  <c r="M561" i="1"/>
  <c r="O561" i="1" s="1"/>
  <c r="O560" i="1"/>
  <c r="M560" i="1"/>
  <c r="C560" i="1"/>
  <c r="C561" i="1" s="1"/>
  <c r="C562" i="1" s="1"/>
  <c r="C563" i="1" s="1"/>
  <c r="C564" i="1" s="1"/>
  <c r="M559" i="1"/>
  <c r="O559" i="1" s="1"/>
  <c r="M558" i="1"/>
  <c r="O558" i="1" s="1"/>
  <c r="C558" i="1"/>
  <c r="C557" i="1" s="1"/>
  <c r="C556" i="1" s="1"/>
  <c r="C555" i="1" s="1"/>
  <c r="C554" i="1" s="1"/>
  <c r="C725" i="1" s="1"/>
  <c r="M557" i="1"/>
  <c r="O557" i="1" s="1"/>
  <c r="O556" i="1"/>
  <c r="M556" i="1"/>
  <c r="M555" i="1"/>
  <c r="O555" i="1" s="1"/>
  <c r="M554" i="1"/>
  <c r="O553" i="1"/>
  <c r="M553" i="1"/>
  <c r="M552" i="1"/>
  <c r="O552" i="1" s="1"/>
  <c r="O551" i="1"/>
  <c r="M551" i="1"/>
  <c r="M550" i="1"/>
  <c r="O550" i="1" s="1"/>
  <c r="O549" i="1"/>
  <c r="M549" i="1"/>
  <c r="M548" i="1"/>
  <c r="O548" i="1" s="1"/>
  <c r="O547" i="1"/>
  <c r="M547" i="1"/>
  <c r="M546" i="1"/>
  <c r="O546" i="1" s="1"/>
  <c r="O545" i="1"/>
  <c r="M545" i="1"/>
  <c r="M544" i="1"/>
  <c r="O544" i="1" s="1"/>
  <c r="O543" i="1"/>
  <c r="M543" i="1"/>
  <c r="M542" i="1"/>
  <c r="O542" i="1" s="1"/>
  <c r="O541" i="1"/>
  <c r="M541" i="1"/>
  <c r="M540" i="1"/>
  <c r="O540" i="1" s="1"/>
  <c r="O539" i="1"/>
  <c r="M539" i="1"/>
  <c r="M538" i="1"/>
  <c r="O538" i="1" s="1"/>
  <c r="O537" i="1"/>
  <c r="M537" i="1"/>
  <c r="M536" i="1"/>
  <c r="O536" i="1" s="1"/>
  <c r="O535" i="1"/>
  <c r="M535" i="1"/>
  <c r="M534" i="1"/>
  <c r="O533" i="1"/>
  <c r="M533" i="1"/>
  <c r="M532" i="1"/>
  <c r="O532" i="1" s="1"/>
  <c r="O531" i="1"/>
  <c r="M531" i="1"/>
  <c r="M530" i="1"/>
  <c r="O530" i="1" s="1"/>
  <c r="O529" i="1"/>
  <c r="M529" i="1"/>
  <c r="M528" i="1"/>
  <c r="O528" i="1" s="1"/>
  <c r="O527" i="1"/>
  <c r="M527" i="1"/>
  <c r="M526" i="1"/>
  <c r="O526" i="1" s="1"/>
  <c r="O525" i="1"/>
  <c r="M525" i="1"/>
  <c r="M524" i="1"/>
  <c r="O524" i="1" s="1"/>
  <c r="O722" i="1" s="1"/>
  <c r="O523" i="1"/>
  <c r="M523" i="1"/>
  <c r="M522" i="1"/>
  <c r="O522" i="1" s="1"/>
  <c r="O521" i="1"/>
  <c r="M521" i="1"/>
  <c r="M520" i="1"/>
  <c r="O520" i="1" s="1"/>
  <c r="O519" i="1"/>
  <c r="M519" i="1"/>
  <c r="M518" i="1"/>
  <c r="O518" i="1" s="1"/>
  <c r="O517" i="1"/>
  <c r="M517" i="1"/>
  <c r="M516" i="1"/>
  <c r="O516" i="1" s="1"/>
  <c r="O515" i="1"/>
  <c r="M515" i="1"/>
  <c r="M514" i="1"/>
  <c r="O514" i="1" s="1"/>
  <c r="O513" i="1"/>
  <c r="M513" i="1"/>
  <c r="M512" i="1"/>
  <c r="O512" i="1" s="1"/>
  <c r="O511" i="1"/>
  <c r="M511" i="1"/>
  <c r="M510" i="1"/>
  <c r="O510" i="1" s="1"/>
  <c r="O509" i="1"/>
  <c r="M509" i="1"/>
  <c r="M508" i="1"/>
  <c r="O508" i="1" s="1"/>
  <c r="O507" i="1"/>
  <c r="M507" i="1"/>
  <c r="M506" i="1"/>
  <c r="O506" i="1" s="1"/>
  <c r="O505" i="1"/>
  <c r="M505" i="1"/>
  <c r="M504" i="1"/>
  <c r="O503" i="1"/>
  <c r="M503" i="1"/>
  <c r="M502" i="1"/>
  <c r="O502" i="1" s="1"/>
  <c r="O501" i="1"/>
  <c r="M501" i="1"/>
  <c r="M500" i="1"/>
  <c r="O500" i="1" s="1"/>
  <c r="O499" i="1"/>
  <c r="M499" i="1"/>
  <c r="M498" i="1"/>
  <c r="O498" i="1" s="1"/>
  <c r="O497" i="1"/>
  <c r="M497" i="1"/>
  <c r="M496" i="1"/>
  <c r="O496" i="1" s="1"/>
  <c r="O495" i="1"/>
  <c r="M495" i="1"/>
  <c r="M494" i="1"/>
  <c r="O493" i="1"/>
  <c r="M493" i="1"/>
  <c r="M492" i="1"/>
  <c r="O492" i="1" s="1"/>
  <c r="O491" i="1"/>
  <c r="M491" i="1"/>
  <c r="M490" i="1"/>
  <c r="O490" i="1" s="1"/>
  <c r="O489" i="1"/>
  <c r="M489" i="1"/>
  <c r="M488" i="1"/>
  <c r="O488" i="1" s="1"/>
  <c r="O487" i="1"/>
  <c r="M487" i="1"/>
  <c r="M486" i="1"/>
  <c r="O486" i="1" s="1"/>
  <c r="O485" i="1"/>
  <c r="M485" i="1"/>
  <c r="M484" i="1"/>
  <c r="O484" i="1" s="1"/>
  <c r="O718" i="1" s="1"/>
  <c r="O483" i="1"/>
  <c r="M483" i="1"/>
  <c r="M482" i="1"/>
  <c r="O482" i="1" s="1"/>
  <c r="O481" i="1"/>
  <c r="M481" i="1"/>
  <c r="M480" i="1"/>
  <c r="O480" i="1" s="1"/>
  <c r="O479" i="1"/>
  <c r="M479" i="1"/>
  <c r="M478" i="1"/>
  <c r="O478" i="1" s="1"/>
  <c r="O477" i="1"/>
  <c r="M477" i="1"/>
  <c r="M476" i="1"/>
  <c r="O476" i="1" s="1"/>
  <c r="O475" i="1"/>
  <c r="M475" i="1"/>
  <c r="M474" i="1"/>
  <c r="O474" i="1" s="1"/>
  <c r="O473" i="1"/>
  <c r="M473" i="1"/>
  <c r="M472" i="1"/>
  <c r="O472" i="1" s="1"/>
  <c r="O471" i="1"/>
  <c r="M471" i="1"/>
  <c r="M470" i="1"/>
  <c r="O470" i="1" s="1"/>
  <c r="O469" i="1"/>
  <c r="M469" i="1"/>
  <c r="M468" i="1"/>
  <c r="O468" i="1" s="1"/>
  <c r="O467" i="1"/>
  <c r="M467" i="1"/>
  <c r="M466" i="1"/>
  <c r="O466" i="1" s="1"/>
  <c r="O465" i="1"/>
  <c r="M465" i="1"/>
  <c r="M464" i="1"/>
  <c r="O463" i="1"/>
  <c r="M463" i="1"/>
  <c r="M462" i="1"/>
  <c r="O462" i="1" s="1"/>
  <c r="O461" i="1"/>
  <c r="M461" i="1"/>
  <c r="M460" i="1"/>
  <c r="O460" i="1" s="1"/>
  <c r="O459" i="1"/>
  <c r="M459" i="1"/>
  <c r="M458" i="1"/>
  <c r="O458" i="1" s="1"/>
  <c r="O457" i="1"/>
  <c r="M457" i="1"/>
  <c r="M456" i="1"/>
  <c r="O456" i="1" s="1"/>
  <c r="O455" i="1"/>
  <c r="M455" i="1"/>
  <c r="M454" i="1"/>
  <c r="O453" i="1"/>
  <c r="M453" i="1"/>
  <c r="M452" i="1"/>
  <c r="O452" i="1" s="1"/>
  <c r="O451" i="1"/>
  <c r="M451" i="1"/>
  <c r="M450" i="1"/>
  <c r="O450" i="1" s="1"/>
  <c r="O449" i="1"/>
  <c r="M449" i="1"/>
  <c r="M448" i="1"/>
  <c r="O448" i="1" s="1"/>
  <c r="O447" i="1"/>
  <c r="M447" i="1"/>
  <c r="M446" i="1"/>
  <c r="O446" i="1" s="1"/>
  <c r="O445" i="1"/>
  <c r="M445" i="1"/>
  <c r="M444" i="1"/>
  <c r="O443" i="1"/>
  <c r="M443" i="1"/>
  <c r="M442" i="1"/>
  <c r="O442" i="1" s="1"/>
  <c r="O441" i="1"/>
  <c r="M441" i="1"/>
  <c r="M440" i="1"/>
  <c r="O440" i="1" s="1"/>
  <c r="O439" i="1"/>
  <c r="M439" i="1"/>
  <c r="M438" i="1"/>
  <c r="O438" i="1" s="1"/>
  <c r="O437" i="1"/>
  <c r="M437" i="1"/>
  <c r="M436" i="1"/>
  <c r="O436" i="1" s="1"/>
  <c r="O435" i="1"/>
  <c r="M435" i="1"/>
  <c r="M434" i="1"/>
  <c r="O433" i="1"/>
  <c r="M433" i="1"/>
  <c r="M432" i="1"/>
  <c r="O432" i="1" s="1"/>
  <c r="O431" i="1"/>
  <c r="M431" i="1"/>
  <c r="M430" i="1"/>
  <c r="O430" i="1" s="1"/>
  <c r="O429" i="1"/>
  <c r="M429" i="1"/>
  <c r="O428" i="1"/>
  <c r="M428" i="1"/>
  <c r="O427" i="1"/>
  <c r="M427" i="1"/>
  <c r="O426" i="1"/>
  <c r="M426" i="1"/>
  <c r="O425" i="1"/>
  <c r="M425" i="1"/>
  <c r="O424" i="1"/>
  <c r="M424" i="1"/>
  <c r="M712" i="1" s="1"/>
  <c r="O423" i="1"/>
  <c r="M423" i="1"/>
  <c r="O422" i="1"/>
  <c r="M422" i="1"/>
  <c r="O421" i="1"/>
  <c r="M421" i="1"/>
  <c r="O420" i="1"/>
  <c r="M420" i="1"/>
  <c r="O419" i="1"/>
  <c r="M419" i="1"/>
  <c r="O418" i="1"/>
  <c r="M418" i="1"/>
  <c r="O417" i="1"/>
  <c r="M417" i="1"/>
  <c r="O416" i="1"/>
  <c r="M416" i="1"/>
  <c r="O415" i="1"/>
  <c r="M415" i="1"/>
  <c r="O414" i="1"/>
  <c r="M414" i="1"/>
  <c r="M711" i="1" s="1"/>
  <c r="O413" i="1"/>
  <c r="M413" i="1"/>
  <c r="O412" i="1"/>
  <c r="M412" i="1"/>
  <c r="O411" i="1"/>
  <c r="M411" i="1"/>
  <c r="O410" i="1"/>
  <c r="M410" i="1"/>
  <c r="O409" i="1"/>
  <c r="M409" i="1"/>
  <c r="O408" i="1"/>
  <c r="M408" i="1"/>
  <c r="O407" i="1"/>
  <c r="M407" i="1"/>
  <c r="O406" i="1"/>
  <c r="M406" i="1"/>
  <c r="O405" i="1"/>
  <c r="M405" i="1"/>
  <c r="O404" i="1"/>
  <c r="O710" i="1" s="1"/>
  <c r="M404" i="1"/>
  <c r="M710" i="1" s="1"/>
  <c r="O403" i="1"/>
  <c r="M403" i="1"/>
  <c r="O402" i="1"/>
  <c r="M402" i="1"/>
  <c r="O401" i="1"/>
  <c r="M401" i="1"/>
  <c r="O400" i="1"/>
  <c r="M400" i="1"/>
  <c r="O399" i="1"/>
  <c r="M399" i="1"/>
  <c r="O398" i="1"/>
  <c r="M398" i="1"/>
  <c r="O397" i="1"/>
  <c r="M397" i="1"/>
  <c r="O396" i="1"/>
  <c r="M396" i="1"/>
  <c r="O395" i="1"/>
  <c r="M395" i="1"/>
  <c r="O394" i="1"/>
  <c r="O709" i="1" s="1"/>
  <c r="M394" i="1"/>
  <c r="M709" i="1" s="1"/>
  <c r="O393" i="1"/>
  <c r="M393" i="1"/>
  <c r="O392" i="1"/>
  <c r="M392" i="1"/>
  <c r="O391" i="1"/>
  <c r="M391" i="1"/>
  <c r="O390" i="1"/>
  <c r="M390" i="1"/>
  <c r="O389" i="1"/>
  <c r="M389" i="1"/>
  <c r="O388" i="1"/>
  <c r="M388" i="1"/>
  <c r="O387" i="1"/>
  <c r="M387" i="1"/>
  <c r="O386" i="1"/>
  <c r="M386" i="1"/>
  <c r="O385" i="1"/>
  <c r="M385" i="1"/>
  <c r="O384" i="1"/>
  <c r="M384" i="1"/>
  <c r="M708" i="1" s="1"/>
  <c r="O383" i="1"/>
  <c r="M383" i="1"/>
  <c r="O382" i="1"/>
  <c r="M382" i="1"/>
  <c r="O381" i="1"/>
  <c r="M381" i="1"/>
  <c r="O380" i="1"/>
  <c r="M380" i="1"/>
  <c r="O379" i="1"/>
  <c r="M379" i="1"/>
  <c r="O378" i="1"/>
  <c r="M378" i="1"/>
  <c r="O377" i="1"/>
  <c r="M377" i="1"/>
  <c r="O376" i="1"/>
  <c r="M376" i="1"/>
  <c r="O375" i="1"/>
  <c r="M375" i="1"/>
  <c r="O374" i="1"/>
  <c r="M374" i="1"/>
  <c r="M707" i="1" s="1"/>
  <c r="O373" i="1"/>
  <c r="M373" i="1"/>
  <c r="O372" i="1"/>
  <c r="M372" i="1"/>
  <c r="O371" i="1"/>
  <c r="M371" i="1"/>
  <c r="O370" i="1"/>
  <c r="M370" i="1"/>
  <c r="O369" i="1"/>
  <c r="M369" i="1"/>
  <c r="O368" i="1"/>
  <c r="M368" i="1"/>
  <c r="O367" i="1"/>
  <c r="M367" i="1"/>
  <c r="O366" i="1"/>
  <c r="M366" i="1"/>
  <c r="O365" i="1"/>
  <c r="M365" i="1"/>
  <c r="O364" i="1"/>
  <c r="O706" i="1" s="1"/>
  <c r="M364" i="1"/>
  <c r="M706" i="1" s="1"/>
  <c r="O363" i="1"/>
  <c r="M363" i="1"/>
  <c r="O362" i="1"/>
  <c r="M362" i="1"/>
  <c r="O361" i="1"/>
  <c r="M361" i="1"/>
  <c r="O360" i="1"/>
  <c r="M360" i="1"/>
  <c r="O359" i="1"/>
  <c r="M359" i="1"/>
  <c r="O358" i="1"/>
  <c r="M358" i="1"/>
  <c r="O357" i="1"/>
  <c r="M357" i="1"/>
  <c r="O356" i="1"/>
  <c r="M356" i="1"/>
  <c r="O355" i="1"/>
  <c r="M355" i="1"/>
  <c r="O354" i="1"/>
  <c r="O705" i="1" s="1"/>
  <c r="M354" i="1"/>
  <c r="M705" i="1" s="1"/>
  <c r="O353" i="1"/>
  <c r="M353" i="1"/>
  <c r="O352" i="1"/>
  <c r="M352" i="1"/>
  <c r="O351" i="1"/>
  <c r="M351" i="1"/>
  <c r="O350" i="1"/>
  <c r="M350" i="1"/>
  <c r="O349" i="1"/>
  <c r="M349" i="1"/>
  <c r="O348" i="1"/>
  <c r="M348" i="1"/>
  <c r="O347" i="1"/>
  <c r="M347" i="1"/>
  <c r="O346" i="1"/>
  <c r="M346" i="1"/>
  <c r="O345" i="1"/>
  <c r="M345" i="1"/>
  <c r="O344" i="1"/>
  <c r="M344" i="1"/>
  <c r="M704" i="1" s="1"/>
  <c r="M343" i="1"/>
  <c r="O343" i="1" s="1"/>
  <c r="O342" i="1"/>
  <c r="M342" i="1"/>
  <c r="M341" i="1"/>
  <c r="O341" i="1" s="1"/>
  <c r="O340" i="1"/>
  <c r="M340" i="1"/>
  <c r="M339" i="1"/>
  <c r="O339" i="1" s="1"/>
  <c r="O338" i="1"/>
  <c r="M338" i="1"/>
  <c r="M337" i="1"/>
  <c r="O337" i="1" s="1"/>
  <c r="O336" i="1"/>
  <c r="M336" i="1"/>
  <c r="M335" i="1"/>
  <c r="O335" i="1" s="1"/>
  <c r="O334" i="1"/>
  <c r="M334" i="1"/>
  <c r="M333" i="1"/>
  <c r="O333" i="1" s="1"/>
  <c r="O332" i="1"/>
  <c r="M332" i="1"/>
  <c r="M331" i="1"/>
  <c r="O331" i="1" s="1"/>
  <c r="O330" i="1"/>
  <c r="M330" i="1"/>
  <c r="M329" i="1"/>
  <c r="O329" i="1" s="1"/>
  <c r="O328" i="1"/>
  <c r="M328" i="1"/>
  <c r="M327" i="1"/>
  <c r="O327" i="1" s="1"/>
  <c r="O326" i="1"/>
  <c r="M326" i="1"/>
  <c r="M325" i="1"/>
  <c r="O325" i="1" s="1"/>
  <c r="O324" i="1"/>
  <c r="M324" i="1"/>
  <c r="M323" i="1"/>
  <c r="O323" i="1" s="1"/>
  <c r="O322" i="1"/>
  <c r="M322" i="1"/>
  <c r="M321" i="1"/>
  <c r="O321" i="1" s="1"/>
  <c r="O320" i="1"/>
  <c r="M320" i="1"/>
  <c r="M319" i="1"/>
  <c r="O319" i="1" s="1"/>
  <c r="O318" i="1"/>
  <c r="M318" i="1"/>
  <c r="M317" i="1"/>
  <c r="O317" i="1" s="1"/>
  <c r="O316" i="1"/>
  <c r="M316" i="1"/>
  <c r="M315" i="1"/>
  <c r="O315" i="1" s="1"/>
  <c r="O314" i="1"/>
  <c r="O701" i="1" s="1"/>
  <c r="M314" i="1"/>
  <c r="M313" i="1"/>
  <c r="O313" i="1" s="1"/>
  <c r="O312" i="1"/>
  <c r="M312" i="1"/>
  <c r="M311" i="1"/>
  <c r="O311" i="1" s="1"/>
  <c r="O310" i="1"/>
  <c r="M310" i="1"/>
  <c r="M309" i="1"/>
  <c r="O309" i="1" s="1"/>
  <c r="O308" i="1"/>
  <c r="M308" i="1"/>
  <c r="M307" i="1"/>
  <c r="O307" i="1" s="1"/>
  <c r="O306" i="1"/>
  <c r="M306" i="1"/>
  <c r="M305" i="1"/>
  <c r="O305" i="1" s="1"/>
  <c r="O304" i="1"/>
  <c r="M304" i="1"/>
  <c r="M303" i="1"/>
  <c r="O303" i="1" s="1"/>
  <c r="O302" i="1"/>
  <c r="M302" i="1"/>
  <c r="M301" i="1"/>
  <c r="O301" i="1" s="1"/>
  <c r="O300" i="1"/>
  <c r="M300" i="1"/>
  <c r="M299" i="1"/>
  <c r="O299" i="1" s="1"/>
  <c r="O298" i="1"/>
  <c r="M298" i="1"/>
  <c r="M297" i="1"/>
  <c r="O297" i="1" s="1"/>
  <c r="O296" i="1"/>
  <c r="M296" i="1"/>
  <c r="M295" i="1"/>
  <c r="O295" i="1" s="1"/>
  <c r="O294" i="1"/>
  <c r="M294" i="1"/>
  <c r="M293" i="1"/>
  <c r="O293" i="1" s="1"/>
  <c r="O292" i="1"/>
  <c r="M292" i="1"/>
  <c r="M291" i="1"/>
  <c r="O291" i="1" s="1"/>
  <c r="O290" i="1"/>
  <c r="M290" i="1"/>
  <c r="M289" i="1"/>
  <c r="O289" i="1" s="1"/>
  <c r="O288" i="1"/>
  <c r="M288" i="1"/>
  <c r="M287" i="1"/>
  <c r="O287" i="1" s="1"/>
  <c r="O286" i="1"/>
  <c r="M286" i="1"/>
  <c r="M285" i="1"/>
  <c r="O285" i="1" s="1"/>
  <c r="O284" i="1"/>
  <c r="M284" i="1"/>
  <c r="M283" i="1"/>
  <c r="O283" i="1" s="1"/>
  <c r="O282" i="1"/>
  <c r="M282" i="1"/>
  <c r="M281" i="1"/>
  <c r="O281" i="1" s="1"/>
  <c r="O280" i="1"/>
  <c r="M280" i="1"/>
  <c r="M279" i="1"/>
  <c r="O279" i="1" s="1"/>
  <c r="O278" i="1"/>
  <c r="M278" i="1"/>
  <c r="M277" i="1"/>
  <c r="O277" i="1" s="1"/>
  <c r="O276" i="1"/>
  <c r="M276" i="1"/>
  <c r="M275" i="1"/>
  <c r="O275" i="1" s="1"/>
  <c r="O274" i="1"/>
  <c r="O697" i="1" s="1"/>
  <c r="M274" i="1"/>
  <c r="M273" i="1"/>
  <c r="O273" i="1" s="1"/>
  <c r="O272" i="1"/>
  <c r="M272" i="1"/>
  <c r="M271" i="1"/>
  <c r="O271" i="1" s="1"/>
  <c r="O270" i="1"/>
  <c r="M270" i="1"/>
  <c r="M269" i="1"/>
  <c r="O269" i="1" s="1"/>
  <c r="O268" i="1"/>
  <c r="M268" i="1"/>
  <c r="M267" i="1"/>
  <c r="O267" i="1" s="1"/>
  <c r="O266" i="1"/>
  <c r="M266" i="1"/>
  <c r="M265" i="1"/>
  <c r="O264" i="1"/>
  <c r="M264" i="1"/>
  <c r="M263" i="1"/>
  <c r="O263" i="1" s="1"/>
  <c r="O262" i="1"/>
  <c r="M262" i="1"/>
  <c r="M261" i="1"/>
  <c r="O261" i="1" s="1"/>
  <c r="O260" i="1"/>
  <c r="M260" i="1"/>
  <c r="M259" i="1"/>
  <c r="O259" i="1" s="1"/>
  <c r="O258" i="1"/>
  <c r="M258" i="1"/>
  <c r="M257" i="1"/>
  <c r="O257" i="1" s="1"/>
  <c r="O256" i="1"/>
  <c r="M256" i="1"/>
  <c r="M255" i="1"/>
  <c r="O255" i="1" s="1"/>
  <c r="O254" i="1"/>
  <c r="M254" i="1"/>
  <c r="M253" i="1"/>
  <c r="O253" i="1" s="1"/>
  <c r="O252" i="1"/>
  <c r="M252" i="1"/>
  <c r="M251" i="1"/>
  <c r="O251" i="1" s="1"/>
  <c r="O250" i="1"/>
  <c r="M250" i="1"/>
  <c r="M249" i="1"/>
  <c r="O249" i="1" s="1"/>
  <c r="O248" i="1"/>
  <c r="M248" i="1"/>
  <c r="M247" i="1"/>
  <c r="O247" i="1" s="1"/>
  <c r="O246" i="1"/>
  <c r="M246" i="1"/>
  <c r="M245" i="1"/>
  <c r="O245" i="1" s="1"/>
  <c r="O244" i="1"/>
  <c r="M244" i="1"/>
  <c r="M243" i="1"/>
  <c r="O243" i="1" s="1"/>
  <c r="O242" i="1"/>
  <c r="M242" i="1"/>
  <c r="M241" i="1"/>
  <c r="O241" i="1" s="1"/>
  <c r="O240" i="1"/>
  <c r="M240" i="1"/>
  <c r="M239" i="1"/>
  <c r="O239" i="1" s="1"/>
  <c r="O238" i="1"/>
  <c r="M238" i="1"/>
  <c r="M237" i="1"/>
  <c r="O237" i="1" s="1"/>
  <c r="O236" i="1"/>
  <c r="M236" i="1"/>
  <c r="M235" i="1"/>
  <c r="O235" i="1" s="1"/>
  <c r="O234" i="1"/>
  <c r="O693" i="1" s="1"/>
  <c r="M234" i="1"/>
  <c r="M233" i="1"/>
  <c r="O233" i="1" s="1"/>
  <c r="O232" i="1"/>
  <c r="M232" i="1"/>
  <c r="M231" i="1"/>
  <c r="O231" i="1" s="1"/>
  <c r="O230" i="1"/>
  <c r="M230" i="1"/>
  <c r="M229" i="1"/>
  <c r="O229" i="1" s="1"/>
  <c r="O228" i="1"/>
  <c r="M228" i="1"/>
  <c r="M227" i="1"/>
  <c r="O227" i="1" s="1"/>
  <c r="O226" i="1"/>
  <c r="M226" i="1"/>
  <c r="M225" i="1"/>
  <c r="O225" i="1" s="1"/>
  <c r="O224" i="1"/>
  <c r="M224" i="1"/>
  <c r="M223" i="1"/>
  <c r="O223" i="1" s="1"/>
  <c r="O222" i="1"/>
  <c r="M222" i="1"/>
  <c r="M221" i="1"/>
  <c r="O221" i="1" s="1"/>
  <c r="O220" i="1"/>
  <c r="M220" i="1"/>
  <c r="M219" i="1"/>
  <c r="O219" i="1" s="1"/>
  <c r="O218" i="1"/>
  <c r="M218" i="1"/>
  <c r="M217" i="1"/>
  <c r="O217" i="1" s="1"/>
  <c r="O216" i="1"/>
  <c r="M216" i="1"/>
  <c r="M215" i="1"/>
  <c r="O215" i="1" s="1"/>
  <c r="O214" i="1"/>
  <c r="M214" i="1"/>
  <c r="M213" i="1"/>
  <c r="O213" i="1" s="1"/>
  <c r="O212" i="1"/>
  <c r="M212" i="1"/>
  <c r="M211" i="1"/>
  <c r="O211" i="1" s="1"/>
  <c r="O210" i="1"/>
  <c r="M210" i="1"/>
  <c r="M209" i="1"/>
  <c r="O209" i="1" s="1"/>
  <c r="O208" i="1"/>
  <c r="M208" i="1"/>
  <c r="M207" i="1"/>
  <c r="O207" i="1" s="1"/>
  <c r="O206" i="1"/>
  <c r="M206" i="1"/>
  <c r="M205" i="1"/>
  <c r="O205" i="1" s="1"/>
  <c r="O204" i="1"/>
  <c r="M204" i="1"/>
  <c r="M203" i="1"/>
  <c r="O203" i="1" s="1"/>
  <c r="O202" i="1"/>
  <c r="M202" i="1"/>
  <c r="M201" i="1"/>
  <c r="O201" i="1" s="1"/>
  <c r="O200" i="1"/>
  <c r="M200" i="1"/>
  <c r="M199" i="1"/>
  <c r="O199" i="1" s="1"/>
  <c r="O198" i="1"/>
  <c r="M198" i="1"/>
  <c r="M197" i="1"/>
  <c r="O197" i="1" s="1"/>
  <c r="O196" i="1"/>
  <c r="M196" i="1"/>
  <c r="M195" i="1"/>
  <c r="O195" i="1" s="1"/>
  <c r="O194" i="1"/>
  <c r="M194" i="1"/>
  <c r="M193" i="1"/>
  <c r="O193" i="1" s="1"/>
  <c r="O192" i="1"/>
  <c r="M192" i="1"/>
  <c r="M191" i="1"/>
  <c r="O191" i="1" s="1"/>
  <c r="O190" i="1"/>
  <c r="M190" i="1"/>
  <c r="M189" i="1"/>
  <c r="O189" i="1" s="1"/>
  <c r="O188" i="1"/>
  <c r="M188" i="1"/>
  <c r="M187" i="1"/>
  <c r="O187" i="1" s="1"/>
  <c r="O186" i="1"/>
  <c r="M186" i="1"/>
  <c r="M185" i="1"/>
  <c r="O185" i="1" s="1"/>
  <c r="O184" i="1"/>
  <c r="M184" i="1"/>
  <c r="M183" i="1"/>
  <c r="O183" i="1" s="1"/>
  <c r="O182" i="1"/>
  <c r="M182" i="1"/>
  <c r="M181" i="1"/>
  <c r="O181" i="1" s="1"/>
  <c r="O180" i="1"/>
  <c r="M180" i="1"/>
  <c r="M179" i="1"/>
  <c r="O179" i="1" s="1"/>
  <c r="O178" i="1"/>
  <c r="M178" i="1"/>
  <c r="M177" i="1"/>
  <c r="O177" i="1" s="1"/>
  <c r="O176" i="1"/>
  <c r="M176" i="1"/>
  <c r="M175" i="1"/>
  <c r="O175" i="1" s="1"/>
  <c r="O174" i="1"/>
  <c r="M174" i="1"/>
  <c r="M173" i="1"/>
  <c r="O173" i="1" s="1"/>
  <c r="O172" i="1"/>
  <c r="M172" i="1"/>
  <c r="M171" i="1"/>
  <c r="O171" i="1" s="1"/>
  <c r="O170" i="1"/>
  <c r="M170" i="1"/>
  <c r="M169" i="1"/>
  <c r="O169" i="1" s="1"/>
  <c r="O168" i="1"/>
  <c r="M168" i="1"/>
  <c r="M167" i="1"/>
  <c r="O167" i="1" s="1"/>
  <c r="O166" i="1"/>
  <c r="M166" i="1"/>
  <c r="M165" i="1"/>
  <c r="O165" i="1" s="1"/>
  <c r="O164" i="1"/>
  <c r="M164" i="1"/>
  <c r="M163" i="1"/>
  <c r="O163" i="1" s="1"/>
  <c r="O162" i="1"/>
  <c r="M162" i="1"/>
  <c r="M161" i="1"/>
  <c r="O161" i="1" s="1"/>
  <c r="O160" i="1"/>
  <c r="M160" i="1"/>
  <c r="M159" i="1"/>
  <c r="O159" i="1" s="1"/>
  <c r="O158" i="1"/>
  <c r="M158" i="1"/>
  <c r="M157" i="1"/>
  <c r="O157" i="1" s="1"/>
  <c r="O156" i="1"/>
  <c r="M156" i="1"/>
  <c r="M155" i="1"/>
  <c r="O155" i="1" s="1"/>
  <c r="O154" i="1"/>
  <c r="O685" i="1" s="1"/>
  <c r="M154" i="1"/>
  <c r="M153" i="1"/>
  <c r="O153" i="1" s="1"/>
  <c r="O152" i="1"/>
  <c r="M152" i="1"/>
  <c r="M151" i="1"/>
  <c r="O151" i="1" s="1"/>
  <c r="O150" i="1"/>
  <c r="M150" i="1"/>
  <c r="M149" i="1"/>
  <c r="O149" i="1" s="1"/>
  <c r="O148" i="1"/>
  <c r="M148" i="1"/>
  <c r="M147" i="1"/>
  <c r="O147" i="1" s="1"/>
  <c r="O146" i="1"/>
  <c r="M146" i="1"/>
  <c r="M145" i="1"/>
  <c r="O145" i="1" s="1"/>
  <c r="O144" i="1"/>
  <c r="M144" i="1"/>
  <c r="M143" i="1"/>
  <c r="O143" i="1" s="1"/>
  <c r="O142" i="1"/>
  <c r="M142" i="1"/>
  <c r="M141" i="1"/>
  <c r="O141" i="1" s="1"/>
  <c r="O140" i="1"/>
  <c r="M140" i="1"/>
  <c r="M139" i="1"/>
  <c r="O139" i="1" s="1"/>
  <c r="O138" i="1"/>
  <c r="M138" i="1"/>
  <c r="M137" i="1"/>
  <c r="O137" i="1" s="1"/>
  <c r="O136" i="1"/>
  <c r="M136" i="1"/>
  <c r="M135" i="1"/>
  <c r="O135" i="1" s="1"/>
  <c r="O134" i="1"/>
  <c r="M134" i="1"/>
  <c r="M133" i="1"/>
  <c r="O133" i="1" s="1"/>
  <c r="O132" i="1"/>
  <c r="M132" i="1"/>
  <c r="M131" i="1"/>
  <c r="O131" i="1" s="1"/>
  <c r="O130" i="1"/>
  <c r="M130" i="1"/>
  <c r="M129" i="1"/>
  <c r="O129" i="1" s="1"/>
  <c r="O128" i="1"/>
  <c r="M128" i="1"/>
  <c r="M127" i="1"/>
  <c r="O127" i="1" s="1"/>
  <c r="O126" i="1"/>
  <c r="M126" i="1"/>
  <c r="M125" i="1"/>
  <c r="O125" i="1" s="1"/>
  <c r="O124" i="1"/>
  <c r="M124" i="1"/>
  <c r="M123" i="1"/>
  <c r="O123" i="1" s="1"/>
  <c r="O122" i="1"/>
  <c r="M122" i="1"/>
  <c r="M121" i="1"/>
  <c r="O121" i="1" s="1"/>
  <c r="O120" i="1"/>
  <c r="M120" i="1"/>
  <c r="M119" i="1"/>
  <c r="O119" i="1" s="1"/>
  <c r="O118" i="1"/>
  <c r="M118" i="1"/>
  <c r="M117" i="1"/>
  <c r="O117" i="1" s="1"/>
  <c r="O116" i="1"/>
  <c r="M116" i="1"/>
  <c r="M115" i="1"/>
  <c r="O115" i="1" s="1"/>
  <c r="O114" i="1"/>
  <c r="O681" i="1" s="1"/>
  <c r="M114" i="1"/>
  <c r="M113" i="1"/>
  <c r="O113" i="1" s="1"/>
  <c r="O112" i="1"/>
  <c r="M112" i="1"/>
  <c r="M111" i="1"/>
  <c r="O111" i="1" s="1"/>
  <c r="O110" i="1"/>
  <c r="M110" i="1"/>
  <c r="M109" i="1"/>
  <c r="O109" i="1" s="1"/>
  <c r="O108" i="1"/>
  <c r="M108" i="1"/>
  <c r="M107" i="1"/>
  <c r="O107" i="1" s="1"/>
  <c r="O106" i="1"/>
  <c r="M106" i="1"/>
  <c r="M105" i="1"/>
  <c r="O105" i="1" s="1"/>
  <c r="O104" i="1"/>
  <c r="M104" i="1"/>
  <c r="M680" i="1" s="1"/>
  <c r="M103" i="1"/>
  <c r="O103" i="1" s="1"/>
  <c r="O102" i="1"/>
  <c r="M102" i="1"/>
  <c r="M101" i="1"/>
  <c r="O101" i="1" s="1"/>
  <c r="O100" i="1"/>
  <c r="M100" i="1"/>
  <c r="M99" i="1"/>
  <c r="O99" i="1" s="1"/>
  <c r="O98" i="1"/>
  <c r="M98" i="1"/>
  <c r="M97" i="1"/>
  <c r="O97" i="1" s="1"/>
  <c r="O96" i="1"/>
  <c r="M96" i="1"/>
  <c r="M95" i="1"/>
  <c r="O95" i="1" s="1"/>
  <c r="O94" i="1"/>
  <c r="M94" i="1"/>
  <c r="M93" i="1"/>
  <c r="O93" i="1" s="1"/>
  <c r="O92" i="1"/>
  <c r="M92" i="1"/>
  <c r="M91" i="1"/>
  <c r="O91" i="1" s="1"/>
  <c r="O90" i="1"/>
  <c r="M90" i="1"/>
  <c r="M89" i="1"/>
  <c r="O89" i="1" s="1"/>
  <c r="O88" i="1"/>
  <c r="M88" i="1"/>
  <c r="M87" i="1"/>
  <c r="O87" i="1" s="1"/>
  <c r="O86" i="1"/>
  <c r="M86" i="1"/>
  <c r="M85" i="1"/>
  <c r="O85" i="1" s="1"/>
  <c r="O84" i="1"/>
  <c r="M84" i="1"/>
  <c r="M83" i="1"/>
  <c r="O83" i="1" s="1"/>
  <c r="O82" i="1"/>
  <c r="M82" i="1"/>
  <c r="M81" i="1"/>
  <c r="O81" i="1" s="1"/>
  <c r="O80" i="1"/>
  <c r="M80" i="1"/>
  <c r="M79" i="1"/>
  <c r="O79" i="1" s="1"/>
  <c r="O78" i="1"/>
  <c r="M78" i="1"/>
  <c r="M77" i="1"/>
  <c r="O77" i="1" s="1"/>
  <c r="O76" i="1"/>
  <c r="M76" i="1"/>
  <c r="M75" i="1"/>
  <c r="O75" i="1" s="1"/>
  <c r="O74" i="1"/>
  <c r="O677" i="1" s="1"/>
  <c r="M74" i="1"/>
  <c r="M73" i="1"/>
  <c r="O73" i="1" s="1"/>
  <c r="O72" i="1"/>
  <c r="M72" i="1"/>
  <c r="M71" i="1"/>
  <c r="O71" i="1" s="1"/>
  <c r="O70" i="1"/>
  <c r="M70" i="1"/>
  <c r="M69" i="1"/>
  <c r="O69" i="1" s="1"/>
  <c r="O68" i="1"/>
  <c r="M68" i="1"/>
  <c r="M67" i="1"/>
  <c r="O67" i="1" s="1"/>
  <c r="O66" i="1"/>
  <c r="M66" i="1"/>
  <c r="M65" i="1"/>
  <c r="O65" i="1" s="1"/>
  <c r="O64" i="1"/>
  <c r="M64" i="1"/>
  <c r="M676" i="1" s="1"/>
  <c r="M63" i="1"/>
  <c r="O63" i="1" s="1"/>
  <c r="O62" i="1"/>
  <c r="M62" i="1"/>
  <c r="M61" i="1"/>
  <c r="O61" i="1" s="1"/>
  <c r="O60" i="1"/>
  <c r="M60" i="1"/>
  <c r="M59" i="1"/>
  <c r="O59" i="1" s="1"/>
  <c r="O58" i="1"/>
  <c r="M58" i="1"/>
  <c r="M57" i="1"/>
  <c r="O57" i="1" s="1"/>
  <c r="O56" i="1"/>
  <c r="M56" i="1"/>
  <c r="M55" i="1"/>
  <c r="O55" i="1" s="1"/>
  <c r="O54" i="1"/>
  <c r="M54" i="1"/>
  <c r="M53" i="1"/>
  <c r="O53" i="1" s="1"/>
  <c r="O52" i="1"/>
  <c r="M52" i="1"/>
  <c r="M51" i="1"/>
  <c r="O51" i="1" s="1"/>
  <c r="O50" i="1"/>
  <c r="M50" i="1"/>
  <c r="M49" i="1"/>
  <c r="O49" i="1" s="1"/>
  <c r="O48" i="1"/>
  <c r="M48" i="1"/>
  <c r="M47" i="1"/>
  <c r="O47" i="1" s="1"/>
  <c r="O46" i="1"/>
  <c r="M46" i="1"/>
  <c r="M45" i="1"/>
  <c r="O45" i="1" s="1"/>
  <c r="O44" i="1"/>
  <c r="M44" i="1"/>
  <c r="M43" i="1"/>
  <c r="O43" i="1" s="1"/>
  <c r="O42" i="1"/>
  <c r="M42" i="1"/>
  <c r="M41" i="1"/>
  <c r="O41" i="1" s="1"/>
  <c r="O40" i="1"/>
  <c r="M40" i="1"/>
  <c r="M39" i="1"/>
  <c r="O39" i="1" s="1"/>
  <c r="O31" i="1"/>
  <c r="M31" i="1"/>
  <c r="M30" i="1"/>
  <c r="O30" i="1" s="1"/>
  <c r="O29" i="1"/>
  <c r="M29" i="1"/>
  <c r="M27" i="1"/>
  <c r="O27" i="1" s="1"/>
  <c r="O26" i="1"/>
  <c r="M26" i="1"/>
  <c r="M21" i="1"/>
  <c r="O21" i="1" s="1"/>
  <c r="O20" i="1"/>
  <c r="M20" i="1"/>
  <c r="M19" i="1"/>
  <c r="O19" i="1" s="1"/>
  <c r="O18" i="1"/>
  <c r="M18" i="1"/>
  <c r="M17" i="1"/>
  <c r="O17" i="1" s="1"/>
  <c r="O15" i="1"/>
  <c r="M15" i="1"/>
  <c r="M14" i="1"/>
  <c r="O14" i="1" s="1"/>
  <c r="O13" i="1"/>
  <c r="M13" i="1"/>
  <c r="M12" i="1"/>
  <c r="O12" i="1" s="1"/>
  <c r="O11" i="1"/>
  <c r="M11" i="1"/>
  <c r="M10" i="1"/>
  <c r="O10" i="1" s="1"/>
  <c r="O8" i="1"/>
  <c r="M8" i="1"/>
  <c r="M6" i="1"/>
  <c r="O6" i="1" s="1"/>
  <c r="O5" i="1"/>
  <c r="M5" i="1"/>
  <c r="M4" i="1"/>
  <c r="O4" i="1" s="1"/>
  <c r="O3" i="1"/>
  <c r="O669" i="1" s="1"/>
  <c r="M3" i="1"/>
  <c r="M669" i="1" s="1"/>
  <c r="O670" i="1" l="1"/>
  <c r="O265" i="1"/>
  <c r="M696" i="1"/>
  <c r="M713" i="1"/>
  <c r="O434" i="1"/>
  <c r="O713" i="1" s="1"/>
  <c r="O717" i="1"/>
  <c r="O721" i="1"/>
  <c r="O726" i="1"/>
  <c r="C735" i="1"/>
  <c r="O689" i="1"/>
  <c r="M692" i="1"/>
  <c r="O671" i="1"/>
  <c r="M714" i="1"/>
  <c r="O444" i="1"/>
  <c r="O714" i="1" s="1"/>
  <c r="M724" i="1"/>
  <c r="O673" i="1"/>
  <c r="O674" i="1"/>
  <c r="O678" i="1"/>
  <c r="O682" i="1"/>
  <c r="O686" i="1"/>
  <c r="O690" i="1"/>
  <c r="O694" i="1"/>
  <c r="O698" i="1"/>
  <c r="O702" i="1"/>
  <c r="O624" i="1"/>
  <c r="M732" i="1"/>
  <c r="M716" i="1"/>
  <c r="O464" i="1"/>
  <c r="O716" i="1" s="1"/>
  <c r="M720" i="1"/>
  <c r="O504" i="1"/>
  <c r="M731" i="1"/>
  <c r="M672" i="1"/>
  <c r="M674" i="1"/>
  <c r="M675" i="1"/>
  <c r="M677" i="1"/>
  <c r="M678" i="1"/>
  <c r="M679" i="1"/>
  <c r="M681" i="1"/>
  <c r="M682" i="1"/>
  <c r="M683" i="1"/>
  <c r="M684" i="1"/>
  <c r="M685" i="1"/>
  <c r="M686" i="1"/>
  <c r="M687" i="1"/>
  <c r="M688" i="1"/>
  <c r="M689" i="1"/>
  <c r="M690" i="1"/>
  <c r="M691" i="1"/>
  <c r="M693" i="1"/>
  <c r="M694" i="1"/>
  <c r="M695" i="1"/>
  <c r="M697" i="1"/>
  <c r="M698" i="1"/>
  <c r="M699" i="1"/>
  <c r="M700" i="1"/>
  <c r="M701" i="1"/>
  <c r="M702" i="1"/>
  <c r="M703" i="1"/>
  <c r="M715" i="1"/>
  <c r="O454" i="1"/>
  <c r="O715" i="1" s="1"/>
  <c r="M719" i="1"/>
  <c r="O494" i="1"/>
  <c r="M723" i="1"/>
  <c r="O534" i="1"/>
  <c r="O723" i="1" s="1"/>
  <c r="M728" i="1"/>
  <c r="O614" i="1"/>
  <c r="O731" i="1" s="1"/>
  <c r="C731" i="1"/>
  <c r="C733" i="1"/>
  <c r="M733" i="1"/>
  <c r="M735" i="1"/>
  <c r="O730" i="1"/>
  <c r="O734" i="1"/>
  <c r="O654" i="1"/>
  <c r="C585" i="1"/>
  <c r="C586" i="1" s="1"/>
  <c r="C587" i="1" s="1"/>
  <c r="C588" i="1" s="1"/>
  <c r="C595" i="1"/>
  <c r="C596" i="1" s="1"/>
  <c r="C597" i="1" s="1"/>
  <c r="C598" i="1" s="1"/>
  <c r="C729" i="1"/>
  <c r="C734" i="1"/>
  <c r="C565" i="1"/>
  <c r="C566" i="1" s="1"/>
  <c r="C567" i="1" s="1"/>
  <c r="C568" i="1" s="1"/>
  <c r="C726" i="1" s="1"/>
  <c r="C730" i="1"/>
  <c r="C732" i="1"/>
  <c r="M717" i="1"/>
  <c r="M718" i="1"/>
  <c r="M721" i="1"/>
  <c r="M722" i="1"/>
  <c r="O584" i="1"/>
  <c r="O728" i="1" s="1"/>
  <c r="M730" i="1"/>
  <c r="M727" i="1"/>
  <c r="O672" i="1"/>
  <c r="O675" i="1"/>
  <c r="O676" i="1"/>
  <c r="O679" i="1"/>
  <c r="O680" i="1"/>
  <c r="O683" i="1"/>
  <c r="O684" i="1"/>
  <c r="O687" i="1"/>
  <c r="O688" i="1"/>
  <c r="O691" i="1"/>
  <c r="O692" i="1"/>
  <c r="O695" i="1"/>
  <c r="O696" i="1"/>
  <c r="O699" i="1"/>
  <c r="O700" i="1"/>
  <c r="O703" i="1"/>
  <c r="O704" i="1"/>
  <c r="O707" i="1"/>
  <c r="O708" i="1"/>
  <c r="O711" i="1"/>
  <c r="O712" i="1"/>
  <c r="O719" i="1"/>
  <c r="O720" i="1"/>
  <c r="O724" i="1"/>
  <c r="M725" i="1"/>
  <c r="C727" i="1"/>
  <c r="O735" i="1"/>
  <c r="M670" i="1"/>
  <c r="M671" i="1"/>
  <c r="M673" i="1"/>
  <c r="O554" i="1"/>
  <c r="O725" i="1" s="1"/>
  <c r="M726" i="1"/>
  <c r="O727" i="1"/>
  <c r="M729" i="1"/>
  <c r="O594" i="1"/>
  <c r="O729" i="1" s="1"/>
  <c r="O732" i="1"/>
  <c r="O634" i="1"/>
  <c r="O733" i="1" s="1"/>
  <c r="M734" i="1"/>
  <c r="C728" i="1" l="1"/>
</calcChain>
</file>

<file path=xl/sharedStrings.xml><?xml version="1.0" encoding="utf-8"?>
<sst xmlns="http://schemas.openxmlformats.org/spreadsheetml/2006/main" count="83" uniqueCount="27">
  <si>
    <t>Year</t>
  </si>
  <si>
    <t>Pop E&amp;W</t>
  </si>
  <si>
    <t>Pop England</t>
  </si>
  <si>
    <t>Share Males farm sector</t>
  </si>
  <si>
    <t>Male Farm Wage</t>
  </si>
  <si>
    <t>Male Non-Farm Wage</t>
  </si>
  <si>
    <t>Male average Wage</t>
  </si>
  <si>
    <t>Work Days per Year</t>
  </si>
  <si>
    <t>Total Wage Income</t>
  </si>
  <si>
    <t>Land rents</t>
  </si>
  <si>
    <t>Net House rents</t>
  </si>
  <si>
    <t>Other Capital Income</t>
  </si>
  <si>
    <t>All Capital Income</t>
  </si>
  <si>
    <t>Indirect Taxes</t>
  </si>
  <si>
    <t>Net National Income</t>
  </si>
  <si>
    <t>Price Index - Domestic Expenditure</t>
  </si>
  <si>
    <t>Price Index - GDP</t>
  </si>
  <si>
    <t>Price Index - Cost of Living</t>
  </si>
  <si>
    <t>Real Net National Income (DE)</t>
  </si>
  <si>
    <t>Real NNI/N</t>
  </si>
  <si>
    <t>m.</t>
  </si>
  <si>
    <t>d./day</t>
  </si>
  <si>
    <t>(₤ m)</t>
  </si>
  <si>
    <t>(1860s=100)</t>
  </si>
  <si>
    <t xml:space="preserve"> </t>
  </si>
  <si>
    <t>Male Work Days per Year</t>
  </si>
  <si>
    <t>Decade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</si>
</sst>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C000"/>
        <bgColor indexed="8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2" borderId="0" xfId="0" applyFont="1" applyFill="1" applyBorder="1" applyAlignment="1">
      <alignment horizontal="left"/>
    </xf>
    <xf numFmtId="164" fontId="1" fillId="2" borderId="0" xfId="0" applyNumberFormat="1" applyFont="1" applyFill="1" applyAlignment="1">
      <alignment horizontal="left"/>
    </xf>
    <xf numFmtId="0" fontId="1" fillId="2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2" fillId="0" borderId="0" xfId="0" applyFont="1" applyFill="1" applyBorder="1"/>
    <xf numFmtId="0" fontId="2" fillId="0" borderId="0" xfId="0" applyFont="1" applyFill="1" applyBorder="1" applyAlignment="1">
      <alignment horizontal="center"/>
    </xf>
    <xf numFmtId="164" fontId="2" fillId="0" borderId="0" xfId="0" applyNumberFormat="1" applyFont="1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ill="1"/>
    <xf numFmtId="0" fontId="0" fillId="0" borderId="0" xfId="0" applyFill="1"/>
    <xf numFmtId="1" fontId="0" fillId="0" borderId="0" xfId="0" applyNumberFormat="1" applyFill="1"/>
    <xf numFmtId="0" fontId="3" fillId="0" borderId="0" xfId="0" applyFont="1" applyFill="1" applyBorder="1"/>
    <xf numFmtId="0" fontId="3" fillId="0" borderId="0" xfId="0" applyFont="1" applyFill="1" applyBorder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2" fontId="2" fillId="0" borderId="0" xfId="0" applyNumberFormat="1" applyFont="1" applyFill="1" applyAlignment="1">
      <alignment horizontal="center"/>
    </xf>
    <xf numFmtId="0" fontId="2" fillId="0" borderId="0" xfId="0" applyFont="1" applyFill="1" applyAlignment="1">
      <alignment horizontal="center"/>
    </xf>
    <xf numFmtId="1" fontId="2" fillId="0" borderId="0" xfId="0" applyNumberFormat="1" applyFont="1" applyFill="1" applyAlignment="1">
      <alignment horizontal="center"/>
    </xf>
    <xf numFmtId="164" fontId="2" fillId="0" borderId="0" xfId="0" applyNumberFormat="1" applyFont="1" applyFill="1" applyBorder="1"/>
    <xf numFmtId="0" fontId="1" fillId="2" borderId="0" xfId="0" applyFont="1" applyFill="1" applyBorder="1" applyAlignment="1">
      <alignment horizontal="center"/>
    </xf>
    <xf numFmtId="164" fontId="1" fillId="2" borderId="0" xfId="0" applyNumberFormat="1" applyFont="1" applyFill="1" applyAlignment="1">
      <alignment horizontal="center"/>
    </xf>
    <xf numFmtId="2" fontId="0" fillId="0" borderId="0" xfId="0" applyNumberFormat="1"/>
    <xf numFmtId="16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41"/>
  <sheetViews>
    <sheetView topLeftCell="A716" workbookViewId="0">
      <selection activeCell="V669" sqref="A669:V735"/>
    </sheetView>
  </sheetViews>
  <sheetFormatPr defaultRowHeight="15" x14ac:dyDescent="0.25"/>
  <cols>
    <col min="1" max="1" width="9.140625" style="8"/>
    <col min="2" max="2" width="9.140625" style="9"/>
    <col min="3" max="3" width="11" style="21" customWidth="1"/>
    <col min="4" max="4" width="14" style="12" customWidth="1"/>
    <col min="5" max="8" width="9.140625" style="12"/>
    <col min="9" max="9" width="9.5703125" style="12" bestFit="1" customWidth="1"/>
    <col min="10" max="10" width="9.140625" style="12"/>
    <col min="11" max="11" width="9.140625" style="15"/>
    <col min="12" max="12" width="9.5703125" style="15" bestFit="1" customWidth="1"/>
    <col min="13" max="16" width="9.140625" style="15"/>
    <col min="17" max="19" width="9.5703125" style="15" bestFit="1" customWidth="1"/>
    <col min="20" max="22" width="9.140625" style="15"/>
  </cols>
  <sheetData>
    <row r="1" spans="1:22" x14ac:dyDescent="0.25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4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/>
      <c r="Q1" s="5" t="s">
        <v>15</v>
      </c>
      <c r="R1" s="5" t="s">
        <v>16</v>
      </c>
      <c r="S1" s="5" t="s">
        <v>17</v>
      </c>
      <c r="T1" s="5"/>
      <c r="U1" s="5" t="s">
        <v>18</v>
      </c>
      <c r="V1" s="5" t="s">
        <v>19</v>
      </c>
    </row>
    <row r="2" spans="1:22" x14ac:dyDescent="0.25">
      <c r="A2" s="1"/>
      <c r="B2" s="24" t="s">
        <v>20</v>
      </c>
      <c r="C2" s="25" t="s">
        <v>20</v>
      </c>
      <c r="D2" s="3"/>
      <c r="E2" s="6" t="s">
        <v>21</v>
      </c>
      <c r="F2" s="6" t="s">
        <v>21</v>
      </c>
      <c r="G2" s="6" t="s">
        <v>21</v>
      </c>
      <c r="H2" s="3"/>
      <c r="I2" s="6" t="s">
        <v>22</v>
      </c>
      <c r="J2" s="7" t="s">
        <v>22</v>
      </c>
      <c r="K2" s="7" t="s">
        <v>22</v>
      </c>
      <c r="L2" s="7" t="s">
        <v>22</v>
      </c>
      <c r="M2" s="7" t="s">
        <v>22</v>
      </c>
      <c r="N2" s="7" t="s">
        <v>22</v>
      </c>
      <c r="O2" s="7" t="s">
        <v>22</v>
      </c>
      <c r="P2" s="5"/>
      <c r="Q2" s="5" t="s">
        <v>23</v>
      </c>
      <c r="R2" s="5" t="s">
        <v>23</v>
      </c>
      <c r="S2" s="5" t="s">
        <v>23</v>
      </c>
      <c r="T2" s="5"/>
      <c r="U2" s="5" t="s">
        <v>23</v>
      </c>
      <c r="V2" s="5" t="s">
        <v>23</v>
      </c>
    </row>
    <row r="3" spans="1:22" x14ac:dyDescent="0.25">
      <c r="A3" s="8">
        <v>1209</v>
      </c>
      <c r="C3" s="10">
        <v>3.3959460803239163</v>
      </c>
      <c r="D3" s="11">
        <v>0.55516763037240646</v>
      </c>
      <c r="E3" s="11">
        <v>1.3736468079852999</v>
      </c>
      <c r="F3" s="11">
        <v>2.2828163211555155</v>
      </c>
      <c r="G3" s="11">
        <v>2.0887825490403178</v>
      </c>
      <c r="H3" s="12">
        <v>300</v>
      </c>
      <c r="I3" s="13">
        <v>3.0784658611494384</v>
      </c>
      <c r="J3" s="13">
        <v>1.6060360895666359</v>
      </c>
      <c r="K3" s="14">
        <v>9.0934516547290886E-2</v>
      </c>
      <c r="L3" s="14">
        <v>1.6503188738187247</v>
      </c>
      <c r="M3" s="14">
        <f>K3+L3</f>
        <v>1.7412533903660155</v>
      </c>
      <c r="N3" s="14">
        <v>0</v>
      </c>
      <c r="O3" s="14">
        <f>I3+J3+M3+N3</f>
        <v>6.4257553410820893</v>
      </c>
      <c r="Q3" s="14">
        <v>6.5863382307430438</v>
      </c>
      <c r="R3" s="14">
        <v>7.1264179656639737</v>
      </c>
      <c r="S3" s="14">
        <v>6.5441973491187886</v>
      </c>
      <c r="U3" s="14">
        <v>14.89721775678453</v>
      </c>
      <c r="V3" s="16">
        <v>86.62135147967652</v>
      </c>
    </row>
    <row r="4" spans="1:22" x14ac:dyDescent="0.25">
      <c r="A4" s="8">
        <v>1210</v>
      </c>
      <c r="C4" s="10">
        <v>3.3959460803239163</v>
      </c>
      <c r="D4" s="11">
        <v>0.56476255381970919</v>
      </c>
      <c r="E4" s="11">
        <v>1.2453001841132101</v>
      </c>
      <c r="F4" s="11">
        <v>1.9937918010254949</v>
      </c>
      <c r="G4" s="11">
        <v>1.8472718084185309</v>
      </c>
      <c r="H4" s="12">
        <v>300</v>
      </c>
      <c r="I4" s="13">
        <v>2.9251216330914791</v>
      </c>
      <c r="J4" s="13">
        <v>1.6060360895666359</v>
      </c>
      <c r="K4" s="14">
        <v>9.2781256707777357E-2</v>
      </c>
      <c r="L4" s="14">
        <v>1.755872464994469</v>
      </c>
      <c r="M4" s="14">
        <f>K4+L4</f>
        <v>1.8486537217022463</v>
      </c>
      <c r="N4" s="14">
        <v>0</v>
      </c>
      <c r="O4" s="14">
        <f t="shared" ref="O4:O6" si="0">I4+J4+M4+N4</f>
        <v>6.3798114443603611</v>
      </c>
      <c r="Q4" s="14">
        <v>6.7200966294577409</v>
      </c>
      <c r="R4" s="14">
        <v>7.2711445530732766</v>
      </c>
      <c r="S4" s="14">
        <v>6.7128574515577268</v>
      </c>
      <c r="U4" s="14">
        <v>14.496305569924047</v>
      </c>
      <c r="V4" s="16">
        <v>84.29020777099899</v>
      </c>
    </row>
    <row r="5" spans="1:22" x14ac:dyDescent="0.25">
      <c r="A5" s="8">
        <v>1211</v>
      </c>
      <c r="C5" s="10">
        <v>3.3959460803239163</v>
      </c>
      <c r="D5" s="11">
        <v>0.62082279955311859</v>
      </c>
      <c r="E5" s="11">
        <v>1.16760846149975</v>
      </c>
      <c r="F5" s="11">
        <v>1.7047672808954744</v>
      </c>
      <c r="G5" s="11">
        <v>1.6186340406482609</v>
      </c>
      <c r="H5" s="12">
        <v>300</v>
      </c>
      <c r="I5" s="13">
        <v>2.5630778463576127</v>
      </c>
      <c r="J5" s="13">
        <v>1.6060360895666359</v>
      </c>
      <c r="K5" s="14">
        <v>0.10257594781122215</v>
      </c>
      <c r="L5" s="14">
        <v>1.6427130852566023</v>
      </c>
      <c r="M5" s="14">
        <f>K5+L5</f>
        <v>1.7452890330678246</v>
      </c>
      <c r="N5" s="14">
        <v>0</v>
      </c>
      <c r="O5" s="14">
        <f t="shared" si="0"/>
        <v>5.9144029689920732</v>
      </c>
      <c r="Q5" s="14">
        <v>7.4295208494610216</v>
      </c>
      <c r="R5" s="14">
        <v>8.0387415591168256</v>
      </c>
      <c r="S5" s="14">
        <v>7.5333088441113603</v>
      </c>
      <c r="U5" s="14">
        <v>12.155564019923748</v>
      </c>
      <c r="V5" s="16">
        <v>70.679733665301086</v>
      </c>
    </row>
    <row r="6" spans="1:22" x14ac:dyDescent="0.25">
      <c r="A6" s="8">
        <v>1212</v>
      </c>
      <c r="C6" s="10">
        <v>3.3959460803239163</v>
      </c>
      <c r="D6" s="11">
        <v>0.54290673502000275</v>
      </c>
      <c r="E6" s="11">
        <v>1.1946452828545799</v>
      </c>
      <c r="F6" s="11"/>
      <c r="G6" s="11">
        <v>2.0089717519158441</v>
      </c>
      <c r="H6" s="12">
        <v>300</v>
      </c>
      <c r="I6" s="13">
        <v>3.1811705808630553</v>
      </c>
      <c r="J6" s="13">
        <v>1.6060360895666359</v>
      </c>
      <c r="K6" s="14">
        <v>9.1771613684234532E-2</v>
      </c>
      <c r="L6" s="14">
        <v>1.8322738005063175</v>
      </c>
      <c r="M6" s="14">
        <f>K6+L6</f>
        <v>1.9240454141905521</v>
      </c>
      <c r="N6" s="14">
        <v>0</v>
      </c>
      <c r="O6" s="14">
        <f t="shared" si="0"/>
        <v>6.7112520846202433</v>
      </c>
      <c r="Q6" s="14">
        <v>6.6469687271182041</v>
      </c>
      <c r="R6" s="14">
        <v>7.1920201627418976</v>
      </c>
      <c r="S6" s="14">
        <v>6.6048697569740753</v>
      </c>
      <c r="U6" s="14">
        <v>15.417179396453939</v>
      </c>
      <c r="V6" s="16">
        <v>89.644720049639233</v>
      </c>
    </row>
    <row r="7" spans="1:22" x14ac:dyDescent="0.25">
      <c r="A7" s="8">
        <v>1213</v>
      </c>
      <c r="C7" s="10">
        <v>3.3959460803239163</v>
      </c>
      <c r="D7" s="11"/>
      <c r="E7" s="11">
        <v>1.2640193124341934</v>
      </c>
      <c r="F7" s="11"/>
      <c r="G7" s="11"/>
      <c r="H7" s="12">
        <v>300</v>
      </c>
      <c r="I7" s="13"/>
      <c r="J7" s="13"/>
      <c r="K7" s="14"/>
      <c r="L7" s="14"/>
      <c r="Q7" s="14"/>
      <c r="R7" s="14"/>
      <c r="S7" s="14"/>
      <c r="U7" s="14"/>
      <c r="V7" s="16"/>
    </row>
    <row r="8" spans="1:22" x14ac:dyDescent="0.25">
      <c r="A8" s="8">
        <v>1214</v>
      </c>
      <c r="C8" s="10">
        <v>3.3959460803239163</v>
      </c>
      <c r="D8" s="11">
        <v>0.4601173773465414</v>
      </c>
      <c r="E8" s="11">
        <v>1.4298041929482499</v>
      </c>
      <c r="F8" s="11"/>
      <c r="G8" s="11">
        <v>2.5273444952803255</v>
      </c>
      <c r="H8" s="12">
        <v>300</v>
      </c>
      <c r="I8" s="13">
        <v>4.002004482355086</v>
      </c>
      <c r="J8" s="13">
        <v>1.6060360895666359</v>
      </c>
      <c r="K8" s="14">
        <v>8.6996466196048478E-2</v>
      </c>
      <c r="L8" s="14">
        <v>2.1028172185456357</v>
      </c>
      <c r="M8" s="14">
        <f>K8+L8</f>
        <v>2.1898136847416843</v>
      </c>
      <c r="N8" s="14">
        <v>0</v>
      </c>
      <c r="O8" s="14">
        <f t="shared" ref="O8:O71" si="1">I8+J8+M8+N8</f>
        <v>7.7978542566634061</v>
      </c>
      <c r="Q8" s="14">
        <v>6.301107357277191</v>
      </c>
      <c r="R8" s="14">
        <v>6.8177981605739211</v>
      </c>
      <c r="S8" s="14">
        <v>6.1672595599279605</v>
      </c>
      <c r="U8" s="14">
        <v>18.896581474760264</v>
      </c>
      <c r="V8" s="16">
        <v>109.87604883093663</v>
      </c>
    </row>
    <row r="9" spans="1:22" x14ac:dyDescent="0.25">
      <c r="A9" s="8">
        <v>1215</v>
      </c>
      <c r="C9" s="10">
        <v>3.3959460803239163</v>
      </c>
      <c r="D9" s="11"/>
      <c r="E9" s="11">
        <v>1.348718168612195</v>
      </c>
      <c r="F9" s="11"/>
      <c r="G9" s="11"/>
      <c r="H9" s="12">
        <v>300</v>
      </c>
      <c r="I9" s="13"/>
      <c r="J9" s="13"/>
      <c r="K9" s="14"/>
      <c r="L9" s="14"/>
      <c r="O9" s="14"/>
      <c r="Q9" s="14"/>
      <c r="R9" s="14"/>
      <c r="S9" s="14"/>
      <c r="U9" s="14"/>
      <c r="V9" s="16"/>
    </row>
    <row r="10" spans="1:22" x14ac:dyDescent="0.25">
      <c r="A10" s="8">
        <v>1216</v>
      </c>
      <c r="C10" s="10">
        <v>3.3959460803239163</v>
      </c>
      <c r="D10" s="11">
        <v>0.54803784308853287</v>
      </c>
      <c r="E10" s="11">
        <v>1.26763214427614</v>
      </c>
      <c r="F10" s="11"/>
      <c r="G10" s="11">
        <v>2.1249557490690201</v>
      </c>
      <c r="H10" s="12">
        <v>300</v>
      </c>
      <c r="I10" s="13">
        <v>3.3648291510956763</v>
      </c>
      <c r="J10" s="13">
        <v>1.6060360895666359</v>
      </c>
      <c r="K10" s="14">
        <v>9.6633554611126549E-2</v>
      </c>
      <c r="L10" s="14">
        <v>1.9009938618531919</v>
      </c>
      <c r="M10" s="14">
        <f>K10+L10</f>
        <v>1.9976274164643184</v>
      </c>
      <c r="N10" s="14">
        <v>0</v>
      </c>
      <c r="O10" s="14">
        <f t="shared" si="1"/>
        <v>6.9684926571266308</v>
      </c>
      <c r="Q10" s="14">
        <v>6.9991164991443524</v>
      </c>
      <c r="R10" s="14">
        <v>7.5730440520741897</v>
      </c>
      <c r="S10" s="14">
        <v>6.9744502421942025</v>
      </c>
      <c r="U10" s="14">
        <v>15.202696796292317</v>
      </c>
      <c r="V10" s="16">
        <v>88.397589679512677</v>
      </c>
    </row>
    <row r="11" spans="1:22" x14ac:dyDescent="0.25">
      <c r="A11" s="8">
        <v>1217</v>
      </c>
      <c r="C11" s="10">
        <v>3.3959460803239163</v>
      </c>
      <c r="D11" s="11">
        <v>0.59729601925706666</v>
      </c>
      <c r="E11" s="11">
        <v>1.2611025437700369</v>
      </c>
      <c r="F11" s="11"/>
      <c r="G11" s="11">
        <v>2.0495048569737664</v>
      </c>
      <c r="H11" s="12">
        <v>300</v>
      </c>
      <c r="I11" s="13">
        <v>3.2453540225855821</v>
      </c>
      <c r="J11" s="13">
        <v>1.6060360895666359</v>
      </c>
      <c r="K11" s="14">
        <v>0.10966087849559569</v>
      </c>
      <c r="L11" s="14">
        <v>1.8741555698951025</v>
      </c>
      <c r="M11" s="14">
        <f>K11+L11</f>
        <v>1.9838164483906982</v>
      </c>
      <c r="N11" s="14">
        <v>0</v>
      </c>
      <c r="O11" s="14">
        <f t="shared" si="1"/>
        <v>6.8352065605429164</v>
      </c>
      <c r="Q11" s="14">
        <v>7.9426785765864123</v>
      </c>
      <c r="R11" s="14">
        <v>8.5939782198664982</v>
      </c>
      <c r="S11" s="14">
        <v>8.0749435255900366</v>
      </c>
      <c r="U11" s="14">
        <v>13.140432665704036</v>
      </c>
      <c r="V11" s="16">
        <v>76.406350173178538</v>
      </c>
    </row>
    <row r="12" spans="1:22" x14ac:dyDescent="0.25">
      <c r="A12" s="8">
        <v>1218</v>
      </c>
      <c r="C12" s="10">
        <v>3.3959460803239163</v>
      </c>
      <c r="D12" s="11">
        <v>0.65905121131653099</v>
      </c>
      <c r="E12" s="11">
        <v>1.1409748252630401</v>
      </c>
      <c r="F12" s="11"/>
      <c r="G12" s="11">
        <v>1.7811099560728192</v>
      </c>
      <c r="H12" s="12">
        <v>300</v>
      </c>
      <c r="I12" s="13">
        <v>2.8203555316981332</v>
      </c>
      <c r="J12" s="13">
        <v>1.6060360895666359</v>
      </c>
      <c r="K12" s="14">
        <v>0.12560525996191979</v>
      </c>
      <c r="L12" s="14">
        <v>1.7390207117467753</v>
      </c>
      <c r="M12" s="14">
        <f>K12+L12</f>
        <v>1.864625971708695</v>
      </c>
      <c r="N12" s="14">
        <v>0</v>
      </c>
      <c r="O12" s="14">
        <f t="shared" si="1"/>
        <v>6.2910175929734642</v>
      </c>
      <c r="Q12" s="14">
        <v>9.0975215691544484</v>
      </c>
      <c r="R12" s="14">
        <v>9.8435183378251132</v>
      </c>
      <c r="S12" s="14">
        <v>9.416937560776601</v>
      </c>
      <c r="U12" s="14">
        <v>10.559000619315263</v>
      </c>
      <c r="V12" s="16">
        <v>61.396357283109737</v>
      </c>
    </row>
    <row r="13" spans="1:22" x14ac:dyDescent="0.25">
      <c r="A13" s="8">
        <v>1219</v>
      </c>
      <c r="C13" s="10">
        <v>3.3959460803239163</v>
      </c>
      <c r="D13" s="11">
        <v>0.61328116214645689</v>
      </c>
      <c r="E13" s="11">
        <v>1.3747006617709301</v>
      </c>
      <c r="F13" s="11"/>
      <c r="G13" s="11">
        <v>2.2113023182985163</v>
      </c>
      <c r="H13" s="12">
        <v>300</v>
      </c>
      <c r="I13" s="13">
        <v>3.5015573880802826</v>
      </c>
      <c r="J13" s="13">
        <v>1.6060360895666359</v>
      </c>
      <c r="K13" s="14">
        <v>0.12178494775746077</v>
      </c>
      <c r="L13" s="14">
        <v>1.9753856209518936</v>
      </c>
      <c r="M13" s="14">
        <f>K13+L13</f>
        <v>2.0971705687093545</v>
      </c>
      <c r="N13" s="14">
        <v>0</v>
      </c>
      <c r="O13" s="14">
        <f t="shared" si="1"/>
        <v>7.2047640463562734</v>
      </c>
      <c r="Q13" s="14">
        <v>8.8208184064723536</v>
      </c>
      <c r="R13" s="14">
        <v>9.5441255158030867</v>
      </c>
      <c r="S13" s="14">
        <v>9.1221139613074005</v>
      </c>
      <c r="U13" s="14">
        <v>12.471993923033841</v>
      </c>
      <c r="V13" s="16">
        <v>72.519646748634813</v>
      </c>
    </row>
    <row r="14" spans="1:22" x14ac:dyDescent="0.25">
      <c r="A14" s="8">
        <v>1220</v>
      </c>
      <c r="C14" s="10">
        <v>3.7380048030559148</v>
      </c>
      <c r="D14" s="11">
        <v>0.63058538588899582</v>
      </c>
      <c r="E14" s="11">
        <v>1.2145311370554499</v>
      </c>
      <c r="F14" s="11">
        <v>2.0163644432163648</v>
      </c>
      <c r="G14" s="11">
        <v>1.781392763320129</v>
      </c>
      <c r="H14" s="12">
        <v>300</v>
      </c>
      <c r="I14" s="13">
        <v>3.1049304754561113</v>
      </c>
      <c r="J14" s="13">
        <v>1.6289473832168506</v>
      </c>
      <c r="K14" s="14">
        <v>0.1257003686365458</v>
      </c>
      <c r="L14" s="14">
        <v>1.7416564000177888</v>
      </c>
      <c r="M14" s="14">
        <f>K14+L14</f>
        <v>1.8673567686543346</v>
      </c>
      <c r="N14" s="14">
        <v>0</v>
      </c>
      <c r="O14" s="14">
        <f t="shared" si="1"/>
        <v>6.6012346273272966</v>
      </c>
      <c r="Q14" s="14">
        <v>7.7948069393202699</v>
      </c>
      <c r="R14" s="14">
        <v>8.4339811083445326</v>
      </c>
      <c r="S14" s="14">
        <v>7.9662193256833858</v>
      </c>
      <c r="U14" s="14">
        <v>12.931378260113092</v>
      </c>
      <c r="V14" s="16">
        <v>68.310196703784513</v>
      </c>
    </row>
    <row r="15" spans="1:22" x14ac:dyDescent="0.25">
      <c r="A15" s="8">
        <v>1221</v>
      </c>
      <c r="C15" s="10">
        <v>3.7380048030559148</v>
      </c>
      <c r="D15" s="11">
        <v>0.64953455279239525</v>
      </c>
      <c r="E15" s="11">
        <v>1.2977343118064799</v>
      </c>
      <c r="F15" s="11">
        <v>2.0744919448260148</v>
      </c>
      <c r="G15" s="11">
        <v>1.8538798628424764</v>
      </c>
      <c r="H15" s="12">
        <v>300</v>
      </c>
      <c r="I15" s="13">
        <v>3.231273979830116</v>
      </c>
      <c r="J15" s="13">
        <v>1.6289473832168506</v>
      </c>
      <c r="K15" s="14">
        <v>0.13873745128284867</v>
      </c>
      <c r="L15" s="14">
        <v>1.7958545182306427</v>
      </c>
      <c r="M15" s="14">
        <f>K15+L15</f>
        <v>1.9345919695134914</v>
      </c>
      <c r="N15" s="14">
        <v>0</v>
      </c>
      <c r="O15" s="14">
        <f t="shared" si="1"/>
        <v>6.7948133325604587</v>
      </c>
      <c r="Q15" s="14">
        <v>8.6032496144068116</v>
      </c>
      <c r="R15" s="14">
        <v>9.3087160827881714</v>
      </c>
      <c r="S15" s="14">
        <v>8.9187533032096038</v>
      </c>
      <c r="U15" s="14">
        <v>12.059797518611248</v>
      </c>
      <c r="V15" s="16">
        <v>63.706058560299361</v>
      </c>
    </row>
    <row r="16" spans="1:22" x14ac:dyDescent="0.25">
      <c r="A16" s="8">
        <v>1222</v>
      </c>
      <c r="C16" s="10">
        <v>3.7380048030559148</v>
      </c>
      <c r="D16" s="11"/>
      <c r="E16" s="11">
        <v>1.2731495402542126</v>
      </c>
      <c r="F16" s="11">
        <v>1.9826305806820299</v>
      </c>
      <c r="G16" s="11"/>
      <c r="H16" s="12">
        <v>300</v>
      </c>
      <c r="I16" s="13"/>
      <c r="J16" s="13"/>
      <c r="K16" s="14"/>
      <c r="L16" s="14"/>
      <c r="O16" s="14"/>
      <c r="Q16" s="14"/>
      <c r="R16" s="14"/>
      <c r="S16" s="14"/>
      <c r="U16" s="14"/>
      <c r="V16" s="16"/>
    </row>
    <row r="17" spans="1:22" x14ac:dyDescent="0.25">
      <c r="A17" s="8">
        <v>1223</v>
      </c>
      <c r="C17" s="10">
        <v>3.7380048030559148</v>
      </c>
      <c r="D17" s="11">
        <v>0.53358836794839848</v>
      </c>
      <c r="E17" s="11">
        <v>1.2731495402542126</v>
      </c>
      <c r="F17" s="11"/>
      <c r="G17" s="11">
        <v>2.1533074842449889</v>
      </c>
      <c r="H17" s="12">
        <v>300</v>
      </c>
      <c r="I17" s="13">
        <v>3.7531700860842099</v>
      </c>
      <c r="J17" s="13">
        <v>1.6289473832168506</v>
      </c>
      <c r="K17" s="14">
        <v>0.10488888221265237</v>
      </c>
      <c r="L17" s="14">
        <v>1.9255778732285262</v>
      </c>
      <c r="M17" s="14">
        <f t="shared" ref="M17:M21" si="2">K17+L17</f>
        <v>2.0304667554411786</v>
      </c>
      <c r="N17" s="14">
        <v>0</v>
      </c>
      <c r="O17" s="14">
        <f t="shared" si="1"/>
        <v>7.4125842247422389</v>
      </c>
      <c r="Q17" s="14">
        <v>6.5042656262427663</v>
      </c>
      <c r="R17" s="14">
        <v>7.0376154075946733</v>
      </c>
      <c r="S17" s="14">
        <v>6.3587417665383468</v>
      </c>
      <c r="U17" s="14">
        <v>17.401888497761028</v>
      </c>
      <c r="V17" s="16">
        <v>91.925733080286903</v>
      </c>
    </row>
    <row r="18" spans="1:22" x14ac:dyDescent="0.25">
      <c r="A18" s="8">
        <v>1224</v>
      </c>
      <c r="C18" s="10">
        <v>3.7380048030559148</v>
      </c>
      <c r="D18" s="11">
        <v>0.55961651643617871</v>
      </c>
      <c r="E18" s="11">
        <v>1.3074231080960199</v>
      </c>
      <c r="F18" s="11"/>
      <c r="G18" s="11">
        <v>2.1759385141989025</v>
      </c>
      <c r="H18" s="12">
        <v>300</v>
      </c>
      <c r="I18" s="13">
        <v>3.792615499831093</v>
      </c>
      <c r="J18" s="13">
        <v>1.6289473832168506</v>
      </c>
      <c r="K18" s="14">
        <v>0.11373629925326187</v>
      </c>
      <c r="L18" s="14">
        <v>1.9479063204456002</v>
      </c>
      <c r="M18" s="14">
        <f t="shared" si="2"/>
        <v>2.061642619698862</v>
      </c>
      <c r="N18" s="14">
        <v>0</v>
      </c>
      <c r="O18" s="14">
        <f t="shared" si="1"/>
        <v>7.4832055027468058</v>
      </c>
      <c r="Q18" s="14">
        <v>7.0529029014651465</v>
      </c>
      <c r="R18" s="14">
        <v>7.6312409393852887</v>
      </c>
      <c r="S18" s="14">
        <v>7.0153793748135138</v>
      </c>
      <c r="U18" s="14">
        <v>16.201110219214392</v>
      </c>
      <c r="V18" s="16">
        <v>85.582604083885926</v>
      </c>
    </row>
    <row r="19" spans="1:22" x14ac:dyDescent="0.25">
      <c r="A19" s="8">
        <v>1225</v>
      </c>
      <c r="C19" s="10">
        <v>3.7380048030559148</v>
      </c>
      <c r="D19" s="11">
        <v>0.67939337821477386</v>
      </c>
      <c r="E19" s="11">
        <v>1.2729096040589001</v>
      </c>
      <c r="F19" s="11"/>
      <c r="G19" s="11">
        <v>1.9601775850827927</v>
      </c>
      <c r="H19" s="12">
        <v>300</v>
      </c>
      <c r="I19" s="13">
        <v>3.4165486952389692</v>
      </c>
      <c r="J19" s="13">
        <v>1.6289473832168506</v>
      </c>
      <c r="K19" s="14">
        <v>0.16296144866557213</v>
      </c>
      <c r="L19" s="14">
        <v>1.8643015083881032</v>
      </c>
      <c r="M19" s="14">
        <f t="shared" si="2"/>
        <v>2.0272629570536753</v>
      </c>
      <c r="N19" s="14">
        <v>0</v>
      </c>
      <c r="O19" s="14">
        <f t="shared" si="1"/>
        <v>7.0727590355094954</v>
      </c>
      <c r="Q19" s="14">
        <v>10.105404182011091</v>
      </c>
      <c r="R19" s="14">
        <v>10.934047324936001</v>
      </c>
      <c r="S19" s="14">
        <v>10.498989307631868</v>
      </c>
      <c r="U19" s="14">
        <v>10.687107631366978</v>
      </c>
      <c r="V19" s="16">
        <v>56.454803951176835</v>
      </c>
    </row>
    <row r="20" spans="1:22" x14ac:dyDescent="0.25">
      <c r="A20" s="8">
        <v>1226</v>
      </c>
      <c r="C20" s="10">
        <v>3.7380048030559148</v>
      </c>
      <c r="D20" s="11">
        <v>0.65771597852069363</v>
      </c>
      <c r="E20" s="11">
        <v>1.2648061975035301</v>
      </c>
      <c r="F20" s="11">
        <v>2.4256123531519855</v>
      </c>
      <c r="G20" s="11">
        <v>1.959300410264063</v>
      </c>
      <c r="H20" s="12">
        <v>300</v>
      </c>
      <c r="I20" s="13">
        <v>3.4150197978037391</v>
      </c>
      <c r="J20" s="13">
        <v>1.6289473832168506</v>
      </c>
      <c r="K20" s="14">
        <v>0.14850979033815903</v>
      </c>
      <c r="L20" s="14">
        <v>1.8547497628487482</v>
      </c>
      <c r="M20" s="14">
        <f t="shared" si="2"/>
        <v>2.0032595531869073</v>
      </c>
      <c r="N20" s="14">
        <v>0</v>
      </c>
      <c r="O20" s="14">
        <f t="shared" si="1"/>
        <v>7.0472267342074968</v>
      </c>
      <c r="Q20" s="14">
        <v>9.2092422388355768</v>
      </c>
      <c r="R20" s="14">
        <v>9.964400102420095</v>
      </c>
      <c r="S20" s="14">
        <v>9.494820248514209</v>
      </c>
      <c r="U20" s="14">
        <v>11.684748181518506</v>
      </c>
      <c r="V20" s="16">
        <v>61.724854896227967</v>
      </c>
    </row>
    <row r="21" spans="1:22" x14ac:dyDescent="0.25">
      <c r="A21" s="8">
        <v>1227</v>
      </c>
      <c r="C21" s="10">
        <v>3.7380048030559148</v>
      </c>
      <c r="D21" s="11">
        <v>0.67171314374081414</v>
      </c>
      <c r="E21" s="11">
        <v>1.1393274211916999</v>
      </c>
      <c r="F21" s="11">
        <v>2.1806364852024251</v>
      </c>
      <c r="G21" s="11">
        <v>1.7473462484943969</v>
      </c>
      <c r="H21" s="12">
        <v>300</v>
      </c>
      <c r="I21" s="13">
        <v>3.0455881093916739</v>
      </c>
      <c r="J21" s="13">
        <v>1.6289473832168506</v>
      </c>
      <c r="K21" s="14">
        <v>0.14609153345065615</v>
      </c>
      <c r="L21" s="14">
        <v>1.7294159000591238</v>
      </c>
      <c r="M21" s="14">
        <f t="shared" si="2"/>
        <v>1.8755074335097799</v>
      </c>
      <c r="N21" s="14">
        <v>0</v>
      </c>
      <c r="O21" s="14">
        <f t="shared" si="1"/>
        <v>6.5500429261183042</v>
      </c>
      <c r="Q21" s="14">
        <v>9.0592836844396896</v>
      </c>
      <c r="R21" s="14">
        <v>9.8021449465637449</v>
      </c>
      <c r="S21" s="14">
        <v>9.4960653255924878</v>
      </c>
      <c r="U21" s="14">
        <v>11.040158190347691</v>
      </c>
      <c r="V21" s="16">
        <v>58.319798744867342</v>
      </c>
    </row>
    <row r="22" spans="1:22" x14ac:dyDescent="0.25">
      <c r="A22" s="8">
        <v>1228</v>
      </c>
      <c r="C22" s="10">
        <v>3.7380048030559148</v>
      </c>
      <c r="D22" s="11"/>
      <c r="E22" s="11" t="s">
        <v>24</v>
      </c>
      <c r="F22" s="11"/>
      <c r="G22" s="11"/>
      <c r="H22" s="12">
        <v>300</v>
      </c>
      <c r="I22" s="13"/>
      <c r="J22" s="13"/>
      <c r="K22" s="14"/>
      <c r="L22" s="14"/>
      <c r="O22" s="14"/>
      <c r="Q22" s="14"/>
      <c r="R22" s="14"/>
      <c r="S22" s="14"/>
      <c r="U22" s="14"/>
      <c r="V22" s="16"/>
    </row>
    <row r="23" spans="1:22" x14ac:dyDescent="0.25">
      <c r="A23" s="8">
        <v>1229</v>
      </c>
      <c r="C23" s="10">
        <v>3.7380048030559148</v>
      </c>
      <c r="D23" s="11"/>
      <c r="E23" s="11" t="s">
        <v>24</v>
      </c>
      <c r="F23" s="11"/>
      <c r="G23" s="11"/>
      <c r="H23" s="12">
        <v>300</v>
      </c>
      <c r="I23" s="13"/>
      <c r="J23" s="13"/>
      <c r="K23" s="14"/>
      <c r="L23" s="14"/>
      <c r="O23" s="14"/>
      <c r="Q23" s="14"/>
      <c r="R23" s="14"/>
      <c r="S23" s="14"/>
      <c r="U23" s="14"/>
      <c r="V23" s="16"/>
    </row>
    <row r="24" spans="1:22" x14ac:dyDescent="0.25">
      <c r="A24" s="8">
        <v>1230</v>
      </c>
      <c r="C24" s="10">
        <v>3.9039048135401635</v>
      </c>
      <c r="D24" s="11"/>
      <c r="E24" s="11" t="s">
        <v>24</v>
      </c>
      <c r="F24" s="11"/>
      <c r="G24" s="11"/>
      <c r="H24" s="12">
        <v>300</v>
      </c>
      <c r="I24" s="13"/>
      <c r="J24" s="13"/>
      <c r="K24" s="14"/>
      <c r="L24" s="14"/>
      <c r="O24" s="14"/>
      <c r="Q24" s="14"/>
      <c r="R24" s="14"/>
      <c r="S24" s="14"/>
      <c r="U24" s="14"/>
      <c r="V24" s="16"/>
    </row>
    <row r="25" spans="1:22" x14ac:dyDescent="0.25">
      <c r="A25" s="8">
        <v>1231</v>
      </c>
      <c r="C25" s="10">
        <v>3.9039048135401635</v>
      </c>
      <c r="D25" s="11"/>
      <c r="E25" s="11" t="s">
        <v>24</v>
      </c>
      <c r="F25" s="11"/>
      <c r="G25" s="11"/>
      <c r="H25" s="12">
        <v>300</v>
      </c>
      <c r="I25" s="13"/>
      <c r="J25" s="13"/>
      <c r="K25" s="14"/>
      <c r="L25" s="14"/>
      <c r="O25" s="14"/>
      <c r="Q25" s="14"/>
      <c r="R25" s="14"/>
      <c r="S25" s="14"/>
      <c r="U25" s="14"/>
      <c r="V25" s="16"/>
    </row>
    <row r="26" spans="1:22" x14ac:dyDescent="0.25">
      <c r="A26" s="8">
        <v>1232</v>
      </c>
      <c r="C26" s="10">
        <v>3.9039048135401635</v>
      </c>
      <c r="D26" s="11">
        <v>0.66414148867238487</v>
      </c>
      <c r="E26" s="11">
        <v>1.1433191953933399</v>
      </c>
      <c r="F26" s="11"/>
      <c r="G26" s="11">
        <v>1.7787263061520058</v>
      </c>
      <c r="H26" s="12">
        <v>300</v>
      </c>
      <c r="I26" s="13">
        <v>3.2378795532219491</v>
      </c>
      <c r="J26" s="13">
        <v>1.3314605042294299</v>
      </c>
      <c r="K26" s="14">
        <v>0.14548791172481895</v>
      </c>
      <c r="L26" s="14">
        <v>1.8541658712964049</v>
      </c>
      <c r="M26" s="14">
        <f>K26+L26</f>
        <v>1.9996537830212238</v>
      </c>
      <c r="N26" s="14">
        <v>0</v>
      </c>
      <c r="O26" s="14">
        <f t="shared" si="1"/>
        <v>6.5689938404726025</v>
      </c>
      <c r="Q26" s="14">
        <v>8.4334950120007033</v>
      </c>
      <c r="R26" s="14">
        <v>9.1250416029847621</v>
      </c>
      <c r="S26" s="14">
        <v>8.6659536182860801</v>
      </c>
      <c r="U26" s="14">
        <v>11.893680608125175</v>
      </c>
      <c r="V26" s="16">
        <v>60.158587027139852</v>
      </c>
    </row>
    <row r="27" spans="1:22" x14ac:dyDescent="0.25">
      <c r="A27" s="8">
        <v>1233</v>
      </c>
      <c r="C27" s="10">
        <v>3.9039048135401635</v>
      </c>
      <c r="D27" s="11">
        <v>0.63882505810273205</v>
      </c>
      <c r="E27" s="11">
        <v>1.2078089184238201</v>
      </c>
      <c r="F27" s="11"/>
      <c r="G27" s="11">
        <v>1.9108082931073047</v>
      </c>
      <c r="H27" s="12">
        <v>300</v>
      </c>
      <c r="I27" s="13">
        <v>3.4783131508093583</v>
      </c>
      <c r="J27" s="13">
        <v>1.3314605042294299</v>
      </c>
      <c r="K27" s="14">
        <v>0.13831766097978532</v>
      </c>
      <c r="L27" s="14">
        <v>1.9357618345901737</v>
      </c>
      <c r="M27" s="14">
        <f>K27+L27</f>
        <v>2.0740794955699591</v>
      </c>
      <c r="N27" s="14">
        <v>0</v>
      </c>
      <c r="O27" s="14">
        <f t="shared" si="1"/>
        <v>6.883853150608747</v>
      </c>
      <c r="Q27" s="14">
        <v>8.0178572234302603</v>
      </c>
      <c r="R27" s="14">
        <v>8.6753215157515431</v>
      </c>
      <c r="S27" s="14">
        <v>8.1487364426691151</v>
      </c>
      <c r="U27" s="14">
        <v>13.109867079118915</v>
      </c>
      <c r="V27" s="16">
        <v>66.310094038899109</v>
      </c>
    </row>
    <row r="28" spans="1:22" x14ac:dyDescent="0.25">
      <c r="A28" s="8">
        <v>1234</v>
      </c>
      <c r="C28" s="10">
        <v>3.9039048135401635</v>
      </c>
      <c r="D28" s="11"/>
      <c r="E28" s="11">
        <v>1.1789290637409151</v>
      </c>
      <c r="F28" s="11"/>
      <c r="G28" s="11"/>
      <c r="H28" s="12">
        <v>300</v>
      </c>
      <c r="I28" s="13"/>
      <c r="J28" s="13"/>
      <c r="K28" s="14"/>
      <c r="L28" s="14"/>
      <c r="O28" s="14"/>
      <c r="Q28" s="14"/>
      <c r="R28" s="14"/>
      <c r="S28" s="14"/>
      <c r="U28" s="14"/>
      <c r="V28" s="16"/>
    </row>
    <row r="29" spans="1:22" x14ac:dyDescent="0.25">
      <c r="A29" s="8">
        <v>1235</v>
      </c>
      <c r="C29" s="10">
        <v>3.9039048135401635</v>
      </c>
      <c r="D29" s="11">
        <v>0.64956719920930273</v>
      </c>
      <c r="E29" s="11">
        <v>1.1789290637409151</v>
      </c>
      <c r="F29" s="11"/>
      <c r="G29" s="11">
        <v>1.851968489615047</v>
      </c>
      <c r="H29" s="12">
        <v>300</v>
      </c>
      <c r="I29" s="13">
        <v>3.3712049374860111</v>
      </c>
      <c r="J29" s="13">
        <v>1.3314605042294299</v>
      </c>
      <c r="K29" s="14">
        <v>0.14103825478814519</v>
      </c>
      <c r="L29" s="14">
        <v>1.8991944198686186</v>
      </c>
      <c r="M29" s="14">
        <f>K29+L29</f>
        <v>2.0402326746567638</v>
      </c>
      <c r="N29" s="14">
        <v>0</v>
      </c>
      <c r="O29" s="14">
        <f t="shared" si="1"/>
        <v>6.7428981163722046</v>
      </c>
      <c r="Q29" s="14">
        <v>8.1755618329780315</v>
      </c>
      <c r="R29" s="14">
        <v>8.8459579032822315</v>
      </c>
      <c r="S29" s="14">
        <v>8.2872304281004237</v>
      </c>
      <c r="U29" s="14">
        <v>12.593719026153472</v>
      </c>
      <c r="V29" s="16">
        <v>63.699401975922562</v>
      </c>
    </row>
    <row r="30" spans="1:22" x14ac:dyDescent="0.25">
      <c r="A30" s="8">
        <v>1236</v>
      </c>
      <c r="C30" s="10">
        <v>3.9039048135401635</v>
      </c>
      <c r="D30" s="11">
        <v>0.64470875024158347</v>
      </c>
      <c r="E30" s="11">
        <v>1.1668503460286499</v>
      </c>
      <c r="F30" s="11"/>
      <c r="G30" s="11">
        <v>1.8388809398963459</v>
      </c>
      <c r="H30" s="12">
        <v>300</v>
      </c>
      <c r="I30" s="13">
        <v>3.347381199404782</v>
      </c>
      <c r="J30" s="13">
        <v>1.3314605042294299</v>
      </c>
      <c r="K30" s="14">
        <v>0.13767491223609454</v>
      </c>
      <c r="L30" s="14">
        <v>1.8875837336404746</v>
      </c>
      <c r="M30" s="14">
        <f>K30+L30</f>
        <v>2.0252586458765691</v>
      </c>
      <c r="N30" s="14">
        <v>0</v>
      </c>
      <c r="O30" s="14">
        <f t="shared" si="1"/>
        <v>6.7041003495107807</v>
      </c>
      <c r="Q30" s="14">
        <v>7.9805990192288094</v>
      </c>
      <c r="R30" s="14">
        <v>8.6350081388055724</v>
      </c>
      <c r="S30" s="14">
        <v>8.0513673513933419</v>
      </c>
      <c r="U30" s="14">
        <v>12.827145630810445</v>
      </c>
      <c r="V30" s="16">
        <v>64.880080621447405</v>
      </c>
    </row>
    <row r="31" spans="1:22" x14ac:dyDescent="0.25">
      <c r="A31" s="8">
        <v>1237</v>
      </c>
      <c r="C31" s="10">
        <v>3.9039048135401635</v>
      </c>
      <c r="D31" s="11">
        <v>0.66427212420473825</v>
      </c>
      <c r="E31" s="11">
        <v>1.1977377951178501</v>
      </c>
      <c r="F31" s="11"/>
      <c r="G31" s="11">
        <v>1.8632259221816434</v>
      </c>
      <c r="H31" s="12">
        <v>300</v>
      </c>
      <c r="I31" s="13">
        <v>3.3916972474063676</v>
      </c>
      <c r="J31" s="13">
        <v>1.3314605042294299</v>
      </c>
      <c r="K31" s="14">
        <v>0.15042130092939177</v>
      </c>
      <c r="L31" s="14">
        <v>1.9145563472692078</v>
      </c>
      <c r="M31" s="14">
        <f>K31+L31</f>
        <v>2.0649776481985995</v>
      </c>
      <c r="N31" s="14">
        <v>0</v>
      </c>
      <c r="O31" s="14">
        <f t="shared" si="1"/>
        <v>6.7881353998343972</v>
      </c>
      <c r="Q31" s="14">
        <v>8.7194686901968499</v>
      </c>
      <c r="R31" s="14">
        <v>9.434465122792993</v>
      </c>
      <c r="S31" s="14">
        <v>8.8754142593901566</v>
      </c>
      <c r="U31" s="14">
        <v>11.887361867496967</v>
      </c>
      <c r="V31" s="16">
        <v>60.126626650826701</v>
      </c>
    </row>
    <row r="32" spans="1:22" x14ac:dyDescent="0.25">
      <c r="A32" s="8">
        <v>1238</v>
      </c>
      <c r="C32" s="10">
        <v>3.9039048135401635</v>
      </c>
      <c r="D32" s="11"/>
      <c r="E32" s="11" t="s">
        <v>24</v>
      </c>
      <c r="F32" s="11"/>
      <c r="G32" s="11"/>
      <c r="H32" s="12">
        <v>300</v>
      </c>
      <c r="I32" s="13"/>
      <c r="J32" s="13"/>
      <c r="K32" s="14"/>
      <c r="L32" s="14"/>
      <c r="O32" s="14"/>
      <c r="Q32" s="14"/>
      <c r="R32" s="14"/>
      <c r="S32" s="14"/>
      <c r="U32" s="14"/>
      <c r="V32" s="16"/>
    </row>
    <row r="33" spans="1:22" x14ac:dyDescent="0.25">
      <c r="A33" s="8">
        <v>1239</v>
      </c>
      <c r="C33" s="10">
        <v>3.9039048135401635</v>
      </c>
      <c r="D33" s="11"/>
      <c r="E33" s="11" t="s">
        <v>24</v>
      </c>
      <c r="F33" s="11"/>
      <c r="G33" s="11"/>
      <c r="H33" s="12">
        <v>300</v>
      </c>
      <c r="I33" s="13"/>
      <c r="J33" s="13"/>
      <c r="K33" s="14"/>
      <c r="L33" s="14"/>
      <c r="O33" s="14"/>
      <c r="Q33" s="14"/>
      <c r="R33" s="14"/>
      <c r="S33" s="14"/>
      <c r="U33" s="14"/>
      <c r="V33" s="16"/>
    </row>
    <row r="34" spans="1:22" x14ac:dyDescent="0.25">
      <c r="A34" s="8">
        <v>1240</v>
      </c>
      <c r="C34" s="10">
        <v>3.865009308309455</v>
      </c>
      <c r="D34" s="11"/>
      <c r="E34" s="11" t="s">
        <v>24</v>
      </c>
      <c r="F34" s="11"/>
      <c r="G34" s="11"/>
      <c r="H34" s="12">
        <v>300</v>
      </c>
      <c r="I34" s="13"/>
      <c r="J34" s="13"/>
      <c r="K34" s="14"/>
      <c r="L34" s="14"/>
      <c r="O34" s="14"/>
      <c r="Q34" s="14"/>
      <c r="R34" s="14"/>
      <c r="S34" s="14"/>
      <c r="U34" s="14"/>
      <c r="V34" s="16"/>
    </row>
    <row r="35" spans="1:22" x14ac:dyDescent="0.25">
      <c r="A35" s="8">
        <v>1241</v>
      </c>
      <c r="C35" s="10">
        <v>3.865009308309455</v>
      </c>
      <c r="D35" s="11"/>
      <c r="E35" s="11" t="s">
        <v>24</v>
      </c>
      <c r="F35" s="11"/>
      <c r="G35" s="11"/>
      <c r="H35" s="12">
        <v>300</v>
      </c>
      <c r="I35" s="13"/>
      <c r="J35" s="13"/>
      <c r="K35" s="14"/>
      <c r="L35" s="14"/>
      <c r="O35" s="14"/>
      <c r="Q35" s="14"/>
      <c r="R35" s="14"/>
      <c r="S35" s="14"/>
      <c r="U35" s="14"/>
      <c r="V35" s="16"/>
    </row>
    <row r="36" spans="1:22" x14ac:dyDescent="0.25">
      <c r="A36" s="8">
        <v>1242</v>
      </c>
      <c r="C36" s="10">
        <v>3.865009308309455</v>
      </c>
      <c r="D36" s="11"/>
      <c r="E36" s="11" t="s">
        <v>24</v>
      </c>
      <c r="F36" s="11"/>
      <c r="G36" s="11"/>
      <c r="H36" s="12">
        <v>300</v>
      </c>
      <c r="I36" s="13"/>
      <c r="J36" s="13"/>
      <c r="K36" s="14"/>
      <c r="L36" s="14"/>
      <c r="O36" s="14"/>
      <c r="Q36" s="14"/>
      <c r="R36" s="14"/>
      <c r="S36" s="14"/>
      <c r="U36" s="14"/>
      <c r="V36" s="16"/>
    </row>
    <row r="37" spans="1:22" x14ac:dyDescent="0.25">
      <c r="A37" s="8">
        <v>1243</v>
      </c>
      <c r="C37" s="10">
        <v>3.865009308309455</v>
      </c>
      <c r="D37" s="11"/>
      <c r="E37" s="11" t="s">
        <v>24</v>
      </c>
      <c r="F37" s="11"/>
      <c r="G37" s="11"/>
      <c r="H37" s="12">
        <v>300</v>
      </c>
      <c r="I37" s="13"/>
      <c r="J37" s="13"/>
      <c r="K37" s="14"/>
      <c r="L37" s="14"/>
      <c r="O37" s="14"/>
      <c r="Q37" s="14"/>
      <c r="R37" s="14"/>
      <c r="S37" s="14"/>
      <c r="U37" s="14"/>
      <c r="V37" s="16"/>
    </row>
    <row r="38" spans="1:22" x14ac:dyDescent="0.25">
      <c r="A38" s="8">
        <v>1244</v>
      </c>
      <c r="C38" s="10">
        <v>3.865009308309455</v>
      </c>
      <c r="D38" s="11"/>
      <c r="E38" s="11" t="s">
        <v>24</v>
      </c>
      <c r="F38" s="11"/>
      <c r="G38" s="11"/>
      <c r="H38" s="12">
        <v>300</v>
      </c>
      <c r="I38" s="13"/>
      <c r="J38" s="13"/>
      <c r="K38" s="14"/>
      <c r="L38" s="14"/>
      <c r="O38" s="14"/>
      <c r="Q38" s="14"/>
      <c r="R38" s="14"/>
      <c r="S38" s="14"/>
      <c r="U38" s="14"/>
      <c r="V38" s="16"/>
    </row>
    <row r="39" spans="1:22" x14ac:dyDescent="0.25">
      <c r="A39" s="8">
        <v>1245</v>
      </c>
      <c r="C39" s="10">
        <v>3.865009308309455</v>
      </c>
      <c r="D39" s="11">
        <v>0.582091799995748</v>
      </c>
      <c r="E39" s="11">
        <v>1.18725712167044</v>
      </c>
      <c r="F39" s="11"/>
      <c r="G39" s="11">
        <v>1.9482381053267801</v>
      </c>
      <c r="H39" s="12">
        <v>300</v>
      </c>
      <c r="I39" s="13">
        <v>3.5111139056644203</v>
      </c>
      <c r="J39" s="13">
        <v>1.893049872093971</v>
      </c>
      <c r="K39" s="14">
        <v>0.12263592097632878</v>
      </c>
      <c r="L39" s="14">
        <v>1.8861174577420816</v>
      </c>
      <c r="M39" s="14">
        <f t="shared" ref="M39:M102" si="3">K39+L39</f>
        <v>2.0087533787184104</v>
      </c>
      <c r="N39" s="14">
        <v>0</v>
      </c>
      <c r="O39" s="14">
        <f t="shared" si="1"/>
        <v>7.4129171564768015</v>
      </c>
      <c r="Q39" s="14">
        <v>7.2192136064493067</v>
      </c>
      <c r="R39" s="14">
        <v>7.81118912217815</v>
      </c>
      <c r="S39" s="14">
        <v>7.0482017603068066</v>
      </c>
      <c r="U39" s="14">
        <v>15.679213147254641</v>
      </c>
      <c r="V39" s="16">
        <v>80.104016991751024</v>
      </c>
    </row>
    <row r="40" spans="1:22" x14ac:dyDescent="0.25">
      <c r="A40" s="8">
        <v>1246</v>
      </c>
      <c r="C40" s="10">
        <v>3.865009308309455</v>
      </c>
      <c r="D40" s="11">
        <v>0.79688521690172298</v>
      </c>
      <c r="E40" s="11">
        <v>1.2602537718173199</v>
      </c>
      <c r="F40" s="11">
        <v>2.4595641734130602</v>
      </c>
      <c r="G40" s="11">
        <v>1.7869327621067939</v>
      </c>
      <c r="H40" s="12">
        <v>300</v>
      </c>
      <c r="I40" s="13"/>
      <c r="J40" s="13">
        <v>1.893049872093971</v>
      </c>
      <c r="K40" s="14">
        <v>0.13773934880915448</v>
      </c>
      <c r="L40" s="14">
        <v>0.87332520819063153</v>
      </c>
      <c r="M40" s="14">
        <f t="shared" si="3"/>
        <v>1.011064556999786</v>
      </c>
      <c r="N40" s="14">
        <v>0</v>
      </c>
      <c r="O40" s="14">
        <f t="shared" si="1"/>
        <v>2.9041144290937568</v>
      </c>
      <c r="Q40" s="14">
        <v>8.1083076895426807</v>
      </c>
      <c r="R40" s="14">
        <v>8.7731889200851807</v>
      </c>
      <c r="S40" s="14">
        <v>8.1158941081435447</v>
      </c>
      <c r="U40" s="14">
        <v>5.4690074311676726</v>
      </c>
      <c r="V40" s="16">
        <v>27.940781216497157</v>
      </c>
    </row>
    <row r="41" spans="1:22" x14ac:dyDescent="0.25">
      <c r="A41" s="8">
        <v>1247</v>
      </c>
      <c r="C41" s="10">
        <v>3.865009308309455</v>
      </c>
      <c r="D41" s="11">
        <v>0.67862343056057273</v>
      </c>
      <c r="E41" s="11">
        <v>1.2600426969885501</v>
      </c>
      <c r="F41" s="11">
        <v>2.4596519300496826</v>
      </c>
      <c r="G41" s="11">
        <v>1.941555779631813</v>
      </c>
      <c r="H41" s="12">
        <v>300</v>
      </c>
      <c r="I41" s="13">
        <v>3.4990710210674982</v>
      </c>
      <c r="J41" s="13">
        <v>1.893049872093971</v>
      </c>
      <c r="K41" s="14">
        <v>0.17517559895715137</v>
      </c>
      <c r="L41" s="14">
        <v>1.9201259902735872</v>
      </c>
      <c r="M41" s="14">
        <f t="shared" si="3"/>
        <v>2.0953015892307385</v>
      </c>
      <c r="N41" s="14">
        <v>0</v>
      </c>
      <c r="O41" s="14">
        <f t="shared" si="1"/>
        <v>7.4874224823922084</v>
      </c>
      <c r="Q41" s="14">
        <v>10.312068906413428</v>
      </c>
      <c r="R41" s="14">
        <v>11.15765855673933</v>
      </c>
      <c r="S41" s="14">
        <v>10.742324266051909</v>
      </c>
      <c r="U41" s="14">
        <v>11.08693604639299</v>
      </c>
      <c r="V41" s="16">
        <v>56.642390476222623</v>
      </c>
    </row>
    <row r="42" spans="1:22" x14ac:dyDescent="0.25">
      <c r="A42" s="8">
        <v>1248</v>
      </c>
      <c r="C42" s="10">
        <v>3.865009308309455</v>
      </c>
      <c r="D42" s="11">
        <v>0.67627576405427692</v>
      </c>
      <c r="E42" s="11">
        <v>1.23454342687525</v>
      </c>
      <c r="F42" s="11">
        <v>2.4816195336726867</v>
      </c>
      <c r="G42" s="11">
        <v>1.9319965946813418</v>
      </c>
      <c r="H42" s="12">
        <v>300</v>
      </c>
      <c r="I42" s="13">
        <v>3.4818434619130754</v>
      </c>
      <c r="J42" s="13">
        <v>1.893049872093971</v>
      </c>
      <c r="K42" s="14">
        <v>0.17277919332456532</v>
      </c>
      <c r="L42" s="14">
        <v>1.9115225414718771</v>
      </c>
      <c r="M42" s="14">
        <f t="shared" si="3"/>
        <v>2.0843017347964423</v>
      </c>
      <c r="N42" s="14">
        <v>0</v>
      </c>
      <c r="O42" s="14">
        <f t="shared" si="1"/>
        <v>7.4591950688034885</v>
      </c>
      <c r="Q42" s="14">
        <v>10.170999601338643</v>
      </c>
      <c r="R42" s="14">
        <v>11.005021568648413</v>
      </c>
      <c r="S42" s="14">
        <v>10.60643117686598</v>
      </c>
      <c r="U42" s="14">
        <v>11.198331948888933</v>
      </c>
      <c r="V42" s="16">
        <v>57.211504447857671</v>
      </c>
    </row>
    <row r="43" spans="1:22" x14ac:dyDescent="0.25">
      <c r="A43" s="8">
        <v>1249</v>
      </c>
      <c r="C43" s="10">
        <v>3.865009308309455</v>
      </c>
      <c r="D43" s="11">
        <v>0.61233009888203815</v>
      </c>
      <c r="E43" s="11">
        <v>1.2920405714107801</v>
      </c>
      <c r="F43" s="11">
        <v>2.0735564349019331</v>
      </c>
      <c r="G43" s="11">
        <v>1.8797762199483325</v>
      </c>
      <c r="H43" s="12">
        <v>300</v>
      </c>
      <c r="I43" s="13">
        <v>3.3877319242202417</v>
      </c>
      <c r="J43" s="13">
        <v>1.893049872093971</v>
      </c>
      <c r="K43" s="14">
        <v>0.13261166030229127</v>
      </c>
      <c r="L43" s="14">
        <v>1.8652111648664305</v>
      </c>
      <c r="M43" s="14">
        <f t="shared" si="3"/>
        <v>1.9978228251687218</v>
      </c>
      <c r="N43" s="14">
        <v>0</v>
      </c>
      <c r="O43" s="14">
        <f t="shared" si="1"/>
        <v>7.278604621482935</v>
      </c>
      <c r="Q43" s="14">
        <v>7.8064558475727752</v>
      </c>
      <c r="R43" s="14">
        <v>8.4465852270737436</v>
      </c>
      <c r="S43" s="14">
        <v>7.8424245837510975</v>
      </c>
      <c r="U43" s="14">
        <v>14.237024444313336</v>
      </c>
      <c r="V43" s="16">
        <v>72.735974521714837</v>
      </c>
    </row>
    <row r="44" spans="1:22" x14ac:dyDescent="0.25">
      <c r="A44" s="8">
        <v>1250</v>
      </c>
      <c r="C44" s="10">
        <v>3.8377570105708187</v>
      </c>
      <c r="D44" s="11">
        <v>0.65532977165367412</v>
      </c>
      <c r="E44" s="11">
        <v>1.1506978758567401</v>
      </c>
      <c r="F44" s="11">
        <v>2.2443974751546216</v>
      </c>
      <c r="G44" s="11">
        <v>1.8001982963422871</v>
      </c>
      <c r="H44" s="12">
        <v>300</v>
      </c>
      <c r="I44" s="13">
        <v>3.2214408484808552</v>
      </c>
      <c r="J44" s="13">
        <v>1.4249645781869062</v>
      </c>
      <c r="K44" s="14">
        <v>0.14204703700800156</v>
      </c>
      <c r="L44" s="14">
        <v>1.9146097448283619</v>
      </c>
      <c r="M44" s="14">
        <f t="shared" si="3"/>
        <v>2.0566567818363635</v>
      </c>
      <c r="N44" s="14">
        <v>0</v>
      </c>
      <c r="O44" s="14">
        <f t="shared" si="1"/>
        <v>6.7030622085041252</v>
      </c>
      <c r="Q44" s="14">
        <v>8.4538590914388507</v>
      </c>
      <c r="R44" s="14">
        <v>9.1470755369368373</v>
      </c>
      <c r="S44" s="14">
        <v>8.5839633076489594</v>
      </c>
      <c r="U44" s="14">
        <v>12.107187123954688</v>
      </c>
      <c r="V44" s="16">
        <v>62.294019782743426</v>
      </c>
    </row>
    <row r="45" spans="1:22" x14ac:dyDescent="0.25">
      <c r="A45" s="8">
        <v>1251</v>
      </c>
      <c r="C45" s="10">
        <v>3.8377570105708187</v>
      </c>
      <c r="D45" s="11">
        <v>0.60839316731985649</v>
      </c>
      <c r="E45" s="11">
        <v>1.50626820861091</v>
      </c>
      <c r="F45" s="11">
        <v>2.2443974751546216</v>
      </c>
      <c r="G45" s="11">
        <v>2.1173154001475827</v>
      </c>
      <c r="H45" s="12">
        <v>300</v>
      </c>
      <c r="I45" s="13">
        <v>3.7889194390483487</v>
      </c>
      <c r="J45" s="13">
        <v>1.4249645781869062</v>
      </c>
      <c r="K45" s="14">
        <v>0.13407272460848818</v>
      </c>
      <c r="L45" s="14">
        <v>2.1364416052314743</v>
      </c>
      <c r="M45" s="14">
        <f t="shared" si="3"/>
        <v>2.2705143298399624</v>
      </c>
      <c r="N45" s="14">
        <v>0</v>
      </c>
      <c r="O45" s="14">
        <f t="shared" si="1"/>
        <v>7.4843983470752171</v>
      </c>
      <c r="Q45" s="14">
        <v>7.9792718364241457</v>
      </c>
      <c r="R45" s="14">
        <v>8.6335721270109271</v>
      </c>
      <c r="S45" s="14">
        <v>8.0136333760847549</v>
      </c>
      <c r="U45" s="14">
        <v>14.322493801370095</v>
      </c>
      <c r="V45" s="16">
        <v>73.69223776474837</v>
      </c>
    </row>
    <row r="46" spans="1:22" x14ac:dyDescent="0.25">
      <c r="A46" s="8">
        <v>1252</v>
      </c>
      <c r="C46" s="10">
        <v>3.8377570105708187</v>
      </c>
      <c r="D46" s="11">
        <v>0.64121985751492527</v>
      </c>
      <c r="E46" s="11">
        <v>1.2659935221048799</v>
      </c>
      <c r="F46" s="11">
        <v>2.1067514243250649</v>
      </c>
      <c r="G46" s="11">
        <v>1.8494513944613058</v>
      </c>
      <c r="H46" s="12">
        <v>300</v>
      </c>
      <c r="I46" s="13">
        <v>3.3095788844501297</v>
      </c>
      <c r="J46" s="13">
        <v>1.4249645781869062</v>
      </c>
      <c r="K46" s="14">
        <v>0.13708852793383652</v>
      </c>
      <c r="L46" s="14">
        <v>1.9534898007216808</v>
      </c>
      <c r="M46" s="14">
        <f t="shared" si="3"/>
        <v>2.0905783286555173</v>
      </c>
      <c r="N46" s="14">
        <v>0</v>
      </c>
      <c r="O46" s="14">
        <f t="shared" si="1"/>
        <v>6.8251217912925526</v>
      </c>
      <c r="Q46" s="14">
        <v>8.1587558784499663</v>
      </c>
      <c r="R46" s="14">
        <v>8.8277738604828642</v>
      </c>
      <c r="S46" s="14">
        <v>8.2395779513596317</v>
      </c>
      <c r="U46" s="14">
        <v>12.773546006400359</v>
      </c>
      <c r="V46" s="16">
        <v>65.722576141911887</v>
      </c>
    </row>
    <row r="47" spans="1:22" x14ac:dyDescent="0.25">
      <c r="A47" s="8">
        <v>1253</v>
      </c>
      <c r="C47" s="10">
        <v>3.8377570105708187</v>
      </c>
      <c r="D47" s="11">
        <v>0.66185500467227165</v>
      </c>
      <c r="E47" s="11">
        <v>1.27670023369221</v>
      </c>
      <c r="F47" s="11">
        <v>2.3871578029737548</v>
      </c>
      <c r="G47" s="11">
        <v>1.9486094906309122</v>
      </c>
      <c r="H47" s="12">
        <v>300</v>
      </c>
      <c r="I47" s="13">
        <v>3.4870215262454236</v>
      </c>
      <c r="J47" s="13">
        <v>1.4249645781869062</v>
      </c>
      <c r="K47" s="14">
        <v>0.15422399401789805</v>
      </c>
      <c r="L47" s="14">
        <v>2.0265501229616296</v>
      </c>
      <c r="M47" s="14">
        <f t="shared" si="3"/>
        <v>2.1807741169795278</v>
      </c>
      <c r="N47" s="14">
        <v>0</v>
      </c>
      <c r="O47" s="14">
        <f t="shared" si="1"/>
        <v>7.0927602214118579</v>
      </c>
      <c r="Q47" s="14">
        <v>9.1785646600483162</v>
      </c>
      <c r="R47" s="14">
        <v>9.9312069621722792</v>
      </c>
      <c r="S47" s="14">
        <v>9.4713200307576741</v>
      </c>
      <c r="U47" s="14">
        <v>11.799551935072513</v>
      </c>
      <c r="V47" s="16">
        <v>60.711172144733638</v>
      </c>
    </row>
    <row r="48" spans="1:22" x14ac:dyDescent="0.25">
      <c r="A48" s="8">
        <v>1254</v>
      </c>
      <c r="C48" s="10">
        <v>3.8377570105708187</v>
      </c>
      <c r="D48" s="11">
        <v>0.6006853171296862</v>
      </c>
      <c r="E48" s="11">
        <v>1.3403075558094699</v>
      </c>
      <c r="F48" s="11">
        <v>1.9932513879686051</v>
      </c>
      <c r="G48" s="11">
        <v>1.8874980182512324</v>
      </c>
      <c r="H48" s="12">
        <v>300</v>
      </c>
      <c r="I48" s="13">
        <v>3.3776630217769368</v>
      </c>
      <c r="J48" s="13">
        <v>1.4249645781869062</v>
      </c>
      <c r="K48" s="14">
        <v>0.12042307038252577</v>
      </c>
      <c r="L48" s="14">
        <v>1.9700794876397723</v>
      </c>
      <c r="M48" s="14">
        <f t="shared" si="3"/>
        <v>2.090502558022298</v>
      </c>
      <c r="N48" s="14">
        <v>0</v>
      </c>
      <c r="O48" s="14">
        <f t="shared" si="1"/>
        <v>6.8931301579861408</v>
      </c>
      <c r="Q48" s="14">
        <v>7.1669194220147618</v>
      </c>
      <c r="R48" s="14">
        <v>7.7546068146199731</v>
      </c>
      <c r="S48" s="14">
        <v>7.2360719290003868</v>
      </c>
      <c r="U48" s="14">
        <v>14.686184061508637</v>
      </c>
      <c r="V48" s="16">
        <v>75.563500513718012</v>
      </c>
    </row>
    <row r="49" spans="1:22" x14ac:dyDescent="0.25">
      <c r="A49" s="8">
        <v>1255</v>
      </c>
      <c r="C49" s="10">
        <v>3.8377570105708187</v>
      </c>
      <c r="D49" s="11">
        <v>0.5881678453365754</v>
      </c>
      <c r="E49" s="11">
        <v>1.3050255340278401</v>
      </c>
      <c r="F49" s="11">
        <v>2.5345292170669103</v>
      </c>
      <c r="G49" s="11">
        <v>2.1273753852724604</v>
      </c>
      <c r="H49" s="12">
        <v>300</v>
      </c>
      <c r="I49" s="13">
        <v>3.8069217041778276</v>
      </c>
      <c r="J49" s="13">
        <v>1.4249645781869062</v>
      </c>
      <c r="K49" s="14">
        <v>0.12549047951983519</v>
      </c>
      <c r="L49" s="14">
        <v>2.1135282337357895</v>
      </c>
      <c r="M49" s="14">
        <f t="shared" si="3"/>
        <v>2.2390187132556245</v>
      </c>
      <c r="N49" s="14">
        <v>0</v>
      </c>
      <c r="O49" s="14">
        <f t="shared" si="1"/>
        <v>7.4709049956203586</v>
      </c>
      <c r="Q49" s="14">
        <v>7.4685037683539983</v>
      </c>
      <c r="R49" s="14">
        <v>8.0809210773590259</v>
      </c>
      <c r="S49" s="14">
        <v>7.4362730183073573</v>
      </c>
      <c r="U49" s="14">
        <v>15.274416152573911</v>
      </c>
      <c r="V49" s="16">
        <v>78.590078127701034</v>
      </c>
    </row>
    <row r="50" spans="1:22" x14ac:dyDescent="0.25">
      <c r="A50" s="8">
        <v>1256</v>
      </c>
      <c r="C50" s="10">
        <v>3.8377570105708187</v>
      </c>
      <c r="D50" s="11">
        <v>0.64681411129192934</v>
      </c>
      <c r="E50" s="11">
        <v>1.3123510203137299</v>
      </c>
      <c r="F50" s="11">
        <v>2.7530409446787152</v>
      </c>
      <c r="G50" s="11">
        <v>2.1432496297121584</v>
      </c>
      <c r="H50" s="12">
        <v>300</v>
      </c>
      <c r="I50" s="13">
        <v>3.8353285411250226</v>
      </c>
      <c r="J50" s="13">
        <v>1.4249645781869062</v>
      </c>
      <c r="K50" s="14">
        <v>0.15514071808844415</v>
      </c>
      <c r="L50" s="14">
        <v>2.1478750371322919</v>
      </c>
      <c r="M50" s="14">
        <f t="shared" si="3"/>
        <v>2.303015755220736</v>
      </c>
      <c r="N50" s="14">
        <v>0</v>
      </c>
      <c r="O50" s="14">
        <f t="shared" si="1"/>
        <v>7.5633088745326651</v>
      </c>
      <c r="Q50" s="14">
        <v>9.2331230393103247</v>
      </c>
      <c r="R50" s="14">
        <v>9.9902391285337728</v>
      </c>
      <c r="S50" s="14">
        <v>9.468694501778268</v>
      </c>
      <c r="U50" s="14">
        <v>12.508010102339252</v>
      </c>
      <c r="V50" s="16">
        <v>64.356338163489681</v>
      </c>
    </row>
    <row r="51" spans="1:22" x14ac:dyDescent="0.25">
      <c r="A51" s="8">
        <v>1257</v>
      </c>
      <c r="C51" s="10">
        <v>3.8377570105708187</v>
      </c>
      <c r="D51" s="11">
        <v>0.68012129013429279</v>
      </c>
      <c r="E51" s="11">
        <v>1.3295789416549</v>
      </c>
      <c r="F51" s="11">
        <v>2.7578369774970453</v>
      </c>
      <c r="G51" s="11">
        <v>2.1064179234492268</v>
      </c>
      <c r="H51" s="12">
        <v>300</v>
      </c>
      <c r="I51" s="13">
        <v>3.7694184892625495</v>
      </c>
      <c r="J51" s="13">
        <v>1.4249645781869062</v>
      </c>
      <c r="K51" s="14">
        <v>0.17623327157105775</v>
      </c>
      <c r="L51" s="14">
        <v>2.1421373969233803</v>
      </c>
      <c r="M51" s="14">
        <f t="shared" si="3"/>
        <v>2.3183706684944383</v>
      </c>
      <c r="N51" s="14">
        <v>0</v>
      </c>
      <c r="O51" s="14">
        <f t="shared" si="1"/>
        <v>7.5127537359438943</v>
      </c>
      <c r="Q51" s="14">
        <v>10.488435918596982</v>
      </c>
      <c r="R51" s="14">
        <v>11.348487663921937</v>
      </c>
      <c r="S51" s="14">
        <v>10.9755707542956</v>
      </c>
      <c r="U51" s="14">
        <v>10.937383334366626</v>
      </c>
      <c r="V51" s="16">
        <v>56.275133672827238</v>
      </c>
    </row>
    <row r="52" spans="1:22" x14ac:dyDescent="0.25">
      <c r="A52" s="8">
        <v>1258</v>
      </c>
      <c r="C52" s="10">
        <v>3.8377570105708187</v>
      </c>
      <c r="D52" s="11">
        <v>0.68878787799792573</v>
      </c>
      <c r="E52" s="11">
        <v>1.2744920497627099</v>
      </c>
      <c r="F52" s="11">
        <v>2.4062908346779199</v>
      </c>
      <c r="G52" s="11">
        <v>1.9211569112112497</v>
      </c>
      <c r="H52" s="12">
        <v>300</v>
      </c>
      <c r="I52" s="13">
        <v>3.43789534891354</v>
      </c>
      <c r="J52" s="13">
        <v>1.4249645781869062</v>
      </c>
      <c r="K52" s="14">
        <v>0.17194129184569246</v>
      </c>
      <c r="L52" s="14">
        <v>2.0214775679925996</v>
      </c>
      <c r="M52" s="14">
        <f t="shared" si="3"/>
        <v>2.193418859838292</v>
      </c>
      <c r="N52" s="14">
        <v>0</v>
      </c>
      <c r="O52" s="14">
        <f t="shared" si="1"/>
        <v>7.0562787869387389</v>
      </c>
      <c r="Q52" s="14">
        <v>10.23300086985671</v>
      </c>
      <c r="R52" s="14">
        <v>11.072106941184961</v>
      </c>
      <c r="S52" s="14">
        <v>10.792465013895042</v>
      </c>
      <c r="U52" s="14">
        <v>10.529257082491961</v>
      </c>
      <c r="V52" s="16">
        <v>54.1752384165761</v>
      </c>
    </row>
    <row r="53" spans="1:22" x14ac:dyDescent="0.25">
      <c r="A53" s="8">
        <v>1259</v>
      </c>
      <c r="C53" s="10">
        <v>3.8377570105708187</v>
      </c>
      <c r="D53" s="11">
        <v>0.66511326770907175</v>
      </c>
      <c r="E53" s="11">
        <v>1.4252366118469324</v>
      </c>
      <c r="F53" s="11">
        <v>2.6077421330110653</v>
      </c>
      <c r="G53" s="11">
        <v>2.1489152355623826</v>
      </c>
      <c r="H53" s="12">
        <v>300</v>
      </c>
      <c r="I53" s="13">
        <v>3.8454670987241428</v>
      </c>
      <c r="J53" s="13">
        <v>1.4249645781869062</v>
      </c>
      <c r="K53" s="14">
        <v>0.16768180832394242</v>
      </c>
      <c r="L53" s="14">
        <v>2.1731337499444976</v>
      </c>
      <c r="M53" s="14">
        <f t="shared" si="3"/>
        <v>2.34081555826844</v>
      </c>
      <c r="N53" s="14">
        <v>0</v>
      </c>
      <c r="O53" s="14">
        <f t="shared" si="1"/>
        <v>7.6112472351794889</v>
      </c>
      <c r="Q53" s="14">
        <v>9.97949981658833</v>
      </c>
      <c r="R53" s="14">
        <v>10.797818801548575</v>
      </c>
      <c r="S53" s="14">
        <v>10.304318016181305</v>
      </c>
      <c r="U53" s="14">
        <v>11.645873391598622</v>
      </c>
      <c r="V53" s="16">
        <v>59.920463772150171</v>
      </c>
    </row>
    <row r="54" spans="1:22" x14ac:dyDescent="0.25">
      <c r="A54" s="8">
        <v>1260</v>
      </c>
      <c r="C54" s="10">
        <v>4.3093968998499443</v>
      </c>
      <c r="D54" s="11">
        <v>0.63879313080544964</v>
      </c>
      <c r="E54" s="11">
        <v>1.4252366118469324</v>
      </c>
      <c r="F54" s="11">
        <v>2.5439554427214803</v>
      </c>
      <c r="G54" s="11">
        <v>2.1560967813415219</v>
      </c>
      <c r="H54" s="12">
        <v>300</v>
      </c>
      <c r="I54" s="13">
        <v>4.332485195863776</v>
      </c>
      <c r="J54" s="13">
        <v>1.4126516354781715</v>
      </c>
      <c r="K54" s="14">
        <v>0.4434240752803088</v>
      </c>
      <c r="L54" s="14">
        <v>2.4337213346839794</v>
      </c>
      <c r="M54" s="14">
        <f t="shared" si="3"/>
        <v>2.8771454099642884</v>
      </c>
      <c r="N54" s="14">
        <v>0</v>
      </c>
      <c r="O54" s="14">
        <f t="shared" si="1"/>
        <v>8.6222822413062357</v>
      </c>
      <c r="Q54" s="14">
        <v>9.0979067982627058</v>
      </c>
      <c r="R54" s="14">
        <v>9.8439351557202475</v>
      </c>
      <c r="S54" s="14">
        <v>9.1890513293208738</v>
      </c>
      <c r="U54" s="14">
        <v>14.471240494195341</v>
      </c>
      <c r="V54" s="16">
        <v>66.308597397943075</v>
      </c>
    </row>
    <row r="55" spans="1:22" x14ac:dyDescent="0.25">
      <c r="A55" s="8">
        <v>1261</v>
      </c>
      <c r="C55" s="10">
        <v>4.3093968998499443</v>
      </c>
      <c r="D55" s="11">
        <v>0.66145898721523277</v>
      </c>
      <c r="E55" s="11">
        <v>1.33710670858129</v>
      </c>
      <c r="F55" s="11">
        <v>2.5795757716908789</v>
      </c>
      <c r="G55" s="11">
        <v>2.0722607232428532</v>
      </c>
      <c r="H55" s="12">
        <v>300</v>
      </c>
      <c r="I55" s="13">
        <v>4.1640240749459743</v>
      </c>
      <c r="J55" s="13">
        <v>1.4126516354781715</v>
      </c>
      <c r="K55" s="14">
        <v>0.4434240752803088</v>
      </c>
      <c r="L55" s="14">
        <v>2.3706560316691112</v>
      </c>
      <c r="M55" s="14">
        <f t="shared" si="3"/>
        <v>2.8140801069494201</v>
      </c>
      <c r="N55" s="14">
        <v>0</v>
      </c>
      <c r="O55" s="14">
        <f t="shared" si="1"/>
        <v>8.3907558173735666</v>
      </c>
      <c r="Q55" s="14">
        <v>9.6547896766760157</v>
      </c>
      <c r="R55" s="14">
        <v>10.446482430163449</v>
      </c>
      <c r="S55" s="14">
        <v>9.7407737016798954</v>
      </c>
      <c r="U55" s="14">
        <v>13.270377424948631</v>
      </c>
      <c r="V55" s="16">
        <v>60.806128841727848</v>
      </c>
    </row>
    <row r="56" spans="1:22" x14ac:dyDescent="0.25">
      <c r="A56" s="8">
        <v>1262</v>
      </c>
      <c r="C56" s="10">
        <v>4.3093968998499443</v>
      </c>
      <c r="D56" s="11">
        <v>0.63412835864025197</v>
      </c>
      <c r="E56" s="11">
        <v>1.7597687473888299</v>
      </c>
      <c r="F56" s="11">
        <v>2.5795757716908789</v>
      </c>
      <c r="G56" s="11">
        <v>2.4327679932369559</v>
      </c>
      <c r="H56" s="12">
        <v>300</v>
      </c>
      <c r="I56" s="13">
        <v>4.888431450239632</v>
      </c>
      <c r="J56" s="13">
        <v>1.4126516354781715</v>
      </c>
      <c r="K56" s="14">
        <v>0.4434240752803088</v>
      </c>
      <c r="L56" s="14">
        <v>2.6652958029545215</v>
      </c>
      <c r="M56" s="14">
        <f t="shared" si="3"/>
        <v>3.1087198782348304</v>
      </c>
      <c r="N56" s="14">
        <v>0</v>
      </c>
      <c r="O56" s="14">
        <f t="shared" si="1"/>
        <v>9.4098029639526342</v>
      </c>
      <c r="Q56" s="14">
        <v>9.7613939345494192</v>
      </c>
      <c r="R56" s="14">
        <v>10.561828237182473</v>
      </c>
      <c r="S56" s="14">
        <v>9.8719805900432043</v>
      </c>
      <c r="U56" s="14">
        <v>14.719521746631001</v>
      </c>
      <c r="V56" s="16">
        <v>67.44624566077286</v>
      </c>
    </row>
    <row r="57" spans="1:22" x14ac:dyDescent="0.25">
      <c r="A57" s="8">
        <v>1263</v>
      </c>
      <c r="C57" s="10">
        <v>4.3093968998499443</v>
      </c>
      <c r="D57" s="11">
        <v>0.62874933455602955</v>
      </c>
      <c r="E57" s="11">
        <v>1.29479788147347</v>
      </c>
      <c r="F57" s="11">
        <v>2.8079477833875153</v>
      </c>
      <c r="G57" s="11">
        <v>2.1819851216506652</v>
      </c>
      <c r="H57" s="12">
        <v>300</v>
      </c>
      <c r="I57" s="13">
        <v>4.3845055189334392</v>
      </c>
      <c r="J57" s="13">
        <v>1.4126516354781715</v>
      </c>
      <c r="K57" s="14">
        <v>0.4434240752803088</v>
      </c>
      <c r="L57" s="14">
        <v>2.4327552164330837</v>
      </c>
      <c r="M57" s="14">
        <f t="shared" si="3"/>
        <v>2.8761792917133926</v>
      </c>
      <c r="N57" s="14">
        <v>0</v>
      </c>
      <c r="O57" s="14">
        <f t="shared" si="1"/>
        <v>8.6733364461250027</v>
      </c>
      <c r="Q57" s="14">
        <v>8.8282351342913934</v>
      </c>
      <c r="R57" s="14">
        <v>9.5521504153032879</v>
      </c>
      <c r="S57" s="14">
        <v>8.8756379034790402</v>
      </c>
      <c r="U57" s="14">
        <v>15.001590667244333</v>
      </c>
      <c r="V57" s="16">
        <v>68.73871222595254</v>
      </c>
    </row>
    <row r="58" spans="1:22" x14ac:dyDescent="0.25">
      <c r="A58" s="8">
        <v>1264</v>
      </c>
      <c r="C58" s="10">
        <v>4.3093968998499443</v>
      </c>
      <c r="D58" s="11">
        <v>0.66042086299044889</v>
      </c>
      <c r="E58" s="11">
        <v>1.18707940258194</v>
      </c>
      <c r="F58" s="11">
        <v>2.3586577276434548</v>
      </c>
      <c r="G58" s="11">
        <v>1.8677643017131855</v>
      </c>
      <c r="H58" s="12">
        <v>300</v>
      </c>
      <c r="I58" s="13">
        <v>3.7531066585519159</v>
      </c>
      <c r="J58" s="13">
        <v>1.4126516354781715</v>
      </c>
      <c r="K58" s="14">
        <v>0.4434240752803088</v>
      </c>
      <c r="L58" s="14">
        <v>2.2095627356442491</v>
      </c>
      <c r="M58" s="14">
        <f t="shared" si="3"/>
        <v>2.652986810924558</v>
      </c>
      <c r="N58" s="14">
        <v>0</v>
      </c>
      <c r="O58" s="14">
        <f t="shared" si="1"/>
        <v>7.8187451049546457</v>
      </c>
      <c r="Q58" s="14">
        <v>8.9594806983986608</v>
      </c>
      <c r="R58" s="14">
        <v>9.6941581156673511</v>
      </c>
      <c r="S58" s="14">
        <v>9.0335415995619144</v>
      </c>
      <c r="U58" s="14">
        <v>13.325368459052894</v>
      </c>
      <c r="V58" s="16">
        <v>61.058102979147435</v>
      </c>
    </row>
    <row r="59" spans="1:22" x14ac:dyDescent="0.25">
      <c r="A59" s="8">
        <v>1265</v>
      </c>
      <c r="C59" s="10">
        <v>4.3093968998499443</v>
      </c>
      <c r="D59" s="11">
        <v>0.66235316854491866</v>
      </c>
      <c r="E59" s="11">
        <v>1.28339602217694</v>
      </c>
      <c r="F59" s="11">
        <v>2.36549828759631</v>
      </c>
      <c r="G59" s="11">
        <v>1.9449479135197709</v>
      </c>
      <c r="H59" s="12">
        <v>300</v>
      </c>
      <c r="I59" s="13">
        <v>3.9082002788425902</v>
      </c>
      <c r="J59" s="13">
        <v>1.4126516354781715</v>
      </c>
      <c r="K59" s="14">
        <v>0.4434240752803088</v>
      </c>
      <c r="L59" s="14">
        <v>2.2758822667367973</v>
      </c>
      <c r="M59" s="14">
        <f t="shared" si="3"/>
        <v>2.7193063420171062</v>
      </c>
      <c r="N59" s="14">
        <v>0</v>
      </c>
      <c r="O59" s="14">
        <f t="shared" si="1"/>
        <v>8.0401582563378682</v>
      </c>
      <c r="Q59" s="14">
        <v>9.2842293093413808</v>
      </c>
      <c r="R59" s="14">
        <v>10.045536112707374</v>
      </c>
      <c r="S59" s="14">
        <v>9.3633805587281032</v>
      </c>
      <c r="U59" s="14">
        <v>13.223418663727191</v>
      </c>
      <c r="V59" s="16">
        <v>60.590959340993798</v>
      </c>
    </row>
    <row r="60" spans="1:22" x14ac:dyDescent="0.25">
      <c r="A60" s="8">
        <v>1266</v>
      </c>
      <c r="C60" s="10">
        <v>4.3093968998499443</v>
      </c>
      <c r="D60" s="11">
        <v>0.66986339397148842</v>
      </c>
      <c r="E60" s="11">
        <v>1.2386209292546999</v>
      </c>
      <c r="F60" s="11">
        <v>2.2448167493996136</v>
      </c>
      <c r="G60" s="11">
        <v>1.8541021113924228</v>
      </c>
      <c r="H60" s="12">
        <v>300</v>
      </c>
      <c r="I60" s="13">
        <v>3.7256536991949849</v>
      </c>
      <c r="J60" s="13">
        <v>1.4126516354781715</v>
      </c>
      <c r="K60" s="14">
        <v>0.4434240752803088</v>
      </c>
      <c r="L60" s="14">
        <v>2.209073441822806</v>
      </c>
      <c r="M60" s="14">
        <f t="shared" si="3"/>
        <v>2.6524975171031149</v>
      </c>
      <c r="N60" s="14">
        <v>0</v>
      </c>
      <c r="O60" s="14">
        <f t="shared" si="1"/>
        <v>7.790802851776272</v>
      </c>
      <c r="Q60" s="14">
        <v>9.2751696066858003</v>
      </c>
      <c r="R60" s="14">
        <v>10.035733514434037</v>
      </c>
      <c r="S60" s="14">
        <v>9.4210168089217809</v>
      </c>
      <c r="U60" s="14">
        <v>12.825826602395601</v>
      </c>
      <c r="V60" s="16">
        <v>58.769154780836715</v>
      </c>
    </row>
    <row r="61" spans="1:22" x14ac:dyDescent="0.25">
      <c r="A61" s="8">
        <v>1267</v>
      </c>
      <c r="C61" s="10">
        <v>4.3093968998499443</v>
      </c>
      <c r="D61" s="11">
        <v>0.68609857577549949</v>
      </c>
      <c r="E61" s="11">
        <v>1.2621436701610826</v>
      </c>
      <c r="F61" s="11">
        <v>2.1581480618790536</v>
      </c>
      <c r="G61" s="11">
        <v>1.824622538895567</v>
      </c>
      <c r="H61" s="12">
        <v>300</v>
      </c>
      <c r="I61" s="13">
        <v>3.6664171136537953</v>
      </c>
      <c r="J61" s="13">
        <v>1.4126516354781715</v>
      </c>
      <c r="K61" s="14">
        <v>0.4434240752803088</v>
      </c>
      <c r="L61" s="14">
        <v>2.1957878685093672</v>
      </c>
      <c r="M61" s="14">
        <f t="shared" si="3"/>
        <v>2.6392119437896762</v>
      </c>
      <c r="N61" s="14">
        <v>0</v>
      </c>
      <c r="O61" s="14">
        <f t="shared" si="1"/>
        <v>7.7182806929216428</v>
      </c>
      <c r="Q61" s="14">
        <v>9.8489019178347181</v>
      </c>
      <c r="R61" s="14">
        <v>10.656511875097166</v>
      </c>
      <c r="S61" s="14">
        <v>10.113387098106681</v>
      </c>
      <c r="U61" s="14">
        <v>11.966241563674581</v>
      </c>
      <c r="V61" s="16">
        <v>54.830454550907554</v>
      </c>
    </row>
    <row r="62" spans="1:22" x14ac:dyDescent="0.25">
      <c r="A62" s="8">
        <v>1268</v>
      </c>
      <c r="C62" s="10">
        <v>4.3093968998499443</v>
      </c>
      <c r="D62" s="11">
        <v>0.63742886765892937</v>
      </c>
      <c r="E62" s="11">
        <v>1.2484491573090499</v>
      </c>
      <c r="F62" s="11">
        <v>2.5234429033619201</v>
      </c>
      <c r="G62" s="11">
        <v>2.0131700677635336</v>
      </c>
      <c r="H62" s="12">
        <v>300</v>
      </c>
      <c r="I62" s="13">
        <v>4.0452866452102141</v>
      </c>
      <c r="J62" s="13">
        <v>1.4126516354781715</v>
      </c>
      <c r="K62" s="14">
        <v>0.4434240752803088</v>
      </c>
      <c r="L62" s="14">
        <v>2.312430297469628</v>
      </c>
      <c r="M62" s="14">
        <f t="shared" si="3"/>
        <v>2.7558543727499369</v>
      </c>
      <c r="N62" s="14">
        <v>0</v>
      </c>
      <c r="O62" s="14">
        <f t="shared" si="1"/>
        <v>8.2137926534383219</v>
      </c>
      <c r="Q62" s="14">
        <v>8.6242906394111998</v>
      </c>
      <c r="R62" s="14">
        <v>9.3314824718429179</v>
      </c>
      <c r="S62" s="14">
        <v>8.6402646656463897</v>
      </c>
      <c r="U62" s="14">
        <v>14.542710580819389</v>
      </c>
      <c r="V62" s="16">
        <v>66.636080118021638</v>
      </c>
    </row>
    <row r="63" spans="1:22" x14ac:dyDescent="0.25">
      <c r="A63" s="8">
        <v>1269</v>
      </c>
      <c r="C63" s="10">
        <v>4.3093968998499443</v>
      </c>
      <c r="D63" s="11">
        <v>0.68530640858058323</v>
      </c>
      <c r="E63" s="11">
        <v>1.27810857190364</v>
      </c>
      <c r="F63" s="11">
        <v>2.268183794461835</v>
      </c>
      <c r="G63" s="11">
        <v>1.8784279732216387</v>
      </c>
      <c r="H63" s="12">
        <v>300</v>
      </c>
      <c r="I63" s="13">
        <v>3.774534360380394</v>
      </c>
      <c r="J63" s="13">
        <v>1.4126516354781715</v>
      </c>
      <c r="K63" s="14">
        <v>0.4434240752803088</v>
      </c>
      <c r="L63" s="14">
        <v>2.2349427008704548</v>
      </c>
      <c r="M63" s="14">
        <f t="shared" si="3"/>
        <v>2.6783667761507637</v>
      </c>
      <c r="N63" s="14">
        <v>0</v>
      </c>
      <c r="O63" s="14">
        <f t="shared" si="1"/>
        <v>7.8655527720093295</v>
      </c>
      <c r="Q63" s="14">
        <v>10.001924974827782</v>
      </c>
      <c r="R63" s="14">
        <v>10.82208282276366</v>
      </c>
      <c r="S63" s="14">
        <v>10.305957262000913</v>
      </c>
      <c r="U63" s="14">
        <v>12.007999640104185</v>
      </c>
      <c r="V63" s="16">
        <v>55.021794020332713</v>
      </c>
    </row>
    <row r="64" spans="1:22" x14ac:dyDescent="0.25">
      <c r="A64" s="8">
        <v>1270</v>
      </c>
      <c r="C64" s="10">
        <v>4.8722660279631489</v>
      </c>
      <c r="D64" s="11">
        <v>0.70290249154428341</v>
      </c>
      <c r="E64" s="11">
        <v>1.21776511624813</v>
      </c>
      <c r="F64" s="11">
        <v>2.2297361200965664</v>
      </c>
      <c r="G64" s="11">
        <v>1.7953168282994956</v>
      </c>
      <c r="H64" s="12">
        <v>300</v>
      </c>
      <c r="I64" s="13">
        <v>4.0787251041185302</v>
      </c>
      <c r="J64" s="13">
        <v>1.2315683304514689</v>
      </c>
      <c r="K64" s="14">
        <v>0.47697605556042855</v>
      </c>
      <c r="L64" s="14">
        <v>2.2300079951855736</v>
      </c>
      <c r="M64" s="14">
        <f t="shared" si="3"/>
        <v>2.7069840507460023</v>
      </c>
      <c r="N64" s="14">
        <v>0</v>
      </c>
      <c r="O64" s="14">
        <f t="shared" si="1"/>
        <v>8.0172774853160007</v>
      </c>
      <c r="Q64" s="14">
        <v>9.7761043403648742</v>
      </c>
      <c r="R64" s="14">
        <v>10.577744896274794</v>
      </c>
      <c r="S64" s="14">
        <v>10.090696318721047</v>
      </c>
      <c r="U64" s="14">
        <v>12.522357452079637</v>
      </c>
      <c r="V64" s="16">
        <v>50.749957053161467</v>
      </c>
    </row>
    <row r="65" spans="1:22" x14ac:dyDescent="0.25">
      <c r="A65" s="8">
        <v>1271</v>
      </c>
      <c r="C65" s="10">
        <v>4.8722660279631489</v>
      </c>
      <c r="D65" s="11">
        <v>0.74118936798700885</v>
      </c>
      <c r="E65" s="11">
        <v>1.2579523838523701</v>
      </c>
      <c r="F65" s="11">
        <v>2.2870467928564699</v>
      </c>
      <c r="G65" s="11">
        <v>1.8063904093820711</v>
      </c>
      <c r="H65" s="12">
        <v>300</v>
      </c>
      <c r="I65" s="13">
        <v>4.1038828325161267</v>
      </c>
      <c r="J65" s="13">
        <v>1.2315683304514689</v>
      </c>
      <c r="K65" s="14">
        <v>0.47697605556042855</v>
      </c>
      <c r="L65" s="14">
        <v>2.2545811511628759</v>
      </c>
      <c r="M65" s="14">
        <f t="shared" si="3"/>
        <v>2.7315572067233047</v>
      </c>
      <c r="N65" s="14">
        <v>0</v>
      </c>
      <c r="O65" s="14">
        <f t="shared" si="1"/>
        <v>8.0670083696908996</v>
      </c>
      <c r="Q65" s="14">
        <v>12.041277948015576</v>
      </c>
      <c r="R65" s="14">
        <v>13.028662739752855</v>
      </c>
      <c r="S65" s="14">
        <v>12.723004350838808</v>
      </c>
      <c r="U65" s="14">
        <v>10.229748009102035</v>
      </c>
      <c r="V65" s="16">
        <v>41.458589096606048</v>
      </c>
    </row>
    <row r="66" spans="1:22" x14ac:dyDescent="0.25">
      <c r="A66" s="8">
        <v>1272</v>
      </c>
      <c r="C66" s="10">
        <v>4.8722660279631489</v>
      </c>
      <c r="D66" s="11">
        <v>0.76295671397075182</v>
      </c>
      <c r="E66" s="11">
        <v>1.2258375282191001</v>
      </c>
      <c r="F66" s="11">
        <v>1.479250081358175</v>
      </c>
      <c r="G66" s="11">
        <v>1.5322855749191082</v>
      </c>
      <c r="H66" s="12">
        <v>300</v>
      </c>
      <c r="I66" s="13">
        <v>3.4811524866176278</v>
      </c>
      <c r="J66" s="13">
        <v>1.2315683304514689</v>
      </c>
      <c r="K66" s="14">
        <v>0.47697605556042855</v>
      </c>
      <c r="L66" s="14">
        <v>2.0458868624326501</v>
      </c>
      <c r="M66" s="14">
        <f t="shared" si="3"/>
        <v>2.5228629179930788</v>
      </c>
      <c r="N66" s="14">
        <v>0</v>
      </c>
      <c r="O66" s="14">
        <f t="shared" si="1"/>
        <v>7.2355837350621757</v>
      </c>
      <c r="Q66" s="14">
        <v>12.376474983264171</v>
      </c>
      <c r="R66" s="14">
        <v>13.391345931891834</v>
      </c>
      <c r="S66" s="14">
        <v>13.367018860657044</v>
      </c>
      <c r="U66" s="14">
        <v>8.9269194303887058</v>
      </c>
      <c r="V66" s="16">
        <v>36.178553394833912</v>
      </c>
    </row>
    <row r="67" spans="1:22" x14ac:dyDescent="0.25">
      <c r="A67" s="8">
        <v>1273</v>
      </c>
      <c r="C67" s="10">
        <v>4.8722660279631489</v>
      </c>
      <c r="D67" s="11">
        <v>0.72185967535464635</v>
      </c>
      <c r="E67" s="11">
        <v>1.29934917811239</v>
      </c>
      <c r="F67" s="11">
        <v>1.9413877930628973</v>
      </c>
      <c r="G67" s="11">
        <v>1.7533587198515657</v>
      </c>
      <c r="H67" s="12">
        <v>300</v>
      </c>
      <c r="I67" s="13">
        <v>3.983401767562945</v>
      </c>
      <c r="J67" s="13">
        <v>1.2315683304514689</v>
      </c>
      <c r="K67" s="14">
        <v>0.47697605556042855</v>
      </c>
      <c r="L67" s="14">
        <v>2.2152612869991826</v>
      </c>
      <c r="M67" s="14">
        <f t="shared" si="3"/>
        <v>2.6922373425596113</v>
      </c>
      <c r="N67" s="14">
        <v>0</v>
      </c>
      <c r="O67" s="14">
        <f t="shared" si="1"/>
        <v>7.9072074405740249</v>
      </c>
      <c r="Q67" s="14">
        <v>10.602316864176753</v>
      </c>
      <c r="R67" s="14">
        <v>11.471706847039249</v>
      </c>
      <c r="S67" s="14">
        <v>11.09218152902239</v>
      </c>
      <c r="U67" s="14">
        <v>11.387997481071833</v>
      </c>
      <c r="V67" s="16">
        <v>46.152682136535383</v>
      </c>
    </row>
    <row r="68" spans="1:22" x14ac:dyDescent="0.25">
      <c r="A68" s="8">
        <v>1274</v>
      </c>
      <c r="C68" s="10">
        <v>4.8722660279631489</v>
      </c>
      <c r="D68" s="11">
        <v>0.73856818441199157</v>
      </c>
      <c r="E68" s="11">
        <v>1.3139248240394901</v>
      </c>
      <c r="F68" s="11">
        <v>2.15164245110594</v>
      </c>
      <c r="G68" s="11">
        <v>1.8184771130101245</v>
      </c>
      <c r="H68" s="12">
        <v>300</v>
      </c>
      <c r="I68" s="13">
        <v>4.1313422428757329</v>
      </c>
      <c r="J68" s="13">
        <v>1.2315683304514689</v>
      </c>
      <c r="K68" s="14">
        <v>0.47697605556042855</v>
      </c>
      <c r="L68" s="14">
        <v>2.2718346944162615</v>
      </c>
      <c r="M68" s="14">
        <f t="shared" si="3"/>
        <v>2.7488107499766903</v>
      </c>
      <c r="N68" s="14">
        <v>0</v>
      </c>
      <c r="O68" s="14">
        <f t="shared" si="1"/>
        <v>8.1117213233038932</v>
      </c>
      <c r="Q68" s="14">
        <v>11.92463574437253</v>
      </c>
      <c r="R68" s="14">
        <v>12.902455875411079</v>
      </c>
      <c r="S68" s="14">
        <v>12.599349257293582</v>
      </c>
      <c r="U68" s="14">
        <v>10.387066449658597</v>
      </c>
      <c r="V68" s="16">
        <v>42.096161065979118</v>
      </c>
    </row>
    <row r="69" spans="1:22" x14ac:dyDescent="0.25">
      <c r="A69" s="8">
        <v>1275</v>
      </c>
      <c r="C69" s="10">
        <v>4.8722660279631489</v>
      </c>
      <c r="D69" s="11">
        <v>0.73759655347818853</v>
      </c>
      <c r="E69" s="11">
        <v>1.3097471546785</v>
      </c>
      <c r="F69" s="11">
        <v>1.9895259471128499</v>
      </c>
      <c r="G69" s="11">
        <v>1.7666791452620751</v>
      </c>
      <c r="H69" s="12">
        <v>300</v>
      </c>
      <c r="I69" s="13">
        <v>4.0136640325085953</v>
      </c>
      <c r="J69" s="13">
        <v>1.2315683304514689</v>
      </c>
      <c r="K69" s="14">
        <v>0.47697605556042855</v>
      </c>
      <c r="L69" s="14">
        <v>2.2313633844551619</v>
      </c>
      <c r="M69" s="14">
        <f t="shared" si="3"/>
        <v>2.7083394400155907</v>
      </c>
      <c r="N69" s="14">
        <v>0</v>
      </c>
      <c r="O69" s="14">
        <f t="shared" si="1"/>
        <v>7.953571802975655</v>
      </c>
      <c r="Q69" s="14">
        <v>11.626762912600427</v>
      </c>
      <c r="R69" s="14">
        <v>12.580157471433662</v>
      </c>
      <c r="S69" s="14">
        <v>12.322663706431015</v>
      </c>
      <c r="U69" s="14">
        <v>10.445479933016188</v>
      </c>
      <c r="V69" s="16">
        <v>42.332896184192087</v>
      </c>
    </row>
    <row r="70" spans="1:22" x14ac:dyDescent="0.25">
      <c r="A70" s="8">
        <v>1276</v>
      </c>
      <c r="C70" s="10">
        <v>4.8722660279631489</v>
      </c>
      <c r="D70" s="11">
        <v>0.71515313878015974</v>
      </c>
      <c r="E70" s="11">
        <v>1.35664210593364</v>
      </c>
      <c r="F70" s="11">
        <v>2.0150984618115051</v>
      </c>
      <c r="G70" s="11">
        <v>1.8314318001392524</v>
      </c>
      <c r="H70" s="12">
        <v>300</v>
      </c>
      <c r="I70" s="13">
        <v>4.1607735982647558</v>
      </c>
      <c r="J70" s="13">
        <v>1.2315683304514689</v>
      </c>
      <c r="K70" s="14">
        <v>0.47697605556042855</v>
      </c>
      <c r="L70" s="14">
        <v>2.2816810667830953</v>
      </c>
      <c r="M70" s="14">
        <f t="shared" si="3"/>
        <v>2.7586571223435241</v>
      </c>
      <c r="N70" s="14">
        <v>0</v>
      </c>
      <c r="O70" s="14">
        <f t="shared" si="1"/>
        <v>8.150999051059749</v>
      </c>
      <c r="Q70" s="14">
        <v>10.556866522235779</v>
      </c>
      <c r="R70" s="14">
        <v>11.422529577059114</v>
      </c>
      <c r="S70" s="14">
        <v>10.989963213515392</v>
      </c>
      <c r="U70" s="14">
        <v>11.789647537313945</v>
      </c>
      <c r="V70" s="16">
        <v>47.78046853240302</v>
      </c>
    </row>
    <row r="71" spans="1:22" x14ac:dyDescent="0.25">
      <c r="A71" s="8">
        <v>1277</v>
      </c>
      <c r="C71" s="10">
        <v>4.8722660279631489</v>
      </c>
      <c r="D71" s="11">
        <v>0.73893912582054611</v>
      </c>
      <c r="E71" s="11">
        <v>1.2578429467555601</v>
      </c>
      <c r="F71" s="11">
        <v>2.2114917267548049</v>
      </c>
      <c r="G71" s="11">
        <v>1.786103798168885</v>
      </c>
      <c r="H71" s="12">
        <v>300</v>
      </c>
      <c r="I71" s="13">
        <v>4.057794304224946</v>
      </c>
      <c r="J71" s="13">
        <v>1.2315683304514689</v>
      </c>
      <c r="K71" s="14">
        <v>0.47697605556042855</v>
      </c>
      <c r="L71" s="14">
        <v>2.2384764952007563</v>
      </c>
      <c r="M71" s="14">
        <f t="shared" si="3"/>
        <v>2.7154525507611851</v>
      </c>
      <c r="N71" s="14">
        <v>0</v>
      </c>
      <c r="O71" s="14">
        <f t="shared" si="1"/>
        <v>8.0048151854376002</v>
      </c>
      <c r="Q71" s="14">
        <v>11.792954644138897</v>
      </c>
      <c r="R71" s="14">
        <v>12.759976924958288</v>
      </c>
      <c r="S71" s="14">
        <v>12.447643212318722</v>
      </c>
      <c r="U71" s="14">
        <v>10.364627318137837</v>
      </c>
      <c r="V71" s="16">
        <v>42.0052209242888</v>
      </c>
    </row>
    <row r="72" spans="1:22" x14ac:dyDescent="0.25">
      <c r="A72" s="8">
        <v>1278</v>
      </c>
      <c r="C72" s="10">
        <v>4.8722660279631489</v>
      </c>
      <c r="D72" s="11">
        <v>0.71567027897573332</v>
      </c>
      <c r="E72" s="11">
        <v>1.23488840650013</v>
      </c>
      <c r="F72" s="11">
        <v>2.2594398363641348</v>
      </c>
      <c r="G72" s="11">
        <v>1.8058377715366509</v>
      </c>
      <c r="H72" s="12">
        <v>300</v>
      </c>
      <c r="I72" s="13">
        <v>4.102627311586299</v>
      </c>
      <c r="J72" s="13">
        <v>1.2315683304514689</v>
      </c>
      <c r="K72" s="14">
        <v>0.47697605556042855</v>
      </c>
      <c r="L72" s="14">
        <v>2.2439061351689285</v>
      </c>
      <c r="M72" s="14">
        <f t="shared" si="3"/>
        <v>2.7208821907293572</v>
      </c>
      <c r="N72" s="14">
        <v>0</v>
      </c>
      <c r="O72" s="14">
        <f t="shared" ref="O72:O135" si="4">I72+J72+M72+N72</f>
        <v>8.0550778327671253</v>
      </c>
      <c r="Q72" s="14">
        <v>10.460867911036678</v>
      </c>
      <c r="R72" s="14">
        <v>11.318659079741686</v>
      </c>
      <c r="S72" s="14">
        <v>10.770136654730749</v>
      </c>
      <c r="U72" s="14">
        <v>11.75782609503792</v>
      </c>
      <c r="V72" s="16">
        <v>47.651504251111909</v>
      </c>
    </row>
    <row r="73" spans="1:22" x14ac:dyDescent="0.25">
      <c r="A73" s="8">
        <v>1279</v>
      </c>
      <c r="C73" s="10">
        <v>4.8722660279631489</v>
      </c>
      <c r="D73" s="11">
        <v>0.69780983873787417</v>
      </c>
      <c r="E73" s="11">
        <v>1.3190335467553</v>
      </c>
      <c r="F73" s="11">
        <v>2.1186361185600999</v>
      </c>
      <c r="G73" s="11">
        <v>1.8475631049541779</v>
      </c>
      <c r="H73" s="12">
        <v>300</v>
      </c>
      <c r="I73" s="13">
        <v>4.1974218137071206</v>
      </c>
      <c r="J73" s="13">
        <v>1.2315683304514689</v>
      </c>
      <c r="K73" s="14">
        <v>0.47697605556042855</v>
      </c>
      <c r="L73" s="14">
        <v>2.2835000419935847</v>
      </c>
      <c r="M73" s="14">
        <f t="shared" si="3"/>
        <v>2.7604760975540135</v>
      </c>
      <c r="N73" s="14">
        <v>0</v>
      </c>
      <c r="O73" s="14">
        <f t="shared" si="4"/>
        <v>8.1894662417126032</v>
      </c>
      <c r="Q73" s="14">
        <v>9.7481603900295468</v>
      </c>
      <c r="R73" s="14">
        <v>10.547509542011971</v>
      </c>
      <c r="S73" s="14">
        <v>9.9465718191032035</v>
      </c>
      <c r="U73" s="14">
        <v>12.827970142200924</v>
      </c>
      <c r="V73" s="16">
        <v>51.988528221402689</v>
      </c>
    </row>
    <row r="74" spans="1:22" x14ac:dyDescent="0.25">
      <c r="A74" s="8">
        <v>1280</v>
      </c>
      <c r="C74" s="10">
        <v>4.8775143072549394</v>
      </c>
      <c r="D74" s="11">
        <v>0.71287191153252438</v>
      </c>
      <c r="E74" s="11">
        <v>1.41507850042437</v>
      </c>
      <c r="F74" s="11">
        <v>2.4481099334307199</v>
      </c>
      <c r="G74" s="11">
        <v>2.0263098600493965</v>
      </c>
      <c r="H74" s="12">
        <v>300</v>
      </c>
      <c r="I74" s="13">
        <v>4.6084698543157616</v>
      </c>
      <c r="J74" s="13">
        <v>1.2759265954975221</v>
      </c>
      <c r="K74" s="14">
        <v>0.34799125806861136</v>
      </c>
      <c r="L74" s="14">
        <v>2.2423406856762158</v>
      </c>
      <c r="M74" s="14">
        <f t="shared" si="3"/>
        <v>2.5903319437448271</v>
      </c>
      <c r="N74" s="14">
        <v>0</v>
      </c>
      <c r="O74" s="14">
        <f t="shared" si="4"/>
        <v>8.4747283935581113</v>
      </c>
      <c r="Q74" s="14">
        <v>10.839461261756997</v>
      </c>
      <c r="R74" s="14">
        <v>11.728297085221071</v>
      </c>
      <c r="S74" s="14">
        <v>11.259088793311816</v>
      </c>
      <c r="U74" s="14">
        <v>11.938316828271098</v>
      </c>
      <c r="V74" s="16">
        <v>48.33092685168883</v>
      </c>
    </row>
    <row r="75" spans="1:22" x14ac:dyDescent="0.25">
      <c r="A75" s="8">
        <v>1281</v>
      </c>
      <c r="C75" s="10">
        <v>4.8775143072549394</v>
      </c>
      <c r="D75" s="11">
        <v>0.71513069368321758</v>
      </c>
      <c r="E75" s="11">
        <v>1.3798410438076401</v>
      </c>
      <c r="F75" s="11">
        <v>1.84128687078175</v>
      </c>
      <c r="G75" s="11">
        <v>1.7945051704070372</v>
      </c>
      <c r="H75" s="12">
        <v>300</v>
      </c>
      <c r="I75" s="13">
        <v>4.0812726346961563</v>
      </c>
      <c r="J75" s="13">
        <v>1.2759265954975221</v>
      </c>
      <c r="K75" s="14">
        <v>0.34799125806861136</v>
      </c>
      <c r="L75" s="14">
        <v>2.0722897842212129</v>
      </c>
      <c r="M75" s="14">
        <f t="shared" si="3"/>
        <v>2.4202810422898242</v>
      </c>
      <c r="N75" s="14">
        <v>0</v>
      </c>
      <c r="O75" s="14">
        <f t="shared" si="4"/>
        <v>7.777480272483503</v>
      </c>
      <c r="Q75" s="14">
        <v>10.060885895590342</v>
      </c>
      <c r="R75" s="14">
        <v>10.88587853902875</v>
      </c>
      <c r="S75" s="14">
        <v>10.513951447670998</v>
      </c>
      <c r="U75" s="14">
        <v>11.803959323321255</v>
      </c>
      <c r="V75" s="16">
        <v>47.78699567302143</v>
      </c>
    </row>
    <row r="76" spans="1:22" x14ac:dyDescent="0.25">
      <c r="A76" s="8">
        <v>1282</v>
      </c>
      <c r="C76" s="10">
        <v>4.8775143072549394</v>
      </c>
      <c r="D76" s="11">
        <v>0.73118214661671832</v>
      </c>
      <c r="E76" s="11">
        <v>1.3409380507022199</v>
      </c>
      <c r="F76" s="11">
        <v>2.3332601047518451</v>
      </c>
      <c r="G76" s="11">
        <v>1.9050586686894373</v>
      </c>
      <c r="H76" s="12">
        <v>300</v>
      </c>
      <c r="I76" s="13">
        <v>4.3327062748163154</v>
      </c>
      <c r="J76" s="13">
        <v>1.2759265954975221</v>
      </c>
      <c r="K76" s="14">
        <v>0.34799125806861136</v>
      </c>
      <c r="L76" s="14">
        <v>2.150300538107921</v>
      </c>
      <c r="M76" s="14">
        <f t="shared" si="3"/>
        <v>2.4982917961765323</v>
      </c>
      <c r="N76" s="14">
        <v>0</v>
      </c>
      <c r="O76" s="14">
        <f t="shared" si="4"/>
        <v>8.1069246664903698</v>
      </c>
      <c r="Q76" s="14">
        <v>11.418861095072337</v>
      </c>
      <c r="R76" s="14">
        <v>12.35520770486827</v>
      </c>
      <c r="S76" s="14">
        <v>12.147475563201713</v>
      </c>
      <c r="U76" s="14">
        <v>10.84072573002784</v>
      </c>
      <c r="V76" s="16">
        <v>43.887453299651924</v>
      </c>
    </row>
    <row r="77" spans="1:22" x14ac:dyDescent="0.25">
      <c r="A77" s="8">
        <v>1283</v>
      </c>
      <c r="C77" s="10">
        <v>4.8775143072549394</v>
      </c>
      <c r="D77" s="11">
        <v>0.72659475709626609</v>
      </c>
      <c r="E77" s="11">
        <v>1.3249599159774601</v>
      </c>
      <c r="F77" s="11">
        <v>2.2815687590848399</v>
      </c>
      <c r="G77" s="11">
        <v>1.8796758386561425</v>
      </c>
      <c r="H77" s="12">
        <v>300</v>
      </c>
      <c r="I77" s="13">
        <v>4.2749776868387546</v>
      </c>
      <c r="J77" s="13">
        <v>1.2759265954975221</v>
      </c>
      <c r="K77" s="14">
        <v>0.34799125806861136</v>
      </c>
      <c r="L77" s="14">
        <v>2.1288538612970145</v>
      </c>
      <c r="M77" s="14">
        <f t="shared" si="3"/>
        <v>2.4768451193656258</v>
      </c>
      <c r="N77" s="14">
        <v>0</v>
      </c>
      <c r="O77" s="14">
        <f t="shared" si="4"/>
        <v>8.027749401701902</v>
      </c>
      <c r="Q77" s="14">
        <v>11.027546699907267</v>
      </c>
      <c r="R77" s="14">
        <v>11.931805529299664</v>
      </c>
      <c r="S77" s="14">
        <v>11.6983607505365</v>
      </c>
      <c r="U77" s="14">
        <v>11.115779182174528</v>
      </c>
      <c r="V77" s="16">
        <v>45.000976124287099</v>
      </c>
    </row>
    <row r="78" spans="1:22" x14ac:dyDescent="0.25">
      <c r="A78" s="8">
        <v>1284</v>
      </c>
      <c r="C78" s="10">
        <v>4.8775143072549394</v>
      </c>
      <c r="D78" s="11">
        <v>0.72060342706476455</v>
      </c>
      <c r="E78" s="11">
        <v>1.45556887979715</v>
      </c>
      <c r="F78" s="11">
        <v>2.2290046922164199</v>
      </c>
      <c r="G78" s="11">
        <v>1.9825242797271239</v>
      </c>
      <c r="H78" s="12">
        <v>300</v>
      </c>
      <c r="I78" s="13">
        <v>4.5088875885689044</v>
      </c>
      <c r="J78" s="13">
        <v>1.2759265954975221</v>
      </c>
      <c r="K78" s="14">
        <v>0.34799125806861136</v>
      </c>
      <c r="L78" s="14">
        <v>2.218369819989344</v>
      </c>
      <c r="M78" s="14">
        <f t="shared" si="3"/>
        <v>2.5663610780579553</v>
      </c>
      <c r="N78" s="14">
        <v>0</v>
      </c>
      <c r="O78" s="14">
        <f t="shared" si="4"/>
        <v>8.3511752621243822</v>
      </c>
      <c r="Q78" s="14">
        <v>11.112320876294131</v>
      </c>
      <c r="R78" s="14">
        <v>12.023531188150251</v>
      </c>
      <c r="S78" s="14">
        <v>11.780628645637655</v>
      </c>
      <c r="U78" s="14">
        <v>11.475400038411262</v>
      </c>
      <c r="V78" s="16">
        <v>46.456860529696733</v>
      </c>
    </row>
    <row r="79" spans="1:22" x14ac:dyDescent="0.25">
      <c r="A79" s="8">
        <v>1285</v>
      </c>
      <c r="C79" s="10">
        <v>4.8775143072549394</v>
      </c>
      <c r="D79" s="11">
        <v>0.69872360159183422</v>
      </c>
      <c r="E79" s="11">
        <v>1.3859462327257901</v>
      </c>
      <c r="F79" s="11">
        <v>2.0266462169609349</v>
      </c>
      <c r="G79" s="11">
        <v>1.8713360414223197</v>
      </c>
      <c r="H79" s="12">
        <v>300</v>
      </c>
      <c r="I79" s="13">
        <v>4.2560103487721852</v>
      </c>
      <c r="J79" s="13">
        <v>1.2759265954975221</v>
      </c>
      <c r="K79" s="14">
        <v>0.34799125806861136</v>
      </c>
      <c r="L79" s="14">
        <v>2.1239279337614585</v>
      </c>
      <c r="M79" s="14">
        <f t="shared" si="3"/>
        <v>2.4719191918300698</v>
      </c>
      <c r="N79" s="14">
        <v>0</v>
      </c>
      <c r="O79" s="14">
        <f t="shared" si="4"/>
        <v>8.0038561360997775</v>
      </c>
      <c r="Q79" s="14">
        <v>9.5574857210383897</v>
      </c>
      <c r="R79" s="14">
        <v>10.341199550163539</v>
      </c>
      <c r="S79" s="14">
        <v>9.8902461295025539</v>
      </c>
      <c r="U79" s="14">
        <v>12.787352157565522</v>
      </c>
      <c r="V79" s="16">
        <v>51.768150455727735</v>
      </c>
    </row>
    <row r="80" spans="1:22" x14ac:dyDescent="0.25">
      <c r="A80" s="8">
        <v>1286</v>
      </c>
      <c r="C80" s="10">
        <v>4.8775143072549394</v>
      </c>
      <c r="D80" s="11">
        <v>0.72232769503708916</v>
      </c>
      <c r="E80" s="11">
        <v>1.2977524802140199</v>
      </c>
      <c r="F80" s="11">
        <v>1.887463426808575</v>
      </c>
      <c r="G80" s="11">
        <v>1.7344281855982557</v>
      </c>
      <c r="H80" s="12">
        <v>300</v>
      </c>
      <c r="I80" s="13">
        <v>3.9446385596772906</v>
      </c>
      <c r="J80" s="13">
        <v>1.2759265954975221</v>
      </c>
      <c r="K80" s="14">
        <v>0.34799125806861136</v>
      </c>
      <c r="L80" s="14">
        <v>2.0201803287394271</v>
      </c>
      <c r="M80" s="14">
        <f t="shared" si="3"/>
        <v>2.3681715868080384</v>
      </c>
      <c r="N80" s="14">
        <v>0</v>
      </c>
      <c r="O80" s="14">
        <f t="shared" si="4"/>
        <v>7.5887367419828511</v>
      </c>
      <c r="Q80" s="14">
        <v>10.189389673674357</v>
      </c>
      <c r="R80" s="14">
        <v>11.024919626915656</v>
      </c>
      <c r="S80" s="14">
        <v>10.691007915065928</v>
      </c>
      <c r="U80" s="14">
        <v>11.372248089208698</v>
      </c>
      <c r="V80" s="16">
        <v>46.039261517773014</v>
      </c>
    </row>
    <row r="81" spans="1:22" x14ac:dyDescent="0.25">
      <c r="A81" s="8">
        <v>1287</v>
      </c>
      <c r="C81" s="10">
        <v>4.8775143072549394</v>
      </c>
      <c r="D81" s="11">
        <v>0.69306926930500612</v>
      </c>
      <c r="E81" s="11">
        <v>1.3421929509802</v>
      </c>
      <c r="F81" s="11">
        <v>2.1348010517707499</v>
      </c>
      <c r="G81" s="11">
        <v>1.8766530306362195</v>
      </c>
      <c r="H81" s="12">
        <v>300</v>
      </c>
      <c r="I81" s="13">
        <v>4.2681028648236961</v>
      </c>
      <c r="J81" s="13">
        <v>1.2759265954975221</v>
      </c>
      <c r="K81" s="14">
        <v>0.34799125806861136</v>
      </c>
      <c r="L81" s="14">
        <v>2.1207109195821539</v>
      </c>
      <c r="M81" s="14">
        <f t="shared" si="3"/>
        <v>2.4687021776507652</v>
      </c>
      <c r="N81" s="14">
        <v>0</v>
      </c>
      <c r="O81" s="14">
        <f t="shared" si="4"/>
        <v>8.0127316379719833</v>
      </c>
      <c r="Q81" s="14">
        <v>9.3212706384134254</v>
      </c>
      <c r="R81" s="14">
        <v>10.085614830763326</v>
      </c>
      <c r="S81" s="14">
        <v>9.6213464401695479</v>
      </c>
      <c r="U81" s="14">
        <v>13.125942260248895</v>
      </c>
      <c r="V81" s="16">
        <v>53.138894231495485</v>
      </c>
    </row>
    <row r="82" spans="1:22" x14ac:dyDescent="0.25">
      <c r="A82" s="8">
        <v>1288</v>
      </c>
      <c r="C82" s="10">
        <v>4.8775143072549394</v>
      </c>
      <c r="D82" s="11">
        <v>0.66398518672541085</v>
      </c>
      <c r="E82" s="11">
        <v>1.2882577277993801</v>
      </c>
      <c r="F82" s="11">
        <v>1.99173332494108</v>
      </c>
      <c r="G82" s="11">
        <v>1.8024362433200367</v>
      </c>
      <c r="H82" s="12">
        <v>300</v>
      </c>
      <c r="I82" s="13">
        <v>4.0993104043149877</v>
      </c>
      <c r="J82" s="13">
        <v>1.2759265954975221</v>
      </c>
      <c r="K82" s="14">
        <v>0.34799125806861136</v>
      </c>
      <c r="L82" s="14">
        <v>2.053784431500139</v>
      </c>
      <c r="M82" s="14">
        <f t="shared" si="3"/>
        <v>2.4017756895687503</v>
      </c>
      <c r="N82" s="14">
        <v>0</v>
      </c>
      <c r="O82" s="14">
        <f t="shared" si="4"/>
        <v>7.7770126893812597</v>
      </c>
      <c r="Q82" s="14">
        <v>7.9861107505559907</v>
      </c>
      <c r="R82" s="14">
        <v>8.6409718321015827</v>
      </c>
      <c r="S82" s="14">
        <v>7.8760297094149747</v>
      </c>
      <c r="U82" s="14">
        <v>14.869709651409559</v>
      </c>
      <c r="V82" s="16">
        <v>60.198339498433626</v>
      </c>
    </row>
    <row r="83" spans="1:22" x14ac:dyDescent="0.25">
      <c r="A83" s="8">
        <v>1289</v>
      </c>
      <c r="C83" s="10">
        <v>4.8775143072549394</v>
      </c>
      <c r="D83" s="11">
        <v>0.67620370876370683</v>
      </c>
      <c r="E83" s="11">
        <v>1.2625297003092599</v>
      </c>
      <c r="F83" s="11">
        <v>2.1944067564878402</v>
      </c>
      <c r="G83" s="11">
        <v>1.8479401755853695</v>
      </c>
      <c r="H83" s="12">
        <v>300</v>
      </c>
      <c r="I83" s="13">
        <v>4.2028007461586094</v>
      </c>
      <c r="J83" s="13">
        <v>1.2759265954975221</v>
      </c>
      <c r="K83" s="14">
        <v>0.34799125806861136</v>
      </c>
      <c r="L83" s="14">
        <v>2.0860658439039765</v>
      </c>
      <c r="M83" s="14">
        <f t="shared" si="3"/>
        <v>2.4340571019725878</v>
      </c>
      <c r="N83" s="14">
        <v>0</v>
      </c>
      <c r="O83" s="14">
        <f t="shared" si="4"/>
        <v>7.9127844436287198</v>
      </c>
      <c r="Q83" s="14">
        <v>8.5470116391146167</v>
      </c>
      <c r="R83" s="14">
        <v>9.2478665935220157</v>
      </c>
      <c r="S83" s="14">
        <v>8.5150914983936126</v>
      </c>
      <c r="U83" s="14">
        <v>14.136439837740228</v>
      </c>
      <c r="V83" s="16">
        <v>57.229779504860701</v>
      </c>
    </row>
    <row r="84" spans="1:22" x14ac:dyDescent="0.25">
      <c r="A84" s="8">
        <v>1290</v>
      </c>
      <c r="C84" s="10">
        <v>5.3186918686036311</v>
      </c>
      <c r="D84" s="11">
        <v>0.70609660178743316</v>
      </c>
      <c r="E84" s="11">
        <v>1.27233056193113</v>
      </c>
      <c r="F84" s="11">
        <v>2.2800764530833049</v>
      </c>
      <c r="G84" s="11">
        <v>1.8553436753194616</v>
      </c>
      <c r="H84" s="12">
        <v>300</v>
      </c>
      <c r="I84" s="13">
        <v>4.6013104931494464</v>
      </c>
      <c r="J84" s="13">
        <v>1.4031910386126683</v>
      </c>
      <c r="K84" s="14">
        <v>0.32379470217539308</v>
      </c>
      <c r="L84" s="14">
        <v>2.2929194355746381</v>
      </c>
      <c r="M84" s="14">
        <f t="shared" si="3"/>
        <v>2.6167141377500309</v>
      </c>
      <c r="N84" s="14">
        <v>0</v>
      </c>
      <c r="O84" s="14">
        <f t="shared" si="4"/>
        <v>8.6212156695121465</v>
      </c>
      <c r="Q84" s="14">
        <v>9.7795677445498761</v>
      </c>
      <c r="R84" s="14">
        <v>10.581492299602967</v>
      </c>
      <c r="S84" s="14">
        <v>9.9088294779957273</v>
      </c>
      <c r="U84" s="14">
        <v>13.460892616602687</v>
      </c>
      <c r="V84" s="16">
        <v>49.974631950942246</v>
      </c>
    </row>
    <row r="85" spans="1:22" x14ac:dyDescent="0.25">
      <c r="A85" s="8">
        <v>1291</v>
      </c>
      <c r="C85" s="10">
        <v>5.3186918686036311</v>
      </c>
      <c r="D85" s="11">
        <v>0.73295348080379152</v>
      </c>
      <c r="E85" s="11">
        <v>1.3974634989519701</v>
      </c>
      <c r="F85" s="11">
        <v>2.0351243558699799</v>
      </c>
      <c r="G85" s="11">
        <v>1.8615772257413523</v>
      </c>
      <c r="H85" s="12">
        <v>300</v>
      </c>
      <c r="I85" s="13">
        <v>4.6167698936623367</v>
      </c>
      <c r="J85" s="13">
        <v>1.4031910386126683</v>
      </c>
      <c r="K85" s="14">
        <v>0.32379470217539308</v>
      </c>
      <c r="L85" s="14">
        <v>2.3234273574130224</v>
      </c>
      <c r="M85" s="14">
        <f t="shared" si="3"/>
        <v>2.6472220595884153</v>
      </c>
      <c r="N85" s="14">
        <v>0</v>
      </c>
      <c r="O85" s="14">
        <f t="shared" si="4"/>
        <v>8.6671829918634202</v>
      </c>
      <c r="Q85" s="14">
        <v>11.305462922122507</v>
      </c>
      <c r="R85" s="14">
        <v>12.232510881736554</v>
      </c>
      <c r="S85" s="14">
        <v>11.605525647539274</v>
      </c>
      <c r="U85" s="14">
        <v>11.706164577143944</v>
      </c>
      <c r="V85" s="16">
        <v>43.460064868088473</v>
      </c>
    </row>
    <row r="86" spans="1:22" x14ac:dyDescent="0.25">
      <c r="A86" s="8">
        <v>1292</v>
      </c>
      <c r="C86" s="10">
        <v>5.3186918686036311</v>
      </c>
      <c r="D86" s="11">
        <v>0.7221648504607201</v>
      </c>
      <c r="E86" s="11">
        <v>1.3440312682376401</v>
      </c>
      <c r="F86" s="11">
        <v>2.1198332281925252</v>
      </c>
      <c r="G86" s="11">
        <v>1.8491439234093314</v>
      </c>
      <c r="H86" s="12">
        <v>300</v>
      </c>
      <c r="I86" s="13">
        <v>4.5859349140055485</v>
      </c>
      <c r="J86" s="13">
        <v>1.4031910386126683</v>
      </c>
      <c r="K86" s="14">
        <v>0.32379470217539308</v>
      </c>
      <c r="L86" s="14">
        <v>2.3027403177579364</v>
      </c>
      <c r="M86" s="14">
        <f t="shared" si="3"/>
        <v>2.6265350199333293</v>
      </c>
      <c r="N86" s="14">
        <v>0</v>
      </c>
      <c r="O86" s="14">
        <f t="shared" si="4"/>
        <v>8.6156609725515452</v>
      </c>
      <c r="Q86" s="14">
        <v>10.599856784206224</v>
      </c>
      <c r="R86" s="14">
        <v>11.469045040511135</v>
      </c>
      <c r="S86" s="14">
        <v>10.851386429717955</v>
      </c>
      <c r="U86" s="14">
        <v>12.411195400225898</v>
      </c>
      <c r="V86" s="16">
        <v>46.077547742451003</v>
      </c>
    </row>
    <row r="87" spans="1:22" x14ac:dyDescent="0.25">
      <c r="A87" s="8">
        <v>1293</v>
      </c>
      <c r="C87" s="10">
        <v>5.3186918686036311</v>
      </c>
      <c r="D87" s="11">
        <v>0.72583719619017273</v>
      </c>
      <c r="E87" s="11">
        <v>1.3096237823074499</v>
      </c>
      <c r="F87" s="11">
        <v>2.0928067694300498</v>
      </c>
      <c r="G87" s="11">
        <v>1.8074759984176114</v>
      </c>
      <c r="H87" s="12">
        <v>300</v>
      </c>
      <c r="I87" s="13">
        <v>4.4825971534371982</v>
      </c>
      <c r="J87" s="13">
        <v>1.4031910386126683</v>
      </c>
      <c r="K87" s="14">
        <v>0.32379470217539308</v>
      </c>
      <c r="L87" s="14">
        <v>2.2659210521826472</v>
      </c>
      <c r="M87" s="14">
        <f t="shared" si="3"/>
        <v>2.58971575435804</v>
      </c>
      <c r="N87" s="14">
        <v>0</v>
      </c>
      <c r="O87" s="14">
        <f t="shared" si="4"/>
        <v>8.4755039464079065</v>
      </c>
      <c r="Q87" s="14">
        <v>10.633134996525323</v>
      </c>
      <c r="R87" s="14">
        <v>11.505052066240401</v>
      </c>
      <c r="S87" s="14">
        <v>10.899477857721187</v>
      </c>
      <c r="U87" s="14">
        <v>12.171082671519414</v>
      </c>
      <c r="V87" s="16">
        <v>45.186110184361972</v>
      </c>
    </row>
    <row r="88" spans="1:22" x14ac:dyDescent="0.25">
      <c r="A88" s="8">
        <v>1294</v>
      </c>
      <c r="C88" s="10">
        <v>5.3186918686036311</v>
      </c>
      <c r="D88" s="11">
        <v>0.74406540193620918</v>
      </c>
      <c r="E88" s="11">
        <v>1.3707413253540699</v>
      </c>
      <c r="F88" s="11">
        <v>2.1992490630252801</v>
      </c>
      <c r="G88" s="11">
        <v>1.8786310855832475</v>
      </c>
      <c r="H88" s="12">
        <v>300</v>
      </c>
      <c r="I88" s="13">
        <v>4.6590640008312967</v>
      </c>
      <c r="J88" s="13">
        <v>1.4031910386126683</v>
      </c>
      <c r="K88" s="14">
        <v>0.32379470217539308</v>
      </c>
      <c r="L88" s="14">
        <v>2.335942481027919</v>
      </c>
      <c r="M88" s="14">
        <f t="shared" si="3"/>
        <v>2.6597371832033119</v>
      </c>
      <c r="N88" s="14">
        <v>0</v>
      </c>
      <c r="O88" s="14">
        <f t="shared" si="4"/>
        <v>8.7219922226472768</v>
      </c>
      <c r="Q88" s="14">
        <v>12.130025836096872</v>
      </c>
      <c r="R88" s="14">
        <v>13.124687954656816</v>
      </c>
      <c r="S88" s="14">
        <v>12.700842095124957</v>
      </c>
      <c r="U88" s="14">
        <v>10.979409385322283</v>
      </c>
      <c r="V88" s="16">
        <v>40.761928550967305</v>
      </c>
    </row>
    <row r="89" spans="1:22" x14ac:dyDescent="0.25">
      <c r="A89" s="8">
        <v>1295</v>
      </c>
      <c r="C89" s="10">
        <v>5.3186918686036311</v>
      </c>
      <c r="D89" s="11">
        <v>0.7523923601253345</v>
      </c>
      <c r="E89" s="11">
        <v>1.34109012169943</v>
      </c>
      <c r="F89" s="11">
        <v>2.2180909915467</v>
      </c>
      <c r="G89" s="11">
        <v>1.8497786451240774</v>
      </c>
      <c r="H89" s="12">
        <v>300</v>
      </c>
      <c r="I89" s="13">
        <v>4.5875090437612052</v>
      </c>
      <c r="J89" s="13">
        <v>1.4031910386126683</v>
      </c>
      <c r="K89" s="14">
        <v>0.32379470217539308</v>
      </c>
      <c r="L89" s="14">
        <v>2.3110536976231248</v>
      </c>
      <c r="M89" s="14">
        <f t="shared" si="3"/>
        <v>2.6348483997985177</v>
      </c>
      <c r="N89" s="14">
        <v>0</v>
      </c>
      <c r="O89" s="14">
        <f t="shared" si="4"/>
        <v>8.6255484821723911</v>
      </c>
      <c r="Q89" s="14">
        <v>12.621791973595956</v>
      </c>
      <c r="R89" s="14">
        <v>13.656778915430825</v>
      </c>
      <c r="S89" s="14">
        <v>13.257720188144674</v>
      </c>
      <c r="U89" s="14">
        <v>10.434958160779315</v>
      </c>
      <c r="V89" s="16">
        <v>38.740610178052329</v>
      </c>
    </row>
    <row r="90" spans="1:22" x14ac:dyDescent="0.25">
      <c r="A90" s="8">
        <v>1296</v>
      </c>
      <c r="C90" s="10">
        <v>5.3186918686036311</v>
      </c>
      <c r="D90" s="11">
        <v>0.74761785308037976</v>
      </c>
      <c r="E90" s="11">
        <v>1.3048996051399799</v>
      </c>
      <c r="F90" s="11">
        <v>2.1423610332494398</v>
      </c>
      <c r="G90" s="11">
        <v>1.7995873425429449</v>
      </c>
      <c r="H90" s="12">
        <v>300</v>
      </c>
      <c r="I90" s="13">
        <v>4.4630330395019735</v>
      </c>
      <c r="J90" s="13">
        <v>1.4031910386126683</v>
      </c>
      <c r="K90" s="14">
        <v>0.32379470217539308</v>
      </c>
      <c r="L90" s="14">
        <v>2.2648064213339092</v>
      </c>
      <c r="M90" s="14">
        <f t="shared" si="3"/>
        <v>2.588601123509302</v>
      </c>
      <c r="N90" s="14">
        <v>0</v>
      </c>
      <c r="O90" s="14">
        <f t="shared" si="4"/>
        <v>8.4548252016239438</v>
      </c>
      <c r="Q90" s="14">
        <v>12.012614934364883</v>
      </c>
      <c r="R90" s="14">
        <v>12.997649358982805</v>
      </c>
      <c r="S90" s="14">
        <v>12.582033831357917</v>
      </c>
      <c r="U90" s="14">
        <v>10.747119721354185</v>
      </c>
      <c r="V90" s="16">
        <v>39.899534741473886</v>
      </c>
    </row>
    <row r="91" spans="1:22" x14ac:dyDescent="0.25">
      <c r="A91" s="8">
        <v>1297</v>
      </c>
      <c r="C91" s="10">
        <v>5.3186918686036311</v>
      </c>
      <c r="D91" s="11">
        <v>0.72948219272582371</v>
      </c>
      <c r="E91" s="11">
        <v>1.2986016177915001</v>
      </c>
      <c r="F91" s="11">
        <v>1.985307639803195</v>
      </c>
      <c r="G91" s="11">
        <v>1.7612987557009785</v>
      </c>
      <c r="H91" s="12">
        <v>300</v>
      </c>
      <c r="I91" s="13">
        <v>4.3680761435115478</v>
      </c>
      <c r="J91" s="13">
        <v>1.4031910386126683</v>
      </c>
      <c r="K91" s="14">
        <v>0.32379470217539308</v>
      </c>
      <c r="L91" s="14">
        <v>2.2289702333285284</v>
      </c>
      <c r="M91" s="14">
        <f t="shared" si="3"/>
        <v>2.5527649355039213</v>
      </c>
      <c r="N91" s="14">
        <v>0</v>
      </c>
      <c r="O91" s="14">
        <f t="shared" si="4"/>
        <v>8.3240321176281373</v>
      </c>
      <c r="Q91" s="14">
        <v>10.651483928945302</v>
      </c>
      <c r="R91" s="14">
        <v>11.524905611118818</v>
      </c>
      <c r="S91" s="14">
        <v>10.840392705719848</v>
      </c>
      <c r="U91" s="14">
        <v>11.932972516246235</v>
      </c>
      <c r="V91" s="16">
        <v>44.302107339046792</v>
      </c>
    </row>
    <row r="92" spans="1:22" x14ac:dyDescent="0.25">
      <c r="A92" s="8">
        <v>1298</v>
      </c>
      <c r="C92" s="10">
        <v>5.3186918686036311</v>
      </c>
      <c r="D92" s="11">
        <v>0.74181340602257395</v>
      </c>
      <c r="E92" s="11">
        <v>1.2931582820654299</v>
      </c>
      <c r="F92" s="11">
        <v>1.9799479344846951</v>
      </c>
      <c r="G92" s="11">
        <v>1.7459947921453529</v>
      </c>
      <c r="H92" s="12">
        <v>300</v>
      </c>
      <c r="I92" s="13">
        <v>4.3301218340043617</v>
      </c>
      <c r="J92" s="13">
        <v>1.4031910386126683</v>
      </c>
      <c r="K92" s="14">
        <v>0.32379470217539308</v>
      </c>
      <c r="L92" s="14">
        <v>2.219380511866702</v>
      </c>
      <c r="M92" s="14">
        <f t="shared" si="3"/>
        <v>2.5431752140420949</v>
      </c>
      <c r="N92" s="14">
        <v>0</v>
      </c>
      <c r="O92" s="14">
        <f t="shared" si="4"/>
        <v>8.2764880866591248</v>
      </c>
      <c r="Q92" s="14">
        <v>11.357962067077844</v>
      </c>
      <c r="R92" s="14">
        <v>12.289314956578229</v>
      </c>
      <c r="S92" s="14">
        <v>11.713831833857078</v>
      </c>
      <c r="U92" s="14">
        <v>11.126810455171496</v>
      </c>
      <c r="V92" s="16">
        <v>41.30916671894763</v>
      </c>
    </row>
    <row r="93" spans="1:22" x14ac:dyDescent="0.25">
      <c r="A93" s="8">
        <v>1299</v>
      </c>
      <c r="C93" s="10">
        <v>5.3186918686036311</v>
      </c>
      <c r="D93" s="11">
        <v>0.738418679483971</v>
      </c>
      <c r="E93" s="11">
        <v>1.31380316023391</v>
      </c>
      <c r="F93" s="11">
        <v>2.20516674651665</v>
      </c>
      <c r="G93" s="11">
        <v>1.8346100569429087</v>
      </c>
      <c r="H93" s="12">
        <v>300</v>
      </c>
      <c r="I93" s="13">
        <v>4.5498904694276625</v>
      </c>
      <c r="J93" s="13">
        <v>1.4031910386126683</v>
      </c>
      <c r="K93" s="14">
        <v>0.32379470217539308</v>
      </c>
      <c r="L93" s="14">
        <v>2.2912228581049181</v>
      </c>
      <c r="M93" s="14">
        <f t="shared" si="3"/>
        <v>2.615017560280311</v>
      </c>
      <c r="N93" s="14">
        <v>0</v>
      </c>
      <c r="O93" s="14">
        <f t="shared" si="4"/>
        <v>8.5680990683206417</v>
      </c>
      <c r="Q93" s="14">
        <v>11.528554949240336</v>
      </c>
      <c r="R93" s="14">
        <v>12.473896455078044</v>
      </c>
      <c r="S93" s="14">
        <v>11.703709306958674</v>
      </c>
      <c r="U93" s="14">
        <v>11.348399475858065</v>
      </c>
      <c r="V93" s="16">
        <v>42.131833541170288</v>
      </c>
    </row>
    <row r="94" spans="1:22" x14ac:dyDescent="0.25">
      <c r="A94" s="8">
        <v>1300</v>
      </c>
      <c r="C94" s="10">
        <v>5.3151731566081306</v>
      </c>
      <c r="D94" s="11">
        <v>0.74202752943990014</v>
      </c>
      <c r="E94" s="11">
        <v>1.4144434142412901</v>
      </c>
      <c r="F94" s="11">
        <v>2.3400335892576001</v>
      </c>
      <c r="G94" s="11">
        <v>1.9613418228624089</v>
      </c>
      <c r="H94" s="12">
        <v>300</v>
      </c>
      <c r="I94" s="13">
        <v>4.8609711983171664</v>
      </c>
      <c r="J94" s="13">
        <v>1.4509802833424204</v>
      </c>
      <c r="K94" s="14">
        <v>0.28361311008438395</v>
      </c>
      <c r="L94" s="14">
        <v>2.0027150558943578</v>
      </c>
      <c r="M94" s="14">
        <f t="shared" si="3"/>
        <v>2.286328165978742</v>
      </c>
      <c r="N94" s="14">
        <v>0</v>
      </c>
      <c r="O94" s="14">
        <f t="shared" si="4"/>
        <v>8.5982796476383285</v>
      </c>
      <c r="Q94" s="14">
        <v>11.822648115846043</v>
      </c>
      <c r="R94" s="14">
        <v>12.792105261345419</v>
      </c>
      <c r="S94" s="14">
        <v>11.996049708135057</v>
      </c>
      <c r="U94" s="14">
        <v>11.105083075961184</v>
      </c>
      <c r="V94" s="16">
        <v>41.255795890508196</v>
      </c>
    </row>
    <row r="95" spans="1:22" x14ac:dyDescent="0.25">
      <c r="A95" s="8">
        <v>1301</v>
      </c>
      <c r="C95" s="10">
        <v>5.3151731566081306</v>
      </c>
      <c r="D95" s="11">
        <v>0.73423291915529654</v>
      </c>
      <c r="E95" s="11">
        <v>1.39713569246832</v>
      </c>
      <c r="F95" s="11">
        <v>2.2702044067551452</v>
      </c>
      <c r="G95" s="11">
        <v>1.9323295601807704</v>
      </c>
      <c r="H95" s="12">
        <v>300</v>
      </c>
      <c r="I95" s="13">
        <v>4.7890674782977563</v>
      </c>
      <c r="J95" s="13">
        <v>1.4509802833424204</v>
      </c>
      <c r="K95" s="14">
        <v>0.28361311008438395</v>
      </c>
      <c r="L95" s="14">
        <v>1.9799659065539859</v>
      </c>
      <c r="M95" s="14">
        <f t="shared" si="3"/>
        <v>2.2635790166383698</v>
      </c>
      <c r="N95" s="14">
        <v>0</v>
      </c>
      <c r="O95" s="14">
        <f t="shared" si="4"/>
        <v>8.5036267782785462</v>
      </c>
      <c r="Q95" s="14">
        <v>11.179787012054179</v>
      </c>
      <c r="R95" s="14">
        <v>12.096529547042623</v>
      </c>
      <c r="S95" s="14">
        <v>11.309736667112997</v>
      </c>
      <c r="U95" s="14">
        <v>11.614370357187996</v>
      </c>
      <c r="V95" s="16">
        <v>43.147817046964661</v>
      </c>
    </row>
    <row r="96" spans="1:22" x14ac:dyDescent="0.25">
      <c r="A96" s="8">
        <v>1302</v>
      </c>
      <c r="C96" s="10">
        <v>5.3151731566081306</v>
      </c>
      <c r="D96" s="11">
        <v>0.72981179225446569</v>
      </c>
      <c r="E96" s="11">
        <v>1.35608396255292</v>
      </c>
      <c r="F96" s="11">
        <v>2.21114013469492</v>
      </c>
      <c r="G96" s="11">
        <v>1.88189933211244</v>
      </c>
      <c r="H96" s="12">
        <v>300</v>
      </c>
      <c r="I96" s="13">
        <v>4.6640816735251045</v>
      </c>
      <c r="J96" s="13">
        <v>1.4509802833424204</v>
      </c>
      <c r="K96" s="14">
        <v>0.28361311008438395</v>
      </c>
      <c r="L96" s="14">
        <v>1.9411470799734267</v>
      </c>
      <c r="M96" s="14">
        <f t="shared" si="3"/>
        <v>2.2247601900578107</v>
      </c>
      <c r="N96" s="14">
        <v>0</v>
      </c>
      <c r="O96" s="14">
        <f t="shared" si="4"/>
        <v>8.3398221469253357</v>
      </c>
      <c r="Q96" s="14">
        <v>10.698384502808521</v>
      </c>
      <c r="R96" s="14">
        <v>11.575652032038821</v>
      </c>
      <c r="S96" s="14">
        <v>10.795910660286014</v>
      </c>
      <c r="U96" s="14">
        <v>11.903196310392293</v>
      </c>
      <c r="V96" s="16">
        <v>44.220816185446708</v>
      </c>
    </row>
    <row r="97" spans="1:22" x14ac:dyDescent="0.25">
      <c r="A97" s="8">
        <v>1303</v>
      </c>
      <c r="C97" s="10">
        <v>5.3151731566081306</v>
      </c>
      <c r="D97" s="11">
        <v>0.719210836412842</v>
      </c>
      <c r="E97" s="11">
        <v>1.33914574493108</v>
      </c>
      <c r="F97" s="11">
        <v>2.22846872652753</v>
      </c>
      <c r="G97" s="11">
        <v>1.8824103842721023</v>
      </c>
      <c r="H97" s="12">
        <v>300</v>
      </c>
      <c r="I97" s="13">
        <v>4.6653482604096537</v>
      </c>
      <c r="J97" s="13">
        <v>1.4509802833424204</v>
      </c>
      <c r="K97" s="14">
        <v>0.28361311008438395</v>
      </c>
      <c r="L97" s="14">
        <v>1.9377274020740372</v>
      </c>
      <c r="M97" s="14">
        <f t="shared" si="3"/>
        <v>2.2213405121584211</v>
      </c>
      <c r="N97" s="14">
        <v>0</v>
      </c>
      <c r="O97" s="14">
        <f t="shared" si="4"/>
        <v>8.3376690559104958</v>
      </c>
      <c r="Q97" s="14">
        <v>10.107642925987102</v>
      </c>
      <c r="R97" s="14">
        <v>10.936469645918045</v>
      </c>
      <c r="S97" s="14">
        <v>10.209126700021763</v>
      </c>
      <c r="U97" s="14">
        <v>12.595626422039846</v>
      </c>
      <c r="V97" s="16">
        <v>46.793219755881111</v>
      </c>
    </row>
    <row r="98" spans="1:22" x14ac:dyDescent="0.25">
      <c r="A98" s="8">
        <v>1304</v>
      </c>
      <c r="C98" s="10">
        <v>5.3151731566081306</v>
      </c>
      <c r="D98" s="11">
        <v>0.70290740840707722</v>
      </c>
      <c r="E98" s="11">
        <v>1.40287149917725</v>
      </c>
      <c r="F98" s="11">
        <v>2.4391984383268852</v>
      </c>
      <c r="G98" s="11">
        <v>2.023953925684673</v>
      </c>
      <c r="H98" s="12">
        <v>300</v>
      </c>
      <c r="I98" s="13">
        <v>5.0161484473501359</v>
      </c>
      <c r="J98" s="13">
        <v>1.4509802833424204</v>
      </c>
      <c r="K98" s="14">
        <v>0.28361311008438395</v>
      </c>
      <c r="L98" s="14">
        <v>2.0355684903743727</v>
      </c>
      <c r="M98" s="14">
        <f t="shared" si="3"/>
        <v>2.3191816004587569</v>
      </c>
      <c r="N98" s="14">
        <v>0</v>
      </c>
      <c r="O98" s="14">
        <f t="shared" si="4"/>
        <v>8.7863103311513129</v>
      </c>
      <c r="Q98" s="14">
        <v>9.821362881898688</v>
      </c>
      <c r="R98" s="14">
        <v>10.626714638214381</v>
      </c>
      <c r="S98" s="14">
        <v>9.7848185491956681</v>
      </c>
      <c r="U98" s="14">
        <v>13.660285941694744</v>
      </c>
      <c r="V98" s="16">
        <v>50.748469395647298</v>
      </c>
    </row>
    <row r="99" spans="1:22" x14ac:dyDescent="0.25">
      <c r="A99" s="8">
        <v>1305</v>
      </c>
      <c r="C99" s="10">
        <v>5.3151731566081306</v>
      </c>
      <c r="D99" s="11">
        <v>0.73101188166589148</v>
      </c>
      <c r="E99" s="11">
        <v>1.36610675125118</v>
      </c>
      <c r="F99" s="11">
        <v>2.1894329306821652</v>
      </c>
      <c r="G99" s="11">
        <v>1.8829362072442177</v>
      </c>
      <c r="H99" s="12">
        <v>300</v>
      </c>
      <c r="I99" s="13">
        <v>4.6666514551374014</v>
      </c>
      <c r="J99" s="13">
        <v>1.4509802833424204</v>
      </c>
      <c r="K99" s="14">
        <v>0.28361311008438395</v>
      </c>
      <c r="L99" s="14">
        <v>1.9431081081800612</v>
      </c>
      <c r="M99" s="14">
        <f t="shared" si="3"/>
        <v>2.2267212182644451</v>
      </c>
      <c r="N99" s="14">
        <v>0</v>
      </c>
      <c r="O99" s="14">
        <f t="shared" si="4"/>
        <v>8.3443529567442667</v>
      </c>
      <c r="Q99" s="14">
        <v>10.775100384155166</v>
      </c>
      <c r="R99" s="14">
        <v>11.658658615655892</v>
      </c>
      <c r="S99" s="14">
        <v>10.923569357892719</v>
      </c>
      <c r="U99" s="14">
        <v>11.824869340397818</v>
      </c>
      <c r="V99" s="16">
        <v>43.929828584119448</v>
      </c>
    </row>
    <row r="100" spans="1:22" x14ac:dyDescent="0.25">
      <c r="A100" s="8">
        <v>1306</v>
      </c>
      <c r="C100" s="10">
        <v>5.3151731566081306</v>
      </c>
      <c r="D100" s="11">
        <v>0.73791610260651974</v>
      </c>
      <c r="E100" s="11">
        <v>1.26765952542617</v>
      </c>
      <c r="F100" s="11">
        <v>2.3031352379390553</v>
      </c>
      <c r="G100" s="11">
        <v>1.8235303742701601</v>
      </c>
      <c r="H100" s="12">
        <v>300</v>
      </c>
      <c r="I100" s="13">
        <v>4.5194205952572517</v>
      </c>
      <c r="J100" s="13">
        <v>1.4509802833424204</v>
      </c>
      <c r="K100" s="14">
        <v>0.28361311008438395</v>
      </c>
      <c r="L100" s="14">
        <v>1.8944564498168803</v>
      </c>
      <c r="M100" s="14">
        <f t="shared" si="3"/>
        <v>2.1780695599012643</v>
      </c>
      <c r="N100" s="14">
        <v>0</v>
      </c>
      <c r="O100" s="14">
        <f t="shared" si="4"/>
        <v>8.1484704385009366</v>
      </c>
      <c r="Q100" s="14">
        <v>10.939915747148593</v>
      </c>
      <c r="R100" s="14">
        <v>11.836988838414777</v>
      </c>
      <c r="S100" s="14">
        <v>11.068692442871829</v>
      </c>
      <c r="U100" s="14">
        <v>11.373316541437763</v>
      </c>
      <c r="V100" s="16">
        <v>42.252293172609583</v>
      </c>
    </row>
    <row r="101" spans="1:22" x14ac:dyDescent="0.25">
      <c r="A101" s="8">
        <v>1307</v>
      </c>
      <c r="C101" s="10">
        <v>5.3151731566081306</v>
      </c>
      <c r="D101" s="11">
        <v>0.7316781499467333</v>
      </c>
      <c r="E101" s="11">
        <v>1.2563584367212</v>
      </c>
      <c r="F101" s="11">
        <v>2.3188022834986302</v>
      </c>
      <c r="G101" s="11">
        <v>1.8253714228709021</v>
      </c>
      <c r="H101" s="12">
        <v>300</v>
      </c>
      <c r="I101" s="13">
        <v>4.5239834328608719</v>
      </c>
      <c r="J101" s="13">
        <v>1.4509802833424204</v>
      </c>
      <c r="K101" s="14">
        <v>0.28361311008438395</v>
      </c>
      <c r="L101" s="14">
        <v>1.8933958328880782</v>
      </c>
      <c r="M101" s="14">
        <f t="shared" si="3"/>
        <v>2.1770089429724622</v>
      </c>
      <c r="N101" s="14">
        <v>0</v>
      </c>
      <c r="O101" s="14">
        <f t="shared" si="4"/>
        <v>8.1519726591757546</v>
      </c>
      <c r="Q101" s="14">
        <v>10.566133409359344</v>
      </c>
      <c r="R101" s="14">
        <v>11.432556348926811</v>
      </c>
      <c r="S101" s="14">
        <v>10.573825158416073</v>
      </c>
      <c r="U101" s="14">
        <v>11.780714580142654</v>
      </c>
      <c r="V101" s="16">
        <v>43.765792010577307</v>
      </c>
    </row>
    <row r="102" spans="1:22" x14ac:dyDescent="0.25">
      <c r="A102" s="8">
        <v>1308</v>
      </c>
      <c r="C102" s="10">
        <v>5.3151731566081306</v>
      </c>
      <c r="D102" s="11">
        <v>0.74699698992137675</v>
      </c>
      <c r="E102" s="11">
        <v>1.3250961288580501</v>
      </c>
      <c r="F102" s="11">
        <v>2.1423498008099449</v>
      </c>
      <c r="G102" s="11">
        <v>1.818346224649694</v>
      </c>
      <c r="H102" s="12">
        <v>300</v>
      </c>
      <c r="I102" s="13">
        <v>4.5065722474072691</v>
      </c>
      <c r="J102" s="13">
        <v>1.4509802833424204</v>
      </c>
      <c r="K102" s="14">
        <v>0.28361311008438395</v>
      </c>
      <c r="L102" s="14">
        <v>1.8986986243441379</v>
      </c>
      <c r="M102" s="14">
        <f t="shared" si="3"/>
        <v>2.1823117344285219</v>
      </c>
      <c r="N102" s="14">
        <v>0</v>
      </c>
      <c r="O102" s="14">
        <f t="shared" si="4"/>
        <v>8.1398642651782112</v>
      </c>
      <c r="Q102" s="14">
        <v>11.529241479091656</v>
      </c>
      <c r="R102" s="14">
        <v>12.474639280377172</v>
      </c>
      <c r="S102" s="14">
        <v>11.758712883414175</v>
      </c>
      <c r="U102" s="14">
        <v>10.780562878516731</v>
      </c>
      <c r="V102" s="16">
        <v>40.050191309566607</v>
      </c>
    </row>
    <row r="103" spans="1:22" x14ac:dyDescent="0.25">
      <c r="A103" s="8">
        <v>1309</v>
      </c>
      <c r="C103" s="10">
        <v>5.3151731566081306</v>
      </c>
      <c r="D103" s="11">
        <v>0.76580106765825606</v>
      </c>
      <c r="E103" s="11">
        <v>1.29759611046162</v>
      </c>
      <c r="F103" s="11">
        <v>2.4423175927142</v>
      </c>
      <c r="G103" s="11">
        <v>1.8574803199451877</v>
      </c>
      <c r="H103" s="12">
        <v>300</v>
      </c>
      <c r="I103" s="13">
        <v>4.6035618225471966</v>
      </c>
      <c r="J103" s="13">
        <v>1.4509802833424204</v>
      </c>
      <c r="K103" s="14">
        <v>0.28361311008438395</v>
      </c>
      <c r="L103" s="14">
        <v>1.9253971107467602</v>
      </c>
      <c r="M103" s="14">
        <f t="shared" ref="M103:M166" si="5">K103+L103</f>
        <v>2.2090102208311442</v>
      </c>
      <c r="N103" s="14">
        <v>0</v>
      </c>
      <c r="O103" s="14">
        <f t="shared" si="4"/>
        <v>8.2635523267207613</v>
      </c>
      <c r="Q103" s="14">
        <v>13.210358917360855</v>
      </c>
      <c r="R103" s="14">
        <v>14.293608348584446</v>
      </c>
      <c r="S103" s="14">
        <v>13.610556308592493</v>
      </c>
      <c r="U103" s="14">
        <v>9.5516230249658296</v>
      </c>
      <c r="V103" s="16">
        <v>35.484634130660162</v>
      </c>
    </row>
    <row r="104" spans="1:22" x14ac:dyDescent="0.25">
      <c r="A104" s="8">
        <v>1310</v>
      </c>
      <c r="C104" s="10">
        <v>5.77</v>
      </c>
      <c r="D104" s="11">
        <v>0.76459872179377952</v>
      </c>
      <c r="E104" s="11">
        <v>1.42735218194928</v>
      </c>
      <c r="F104" s="11">
        <v>2.5150832550629749</v>
      </c>
      <c r="G104" s="11">
        <v>1.9984311991938521</v>
      </c>
      <c r="H104" s="12">
        <v>300</v>
      </c>
      <c r="I104" s="13">
        <v>5.3767191957252614</v>
      </c>
      <c r="J104" s="13">
        <v>1.6166013974399058</v>
      </c>
      <c r="K104" s="14">
        <v>0.36315858536810947</v>
      </c>
      <c r="L104" s="14">
        <v>2.1307954003171932</v>
      </c>
      <c r="M104" s="14">
        <f t="shared" si="5"/>
        <v>2.4939539856853026</v>
      </c>
      <c r="N104" s="14">
        <v>0</v>
      </c>
      <c r="O104" s="14">
        <f t="shared" si="4"/>
        <v>9.4872745788504709</v>
      </c>
      <c r="Q104" s="14">
        <v>13.856891101762706</v>
      </c>
      <c r="R104" s="14">
        <v>14.993156172107248</v>
      </c>
      <c r="S104" s="14">
        <v>14.347162841493791</v>
      </c>
      <c r="U104" s="14">
        <v>10.454437621199229</v>
      </c>
      <c r="V104" s="16">
        <v>35.777124963948815</v>
      </c>
    </row>
    <row r="105" spans="1:22" x14ac:dyDescent="0.25">
      <c r="A105" s="8">
        <v>1311</v>
      </c>
      <c r="C105" s="10">
        <v>5.77</v>
      </c>
      <c r="D105" s="11">
        <v>0.77226738387699423</v>
      </c>
      <c r="E105" s="11">
        <v>1.3478778691814399</v>
      </c>
      <c r="F105" s="11">
        <v>2.278580208620165</v>
      </c>
      <c r="G105" s="11">
        <v>1.853405912197934</v>
      </c>
      <c r="H105" s="12">
        <v>300</v>
      </c>
      <c r="I105" s="13">
        <v>4.9865330112966628</v>
      </c>
      <c r="J105" s="13">
        <v>1.6166013974399058</v>
      </c>
      <c r="K105" s="14">
        <v>0.36315858536810947</v>
      </c>
      <c r="L105" s="14">
        <v>2.0228585550846159</v>
      </c>
      <c r="M105" s="14">
        <f t="shared" si="5"/>
        <v>2.3860171404527253</v>
      </c>
      <c r="N105" s="14">
        <v>0</v>
      </c>
      <c r="O105" s="14">
        <f t="shared" si="4"/>
        <v>8.9891515491892946</v>
      </c>
      <c r="Q105" s="14">
        <v>13.849588646724571</v>
      </c>
      <c r="R105" s="14">
        <v>14.985254915755988</v>
      </c>
      <c r="S105" s="14">
        <v>14.473631235143236</v>
      </c>
      <c r="U105" s="14">
        <v>9.9107572190216757</v>
      </c>
      <c r="V105" s="16">
        <v>33.916544567953778</v>
      </c>
    </row>
    <row r="106" spans="1:22" x14ac:dyDescent="0.25">
      <c r="A106" s="8">
        <v>1312</v>
      </c>
      <c r="C106" s="10">
        <v>5.77</v>
      </c>
      <c r="D106" s="11">
        <v>0.74168251841948352</v>
      </c>
      <c r="E106" s="11">
        <v>1.3504312783655801</v>
      </c>
      <c r="F106" s="11">
        <v>2.4350717599319749</v>
      </c>
      <c r="G106" s="11">
        <v>1.9326226010910057</v>
      </c>
      <c r="H106" s="12">
        <v>300</v>
      </c>
      <c r="I106" s="13">
        <v>5.1996631365494057</v>
      </c>
      <c r="J106" s="13">
        <v>1.6166013974399058</v>
      </c>
      <c r="K106" s="14">
        <v>0.36315858536810947</v>
      </c>
      <c r="L106" s="14">
        <v>2.0725174539012796</v>
      </c>
      <c r="M106" s="14">
        <f t="shared" si="5"/>
        <v>2.435676039269389</v>
      </c>
      <c r="N106" s="14">
        <v>0</v>
      </c>
      <c r="O106" s="14">
        <f t="shared" si="4"/>
        <v>9.2519405732587003</v>
      </c>
      <c r="Q106" s="14">
        <v>11.695264714110177</v>
      </c>
      <c r="R106" s="14">
        <v>12.654276420667212</v>
      </c>
      <c r="S106" s="14">
        <v>11.827744032397238</v>
      </c>
      <c r="U106" s="14">
        <v>12.079467451405671</v>
      </c>
      <c r="V106" s="16">
        <v>41.338294049462128</v>
      </c>
    </row>
    <row r="107" spans="1:22" x14ac:dyDescent="0.25">
      <c r="A107" s="8">
        <v>1313</v>
      </c>
      <c r="C107" s="10">
        <v>5.77</v>
      </c>
      <c r="D107" s="11">
        <v>0.73616084977645402</v>
      </c>
      <c r="E107" s="11">
        <v>1.3734451714343701</v>
      </c>
      <c r="F107" s="11">
        <v>2.4398784137649097</v>
      </c>
      <c r="G107" s="11">
        <v>1.9609999202506616</v>
      </c>
      <c r="H107" s="12">
        <v>300</v>
      </c>
      <c r="I107" s="13">
        <v>5.2760114625315522</v>
      </c>
      <c r="J107" s="13">
        <v>1.6166013974399058</v>
      </c>
      <c r="K107" s="14">
        <v>0.36315858536810947</v>
      </c>
      <c r="L107" s="14">
        <v>2.0935844586007817</v>
      </c>
      <c r="M107" s="14">
        <f t="shared" si="5"/>
        <v>2.4567430439688911</v>
      </c>
      <c r="N107" s="14">
        <v>0</v>
      </c>
      <c r="O107" s="14">
        <f t="shared" si="4"/>
        <v>9.3493559039403493</v>
      </c>
      <c r="Q107" s="14">
        <v>11.447283403073653</v>
      </c>
      <c r="R107" s="14">
        <v>12.385960642125694</v>
      </c>
      <c r="S107" s="14">
        <v>11.535892442003483</v>
      </c>
      <c r="U107" s="14">
        <v>12.471085800593455</v>
      </c>
      <c r="V107" s="16">
        <v>42.678488436260658</v>
      </c>
    </row>
    <row r="108" spans="1:22" x14ac:dyDescent="0.25">
      <c r="A108" s="8">
        <v>1314</v>
      </c>
      <c r="C108" s="10">
        <v>5.77</v>
      </c>
      <c r="D108" s="11">
        <v>0.74845790858229555</v>
      </c>
      <c r="E108" s="11">
        <v>1.36706746194756</v>
      </c>
      <c r="F108" s="11">
        <v>2.5511715320327353</v>
      </c>
      <c r="G108" s="11">
        <v>1.9733130655210025</v>
      </c>
      <c r="H108" s="12">
        <v>300</v>
      </c>
      <c r="I108" s="13">
        <v>5.3091396105315942</v>
      </c>
      <c r="J108" s="13">
        <v>1.6166013974399058</v>
      </c>
      <c r="K108" s="14">
        <v>0.36315858536810947</v>
      </c>
      <c r="L108" s="14">
        <v>2.1038380048440288</v>
      </c>
      <c r="M108" s="14">
        <f t="shared" si="5"/>
        <v>2.4669965902121382</v>
      </c>
      <c r="N108" s="14">
        <v>0</v>
      </c>
      <c r="O108" s="14">
        <f t="shared" si="4"/>
        <v>9.3927375981836381</v>
      </c>
      <c r="Q108" s="14">
        <v>12.365260375018297</v>
      </c>
      <c r="R108" s="14">
        <v>13.379211725769798</v>
      </c>
      <c r="S108" s="14">
        <v>12.524405909963573</v>
      </c>
      <c r="U108" s="14">
        <v>11.598823334785802</v>
      </c>
      <c r="V108" s="16">
        <v>39.693436119598331</v>
      </c>
    </row>
    <row r="109" spans="1:22" x14ac:dyDescent="0.25">
      <c r="A109" s="8">
        <v>1315</v>
      </c>
      <c r="C109" s="10">
        <v>5.77</v>
      </c>
      <c r="D109" s="11">
        <v>0.75831635652190177</v>
      </c>
      <c r="E109" s="11">
        <v>1.3852372254534799</v>
      </c>
      <c r="F109" s="11">
        <v>2.4581878661911949</v>
      </c>
      <c r="G109" s="11">
        <v>1.9514190949982155</v>
      </c>
      <c r="H109" s="12">
        <v>300</v>
      </c>
      <c r="I109" s="13">
        <v>5.2502345395799406</v>
      </c>
      <c r="J109" s="13">
        <v>1.6166013974399058</v>
      </c>
      <c r="K109" s="14">
        <v>0.36315858536810947</v>
      </c>
      <c r="L109" s="14">
        <v>2.0923915844130101</v>
      </c>
      <c r="M109" s="14">
        <f t="shared" si="5"/>
        <v>2.4555501697811195</v>
      </c>
      <c r="N109" s="14">
        <v>0</v>
      </c>
      <c r="O109" s="14">
        <f t="shared" si="4"/>
        <v>9.3223861068009661</v>
      </c>
      <c r="Q109" s="14">
        <v>13.059531678995203</v>
      </c>
      <c r="R109" s="14">
        <v>14.13041327667281</v>
      </c>
      <c r="S109" s="14">
        <v>13.390486926439976</v>
      </c>
      <c r="U109" s="14">
        <v>10.899949669076916</v>
      </c>
      <c r="V109" s="16">
        <v>37.301754101105246</v>
      </c>
    </row>
    <row r="110" spans="1:22" x14ac:dyDescent="0.25">
      <c r="A110" s="8">
        <v>1316</v>
      </c>
      <c r="C110" s="10">
        <v>5.77</v>
      </c>
      <c r="D110" s="11">
        <v>0.79257561039528279</v>
      </c>
      <c r="E110" s="11">
        <v>1.4863945268038501</v>
      </c>
      <c r="F110" s="11">
        <v>2.5307768527873202</v>
      </c>
      <c r="G110" s="11">
        <v>2.0259021614105777</v>
      </c>
      <c r="H110" s="12">
        <v>300</v>
      </c>
      <c r="I110" s="13">
        <v>5.4506289955398834</v>
      </c>
      <c r="J110" s="13">
        <v>1.6166013974399058</v>
      </c>
      <c r="K110" s="14">
        <v>0.36315858536810947</v>
      </c>
      <c r="L110" s="14">
        <v>2.1619721663831997</v>
      </c>
      <c r="M110" s="14">
        <f t="shared" si="5"/>
        <v>2.5251307517513091</v>
      </c>
      <c r="N110" s="14">
        <v>0</v>
      </c>
      <c r="O110" s="14">
        <f t="shared" si="4"/>
        <v>9.5923611447310986</v>
      </c>
      <c r="Q110" s="14">
        <v>17.291992698820575</v>
      </c>
      <c r="R110" s="14">
        <v>18.709936100123862</v>
      </c>
      <c r="S110" s="14">
        <v>18.95885386883992</v>
      </c>
      <c r="U110" s="14">
        <v>8.4704305761642651</v>
      </c>
      <c r="V110" s="16">
        <v>28.987465820961035</v>
      </c>
    </row>
    <row r="111" spans="1:22" x14ac:dyDescent="0.25">
      <c r="A111" s="8">
        <v>1317</v>
      </c>
      <c r="C111" s="10">
        <v>5.77</v>
      </c>
      <c r="D111" s="11">
        <v>0.78776466818902369</v>
      </c>
      <c r="E111" s="11">
        <v>1.6150906851407401</v>
      </c>
      <c r="F111" s="11">
        <v>2.7527481824539599</v>
      </c>
      <c r="G111" s="11">
        <v>2.2078486201536993</v>
      </c>
      <c r="H111" s="12">
        <v>300</v>
      </c>
      <c r="I111" s="13">
        <v>5.940150485052758</v>
      </c>
      <c r="J111" s="13">
        <v>1.6166013974399058</v>
      </c>
      <c r="K111" s="14">
        <v>0.36315858536810947</v>
      </c>
      <c r="L111" s="14">
        <v>2.3016934217508234</v>
      </c>
      <c r="M111" s="14">
        <f t="shared" si="5"/>
        <v>2.6648520071189328</v>
      </c>
      <c r="N111" s="14">
        <v>0</v>
      </c>
      <c r="O111" s="14">
        <f t="shared" si="4"/>
        <v>10.221603889611597</v>
      </c>
      <c r="Q111" s="14">
        <v>17.712897142431224</v>
      </c>
      <c r="R111" s="14">
        <v>19.165354708110584</v>
      </c>
      <c r="S111" s="14">
        <v>19.274092724973428</v>
      </c>
      <c r="U111" s="14">
        <v>8.8115935407102803</v>
      </c>
      <c r="V111" s="16">
        <v>30.154992038811667</v>
      </c>
    </row>
    <row r="112" spans="1:22" x14ac:dyDescent="0.25">
      <c r="A112" s="8">
        <v>1318</v>
      </c>
      <c r="C112" s="10">
        <v>4.971000446990999</v>
      </c>
      <c r="D112" s="11">
        <v>0.75211915900206761</v>
      </c>
      <c r="E112" s="11">
        <v>1.5538602316667001</v>
      </c>
      <c r="F112" s="11">
        <v>2.464313332519275</v>
      </c>
      <c r="G112" s="11">
        <v>2.1134085928333253</v>
      </c>
      <c r="H112" s="12">
        <v>300</v>
      </c>
      <c r="I112" s="13">
        <v>4.8986861097648378</v>
      </c>
      <c r="J112" s="13">
        <v>1.6166013974399058</v>
      </c>
      <c r="K112" s="14">
        <v>0.29736186260609121</v>
      </c>
      <c r="L112" s="14">
        <v>1.9783803512451354</v>
      </c>
      <c r="M112" s="14">
        <f t="shared" si="5"/>
        <v>2.2757422138512267</v>
      </c>
      <c r="N112" s="14">
        <v>0</v>
      </c>
      <c r="O112" s="14">
        <f t="shared" si="4"/>
        <v>8.7910297210559705</v>
      </c>
      <c r="Q112" s="14">
        <v>13.740069903210042</v>
      </c>
      <c r="R112" s="14">
        <v>14.866755635273266</v>
      </c>
      <c r="S112" s="14">
        <v>14.335527312549079</v>
      </c>
      <c r="U112" s="14">
        <v>9.769578248560407</v>
      </c>
      <c r="V112" s="16">
        <v>38.807225024954406</v>
      </c>
    </row>
    <row r="113" spans="1:22" x14ac:dyDescent="0.25">
      <c r="A113" s="8">
        <v>1319</v>
      </c>
      <c r="C113" s="10">
        <v>4.971000446990999</v>
      </c>
      <c r="D113" s="11">
        <v>0.71189506241156386</v>
      </c>
      <c r="E113" s="11">
        <v>1.44520446075651</v>
      </c>
      <c r="F113" s="11">
        <v>2.5374238699122098</v>
      </c>
      <c r="G113" s="11">
        <v>2.0828836817714724</v>
      </c>
      <c r="H113" s="12">
        <v>300</v>
      </c>
      <c r="I113" s="13">
        <v>4.8279321825178414</v>
      </c>
      <c r="J113" s="13">
        <v>1.6166013974399058</v>
      </c>
      <c r="K113" s="14">
        <v>0.29736186260609121</v>
      </c>
      <c r="L113" s="14">
        <v>1.9433256876785758</v>
      </c>
      <c r="M113" s="14">
        <f t="shared" si="5"/>
        <v>2.240687550284667</v>
      </c>
      <c r="N113" s="14">
        <v>0</v>
      </c>
      <c r="O113" s="14">
        <f t="shared" si="4"/>
        <v>8.6852211302424145</v>
      </c>
      <c r="Q113" s="14">
        <v>10.846636751530408</v>
      </c>
      <c r="R113" s="14">
        <v>11.736060965155902</v>
      </c>
      <c r="S113" s="14">
        <v>10.764452153219407</v>
      </c>
      <c r="U113" s="14">
        <v>12.226743284732828</v>
      </c>
      <c r="V113" s="16">
        <v>48.567703323620421</v>
      </c>
    </row>
    <row r="114" spans="1:22" x14ac:dyDescent="0.25">
      <c r="A114" s="8">
        <v>1320</v>
      </c>
      <c r="C114" s="10">
        <v>4.971000446990999</v>
      </c>
      <c r="D114" s="11">
        <v>0.69359342540264957</v>
      </c>
      <c r="E114" s="11">
        <v>1.62980195410549</v>
      </c>
      <c r="F114" s="11">
        <v>2.4611144466338448</v>
      </c>
      <c r="G114" s="11">
        <v>2.23202587076617</v>
      </c>
      <c r="H114" s="12">
        <v>300</v>
      </c>
      <c r="I114" s="13">
        <v>5.173630014960537</v>
      </c>
      <c r="J114" s="13">
        <v>1.8122694580071583</v>
      </c>
      <c r="K114" s="14">
        <v>0.29644690302884175</v>
      </c>
      <c r="L114" s="14">
        <v>3.2333196357305618</v>
      </c>
      <c r="M114" s="14">
        <f t="shared" si="5"/>
        <v>3.5297665387594037</v>
      </c>
      <c r="N114" s="14">
        <v>0</v>
      </c>
      <c r="O114" s="14">
        <f t="shared" si="4"/>
        <v>10.515666011727099</v>
      </c>
      <c r="Q114" s="14">
        <v>12.031338936886915</v>
      </c>
      <c r="R114" s="14">
        <v>13.017908729711642</v>
      </c>
      <c r="S114" s="14">
        <v>12.109326492871071</v>
      </c>
      <c r="U114" s="14">
        <v>13.345898944547049</v>
      </c>
      <c r="V114" s="16">
        <v>53.013271435505047</v>
      </c>
    </row>
    <row r="115" spans="1:22" x14ac:dyDescent="0.25">
      <c r="A115" s="8">
        <v>1321</v>
      </c>
      <c r="C115" s="10">
        <v>4.971000446990999</v>
      </c>
      <c r="D115" s="11">
        <v>0.71058581241760188</v>
      </c>
      <c r="E115" s="11">
        <v>1.52941163152905</v>
      </c>
      <c r="F115" s="11">
        <v>2.5125579495150303</v>
      </c>
      <c r="G115" s="11">
        <v>2.1483648292268644</v>
      </c>
      <c r="H115" s="12">
        <v>300</v>
      </c>
      <c r="I115" s="13">
        <v>4.979711440243463</v>
      </c>
      <c r="J115" s="13">
        <v>1.8122694580071583</v>
      </c>
      <c r="K115" s="14">
        <v>0.29644690302884175</v>
      </c>
      <c r="L115" s="14">
        <v>3.1486926712511685</v>
      </c>
      <c r="M115" s="14">
        <f t="shared" si="5"/>
        <v>3.4451395742800104</v>
      </c>
      <c r="N115" s="14">
        <v>0</v>
      </c>
      <c r="O115" s="14">
        <f t="shared" si="4"/>
        <v>10.237120472530631</v>
      </c>
      <c r="Q115" s="14">
        <v>12.701034836606812</v>
      </c>
      <c r="R115" s="14">
        <v>13.742519693208571</v>
      </c>
      <c r="S115" s="14">
        <v>12.962850242021032</v>
      </c>
      <c r="U115" s="14">
        <v>12.307326342047094</v>
      </c>
      <c r="V115" s="16">
        <v>48.88779952008155</v>
      </c>
    </row>
    <row r="116" spans="1:22" x14ac:dyDescent="0.25">
      <c r="A116" s="8">
        <v>1322</v>
      </c>
      <c r="C116" s="10">
        <v>4.971000446990999</v>
      </c>
      <c r="D116" s="11">
        <v>0.74922844433611213</v>
      </c>
      <c r="E116" s="11">
        <v>1.6367960564181101</v>
      </c>
      <c r="F116" s="11">
        <v>2.6437814008942402</v>
      </c>
      <c r="G116" s="11">
        <v>2.2429630380350583</v>
      </c>
      <c r="H116" s="12">
        <v>300</v>
      </c>
      <c r="I116" s="13">
        <v>5.1989813594955985</v>
      </c>
      <c r="J116" s="13">
        <v>1.8122694580071583</v>
      </c>
      <c r="K116" s="14">
        <v>0.29644690302884175</v>
      </c>
      <c r="L116" s="14">
        <v>3.2687137842249112</v>
      </c>
      <c r="M116" s="14">
        <f t="shared" si="5"/>
        <v>3.5651606872537531</v>
      </c>
      <c r="N116" s="14">
        <v>0</v>
      </c>
      <c r="O116" s="14">
        <f t="shared" si="4"/>
        <v>10.576411504756511</v>
      </c>
      <c r="Q116" s="14">
        <v>16.236878825516861</v>
      </c>
      <c r="R116" s="14">
        <v>17.568302889209246</v>
      </c>
      <c r="S116" s="14">
        <v>17.480815963577637</v>
      </c>
      <c r="U116" s="14">
        <v>9.9462827230109649</v>
      </c>
      <c r="V116" s="16">
        <v>39.509139696033436</v>
      </c>
    </row>
    <row r="117" spans="1:22" x14ac:dyDescent="0.25">
      <c r="A117" s="8">
        <v>1323</v>
      </c>
      <c r="C117" s="10">
        <v>4.971000446990999</v>
      </c>
      <c r="D117" s="11">
        <v>0.73824582760076807</v>
      </c>
      <c r="E117" s="11">
        <v>1.5006994612012201</v>
      </c>
      <c r="F117" s="11">
        <v>2.283463223563365</v>
      </c>
      <c r="G117" s="11">
        <v>2.024890072032195</v>
      </c>
      <c r="H117" s="12">
        <v>300</v>
      </c>
      <c r="I117" s="13">
        <v>4.6935083463281462</v>
      </c>
      <c r="J117" s="13">
        <v>1.8122694580071583</v>
      </c>
      <c r="K117" s="14">
        <v>0.29644690302884175</v>
      </c>
      <c r="L117" s="14">
        <v>3.0468576601271877</v>
      </c>
      <c r="M117" s="14">
        <f t="shared" si="5"/>
        <v>3.3433045631560296</v>
      </c>
      <c r="N117" s="14">
        <v>0</v>
      </c>
      <c r="O117" s="14">
        <f t="shared" si="4"/>
        <v>9.8490823674913344</v>
      </c>
      <c r="Q117" s="14">
        <v>14.164368948290456</v>
      </c>
      <c r="R117" s="14">
        <v>15.325847202050275</v>
      </c>
      <c r="S117" s="14">
        <v>15.050083922960541</v>
      </c>
      <c r="U117" s="14">
        <v>10.617531263359988</v>
      </c>
      <c r="V117" s="16">
        <v>42.175507935300587</v>
      </c>
    </row>
    <row r="118" spans="1:22" x14ac:dyDescent="0.25">
      <c r="A118" s="8">
        <v>1324</v>
      </c>
      <c r="C118" s="10">
        <v>4.971000446990999</v>
      </c>
      <c r="D118" s="11">
        <v>0.70668989917310832</v>
      </c>
      <c r="E118" s="11">
        <v>1.50783629633814</v>
      </c>
      <c r="F118" s="11">
        <v>2.5337162120802352</v>
      </c>
      <c r="G118" s="11">
        <v>2.1411719118828554</v>
      </c>
      <c r="H118" s="12">
        <v>300</v>
      </c>
      <c r="I118" s="13">
        <v>4.963038921544868</v>
      </c>
      <c r="J118" s="13">
        <v>1.8122694580071583</v>
      </c>
      <c r="K118" s="14">
        <v>0.29644690302884175</v>
      </c>
      <c r="L118" s="14">
        <v>3.1367092741305695</v>
      </c>
      <c r="M118" s="14">
        <f t="shared" si="5"/>
        <v>3.4331561771594115</v>
      </c>
      <c r="N118" s="14">
        <v>0</v>
      </c>
      <c r="O118" s="14">
        <f t="shared" si="4"/>
        <v>10.208464556711437</v>
      </c>
      <c r="Q118" s="14">
        <v>12.425262511878634</v>
      </c>
      <c r="R118" s="14">
        <v>13.444134037852683</v>
      </c>
      <c r="S118" s="14">
        <v>12.855927087284801</v>
      </c>
      <c r="U118" s="14">
        <v>12.545265644528</v>
      </c>
      <c r="V118" s="16">
        <v>49.832954348542827</v>
      </c>
    </row>
    <row r="119" spans="1:22" x14ac:dyDescent="0.25">
      <c r="A119" s="8">
        <v>1325</v>
      </c>
      <c r="C119" s="10">
        <v>4.971000446990999</v>
      </c>
      <c r="D119" s="11">
        <v>0.71984579989150776</v>
      </c>
      <c r="E119" s="11">
        <v>1.5404529659155599</v>
      </c>
      <c r="F119" s="11">
        <v>2.4747302445700949</v>
      </c>
      <c r="G119" s="11">
        <v>2.1360910392479129</v>
      </c>
      <c r="H119" s="12">
        <v>300</v>
      </c>
      <c r="I119" s="13">
        <v>4.9512619275993153</v>
      </c>
      <c r="J119" s="13">
        <v>1.8122694580071583</v>
      </c>
      <c r="K119" s="14">
        <v>0.29644690302884175</v>
      </c>
      <c r="L119" s="14">
        <v>3.1439675620035406</v>
      </c>
      <c r="M119" s="14">
        <f t="shared" si="5"/>
        <v>3.4404144650323825</v>
      </c>
      <c r="N119" s="14">
        <v>0</v>
      </c>
      <c r="O119" s="14">
        <f t="shared" si="4"/>
        <v>10.203945850638856</v>
      </c>
      <c r="Q119" s="14">
        <v>13.269809703644523</v>
      </c>
      <c r="R119" s="14">
        <v>14.357934099343375</v>
      </c>
      <c r="S119" s="14">
        <v>13.850994570892038</v>
      </c>
      <c r="U119" s="14">
        <v>11.741631868212886</v>
      </c>
      <c r="V119" s="16">
        <v>46.640718614138422</v>
      </c>
    </row>
    <row r="120" spans="1:22" x14ac:dyDescent="0.25">
      <c r="A120" s="8">
        <v>1326</v>
      </c>
      <c r="C120" s="10">
        <v>4.971000446990999</v>
      </c>
      <c r="D120" s="11">
        <v>0.69602843968363715</v>
      </c>
      <c r="E120" s="11">
        <v>1.4657623856778099</v>
      </c>
      <c r="F120" s="11">
        <v>2.4333365913046001</v>
      </c>
      <c r="G120" s="11">
        <v>2.0823957680055507</v>
      </c>
      <c r="H120" s="12">
        <v>300</v>
      </c>
      <c r="I120" s="13">
        <v>4.8268012434292098</v>
      </c>
      <c r="J120" s="13">
        <v>1.8122694580071583</v>
      </c>
      <c r="K120" s="14">
        <v>0.29644690302884175</v>
      </c>
      <c r="L120" s="14">
        <v>3.0732897482530825</v>
      </c>
      <c r="M120" s="14">
        <f t="shared" si="5"/>
        <v>3.3697366512819245</v>
      </c>
      <c r="N120" s="14">
        <v>0</v>
      </c>
      <c r="O120" s="14">
        <f t="shared" si="4"/>
        <v>10.008807352718293</v>
      </c>
      <c r="Q120" s="14">
        <v>11.580855390504704</v>
      </c>
      <c r="R120" s="14">
        <v>12.53048553252609</v>
      </c>
      <c r="S120" s="14">
        <v>11.749713016113459</v>
      </c>
      <c r="U120" s="14">
        <v>13.196741236125746</v>
      </c>
      <c r="V120" s="16">
        <v>52.420779456051889</v>
      </c>
    </row>
    <row r="121" spans="1:22" x14ac:dyDescent="0.25">
      <c r="A121" s="8">
        <v>1327</v>
      </c>
      <c r="C121" s="10">
        <v>4.971000446990999</v>
      </c>
      <c r="D121" s="11">
        <v>0.66766250454836595</v>
      </c>
      <c r="E121" s="11">
        <v>1.45374241440661</v>
      </c>
      <c r="F121" s="11">
        <v>2.3869312899228001</v>
      </c>
      <c r="G121" s="11">
        <v>2.0841947071876654</v>
      </c>
      <c r="H121" s="12">
        <v>300</v>
      </c>
      <c r="I121" s="13">
        <v>4.830971018461649</v>
      </c>
      <c r="J121" s="13">
        <v>1.8122694580071583</v>
      </c>
      <c r="K121" s="14">
        <v>0.29644690302884175</v>
      </c>
      <c r="L121" s="14">
        <v>3.0614776690136023</v>
      </c>
      <c r="M121" s="14">
        <f t="shared" si="5"/>
        <v>3.3579245720424442</v>
      </c>
      <c r="N121" s="14">
        <v>0</v>
      </c>
      <c r="O121" s="14">
        <f t="shared" si="4"/>
        <v>10.00116504851125</v>
      </c>
      <c r="Q121" s="14">
        <v>10.228655677263742</v>
      </c>
      <c r="R121" s="14">
        <v>11.06740544279937</v>
      </c>
      <c r="S121" s="14">
        <v>10.184822378171896</v>
      </c>
      <c r="U121" s="14">
        <v>14.929905012338462</v>
      </c>
      <c r="V121" s="16">
        <v>59.305342428716301</v>
      </c>
    </row>
    <row r="122" spans="1:22" x14ac:dyDescent="0.25">
      <c r="A122" s="8">
        <v>1328</v>
      </c>
      <c r="C122" s="10">
        <v>4.971000446990999</v>
      </c>
      <c r="D122" s="11">
        <v>0.67838340096105898</v>
      </c>
      <c r="E122" s="11">
        <v>1.5753387159280601</v>
      </c>
      <c r="F122" s="11">
        <v>2.4449076466207647</v>
      </c>
      <c r="G122" s="11">
        <v>2.1945813508925469</v>
      </c>
      <c r="H122" s="12">
        <v>300</v>
      </c>
      <c r="I122" s="13">
        <v>5.0868370729739532</v>
      </c>
      <c r="J122" s="13">
        <v>1.8122694580071583</v>
      </c>
      <c r="K122" s="14">
        <v>0.29644690302884175</v>
      </c>
      <c r="L122" s="14">
        <v>3.184059900957513</v>
      </c>
      <c r="M122" s="14">
        <f t="shared" si="5"/>
        <v>3.4805068039863549</v>
      </c>
      <c r="N122" s="14">
        <v>0</v>
      </c>
      <c r="O122" s="14">
        <f t="shared" si="4"/>
        <v>10.379613334967466</v>
      </c>
      <c r="Q122" s="14">
        <v>11.102633455365337</v>
      </c>
      <c r="R122" s="14">
        <v>12.013049398705295</v>
      </c>
      <c r="S122" s="14">
        <v>11.13689873489904</v>
      </c>
      <c r="U122" s="14">
        <v>14.275133641419666</v>
      </c>
      <c r="V122" s="16">
        <v>56.704425655785201</v>
      </c>
    </row>
    <row r="123" spans="1:22" x14ac:dyDescent="0.25">
      <c r="A123" s="8">
        <v>1329</v>
      </c>
      <c r="C123" s="10">
        <v>4.971000446990999</v>
      </c>
      <c r="D123" s="11">
        <v>0.70329532348653667</v>
      </c>
      <c r="E123" s="11">
        <v>1.52262193625336</v>
      </c>
      <c r="F123" s="11">
        <v>2.323581614511125</v>
      </c>
      <c r="G123" s="11">
        <v>2.0857080929517857</v>
      </c>
      <c r="H123" s="12">
        <v>300</v>
      </c>
      <c r="I123" s="13">
        <v>4.8344789070197587</v>
      </c>
      <c r="J123" s="13">
        <v>1.8122694580071583</v>
      </c>
      <c r="K123" s="14">
        <v>0.29644690302884175</v>
      </c>
      <c r="L123" s="14">
        <v>3.089832816609154</v>
      </c>
      <c r="M123" s="14">
        <f t="shared" si="5"/>
        <v>3.3862797196379959</v>
      </c>
      <c r="N123" s="14">
        <v>0</v>
      </c>
      <c r="O123" s="14">
        <f t="shared" si="4"/>
        <v>10.033028084664913</v>
      </c>
      <c r="Q123" s="14">
        <v>12.012729943439744</v>
      </c>
      <c r="R123" s="14">
        <v>12.997773798801804</v>
      </c>
      <c r="S123" s="14">
        <v>12.323029447935133</v>
      </c>
      <c r="U123" s="14">
        <v>12.753087036322095</v>
      </c>
      <c r="V123" s="16">
        <v>50.658473251320544</v>
      </c>
    </row>
    <row r="124" spans="1:22" x14ac:dyDescent="0.25">
      <c r="A124" s="8">
        <v>1330</v>
      </c>
      <c r="C124" s="10">
        <v>4.6797928816260921</v>
      </c>
      <c r="D124" s="11">
        <v>0.71135291737386397</v>
      </c>
      <c r="E124" s="11">
        <v>1.54569107316306</v>
      </c>
      <c r="F124" s="11">
        <v>2.4618158348411399</v>
      </c>
      <c r="G124" s="11">
        <v>2.1446898104754077</v>
      </c>
      <c r="H124" s="12">
        <v>300</v>
      </c>
      <c r="I124" s="13">
        <v>4.6799742354814962</v>
      </c>
      <c r="J124" s="13">
        <v>1.8637995004784587</v>
      </c>
      <c r="K124" s="14">
        <v>0.25487543683359831</v>
      </c>
      <c r="L124" s="14">
        <v>2.3511853584626414</v>
      </c>
      <c r="M124" s="14">
        <f t="shared" si="5"/>
        <v>2.6060607952962398</v>
      </c>
      <c r="N124" s="14">
        <v>0</v>
      </c>
      <c r="O124" s="14">
        <f t="shared" si="4"/>
        <v>9.1498345312561948</v>
      </c>
      <c r="Q124" s="14">
        <v>12.104493622520376</v>
      </c>
      <c r="R124" s="14">
        <v>13.097062099567047</v>
      </c>
      <c r="S124" s="14">
        <v>12.391699032733255</v>
      </c>
      <c r="U124" s="14">
        <v>11.542280487270439</v>
      </c>
      <c r="V124" s="16">
        <v>48.701862112077357</v>
      </c>
    </row>
    <row r="125" spans="1:22" x14ac:dyDescent="0.25">
      <c r="A125" s="8">
        <v>1331</v>
      </c>
      <c r="C125" s="10">
        <v>4.6797928816260921</v>
      </c>
      <c r="D125" s="11">
        <v>0.72708664582067162</v>
      </c>
      <c r="E125" s="11">
        <v>1.4634443584047601</v>
      </c>
      <c r="F125" s="11">
        <v>2.5864889214627849</v>
      </c>
      <c r="G125" s="11">
        <v>2.0964469094271143</v>
      </c>
      <c r="H125" s="12">
        <v>300</v>
      </c>
      <c r="I125" s="13">
        <v>4.5747023528772468</v>
      </c>
      <c r="J125" s="13">
        <v>1.8637995004784587</v>
      </c>
      <c r="K125" s="14">
        <v>0.25487543683359831</v>
      </c>
      <c r="L125" s="14">
        <v>2.3137525333478002</v>
      </c>
      <c r="M125" s="14">
        <f t="shared" si="5"/>
        <v>2.5686279701813985</v>
      </c>
      <c r="N125" s="14">
        <v>0</v>
      </c>
      <c r="O125" s="14">
        <f t="shared" si="4"/>
        <v>9.0071298235371042</v>
      </c>
      <c r="Q125" s="14">
        <v>12.929907694254656</v>
      </c>
      <c r="R125" s="14">
        <v>13.990160125183538</v>
      </c>
      <c r="S125" s="14">
        <v>13.332208852263424</v>
      </c>
      <c r="U125" s="14">
        <v>10.636922806837513</v>
      </c>
      <c r="V125" s="16">
        <v>44.881767377489794</v>
      </c>
    </row>
    <row r="126" spans="1:22" x14ac:dyDescent="0.25">
      <c r="A126" s="8">
        <v>1332</v>
      </c>
      <c r="C126" s="10">
        <v>4.6797928816260921</v>
      </c>
      <c r="D126" s="11">
        <v>0.72436472531207918</v>
      </c>
      <c r="E126" s="11">
        <v>1.52185457596471</v>
      </c>
      <c r="F126" s="11">
        <v>2.6935469308185249</v>
      </c>
      <c r="G126" s="11">
        <v>2.1847580680536742</v>
      </c>
      <c r="H126" s="12">
        <v>300</v>
      </c>
      <c r="I126" s="13">
        <v>4.767408050950297</v>
      </c>
      <c r="J126" s="13">
        <v>1.8637995004784587</v>
      </c>
      <c r="K126" s="14">
        <v>0.25487543683359831</v>
      </c>
      <c r="L126" s="14">
        <v>2.3779971471373447</v>
      </c>
      <c r="M126" s="14">
        <f t="shared" si="5"/>
        <v>2.632872583970943</v>
      </c>
      <c r="N126" s="14">
        <v>0</v>
      </c>
      <c r="O126" s="14">
        <f t="shared" si="4"/>
        <v>9.2640801353996984</v>
      </c>
      <c r="Q126" s="14">
        <v>13.10591934546528</v>
      </c>
      <c r="R126" s="14">
        <v>14.180604731793434</v>
      </c>
      <c r="S126" s="14">
        <v>13.589795462351688</v>
      </c>
      <c r="U126" s="14">
        <v>10.793438510302733</v>
      </c>
      <c r="V126" s="16">
        <v>45.542174670220604</v>
      </c>
    </row>
    <row r="127" spans="1:22" x14ac:dyDescent="0.25">
      <c r="A127" s="8">
        <v>1333</v>
      </c>
      <c r="C127" s="10">
        <v>4.6797928816260921</v>
      </c>
      <c r="D127" s="11">
        <v>0.69290662470548259</v>
      </c>
      <c r="E127" s="11">
        <v>1.49918931731767</v>
      </c>
      <c r="F127" s="11">
        <v>2.5451243235932401</v>
      </c>
      <c r="G127" s="11">
        <v>2.1530653082199307</v>
      </c>
      <c r="H127" s="12">
        <v>300</v>
      </c>
      <c r="I127" s="13">
        <v>4.6982505910935055</v>
      </c>
      <c r="J127" s="13">
        <v>1.8637995004784587</v>
      </c>
      <c r="K127" s="14">
        <v>0.25487543683359831</v>
      </c>
      <c r="L127" s="14">
        <v>2.3469347396716107</v>
      </c>
      <c r="M127" s="14">
        <f t="shared" si="5"/>
        <v>2.6018101765052091</v>
      </c>
      <c r="N127" s="14">
        <v>0</v>
      </c>
      <c r="O127" s="14">
        <f t="shared" si="4"/>
        <v>9.1638602680771726</v>
      </c>
      <c r="Q127" s="14">
        <v>11.102716888059463</v>
      </c>
      <c r="R127" s="14">
        <v>12.013139672880341</v>
      </c>
      <c r="S127" s="14">
        <v>11.220858303971227</v>
      </c>
      <c r="U127" s="14">
        <v>12.603007718019443</v>
      </c>
      <c r="V127" s="16">
        <v>53.177528024670352</v>
      </c>
    </row>
    <row r="128" spans="1:22" x14ac:dyDescent="0.25">
      <c r="A128" s="8">
        <v>1334</v>
      </c>
      <c r="C128" s="10">
        <v>4.6797928816260921</v>
      </c>
      <c r="D128" s="11">
        <v>0.68788708784379526</v>
      </c>
      <c r="E128" s="11">
        <v>1.4371895525006699</v>
      </c>
      <c r="F128" s="11">
        <v>2.484375217709605</v>
      </c>
      <c r="G128" s="11">
        <v>2.0853889646956838</v>
      </c>
      <c r="H128" s="12">
        <v>300</v>
      </c>
      <c r="I128" s="13">
        <v>4.55057257141062</v>
      </c>
      <c r="J128" s="13">
        <v>1.8637995004784587</v>
      </c>
      <c r="K128" s="14">
        <v>0.25487543683359831</v>
      </c>
      <c r="L128" s="14">
        <v>2.2943586923258308</v>
      </c>
      <c r="M128" s="14">
        <f t="shared" si="5"/>
        <v>2.5492341291594292</v>
      </c>
      <c r="N128" s="14">
        <v>0</v>
      </c>
      <c r="O128" s="14">
        <f t="shared" si="4"/>
        <v>8.963606201048508</v>
      </c>
      <c r="Q128" s="14">
        <v>10.616932028514967</v>
      </c>
      <c r="R128" s="14">
        <v>11.487520454853195</v>
      </c>
      <c r="S128" s="14">
        <v>10.578770407515686</v>
      </c>
      <c r="U128" s="14">
        <v>12.891656970807235</v>
      </c>
      <c r="V128" s="16">
        <v>54.395463780392888</v>
      </c>
    </row>
    <row r="129" spans="1:22" x14ac:dyDescent="0.25">
      <c r="A129" s="8">
        <v>1335</v>
      </c>
      <c r="C129" s="10">
        <v>4.6797928816260921</v>
      </c>
      <c r="D129" s="11">
        <v>0.67951956901692301</v>
      </c>
      <c r="E129" s="11">
        <v>1.51280721384332</v>
      </c>
      <c r="F129" s="11">
        <v>2.5014112306718501</v>
      </c>
      <c r="G129" s="11">
        <v>2.1630926132934896</v>
      </c>
      <c r="H129" s="12">
        <v>300</v>
      </c>
      <c r="I129" s="13">
        <v>4.7201313913688443</v>
      </c>
      <c r="J129" s="13">
        <v>1.8637995004784587</v>
      </c>
      <c r="K129" s="14">
        <v>0.25487543683359831</v>
      </c>
      <c r="L129" s="14">
        <v>2.3517920127925636</v>
      </c>
      <c r="M129" s="14">
        <f t="shared" si="5"/>
        <v>2.6066674496261619</v>
      </c>
      <c r="N129" s="14">
        <v>0</v>
      </c>
      <c r="O129" s="14">
        <f t="shared" si="4"/>
        <v>9.1905983414734642</v>
      </c>
      <c r="Q129" s="14">
        <v>10.493872202060508</v>
      </c>
      <c r="R129" s="14">
        <v>11.354369722629471</v>
      </c>
      <c r="S129" s="14">
        <v>10.492881410414912</v>
      </c>
      <c r="U129" s="14">
        <v>13.373128729073983</v>
      </c>
      <c r="V129" s="16">
        <v>56.427000893689275</v>
      </c>
    </row>
    <row r="130" spans="1:22" x14ac:dyDescent="0.25">
      <c r="A130" s="8">
        <v>1336</v>
      </c>
      <c r="C130" s="10">
        <v>4.6797928816260921</v>
      </c>
      <c r="D130" s="11">
        <v>0.68786444821960757</v>
      </c>
      <c r="E130" s="11">
        <v>1.5370543221236601</v>
      </c>
      <c r="F130" s="11">
        <v>2.5482838082376849</v>
      </c>
      <c r="G130" s="11">
        <v>2.1912781046172296</v>
      </c>
      <c r="H130" s="12">
        <v>300</v>
      </c>
      <c r="I130" s="13">
        <v>4.781635564403663</v>
      </c>
      <c r="J130" s="13">
        <v>1.8637995004784587</v>
      </c>
      <c r="K130" s="14">
        <v>0.25487543683359831</v>
      </c>
      <c r="L130" s="14">
        <v>2.3750395117169818</v>
      </c>
      <c r="M130" s="14">
        <f t="shared" si="5"/>
        <v>2.6299149485505802</v>
      </c>
      <c r="N130" s="14">
        <v>0</v>
      </c>
      <c r="O130" s="14">
        <f t="shared" si="4"/>
        <v>9.2753500134327016</v>
      </c>
      <c r="Q130" s="14">
        <v>10.98492723825618</v>
      </c>
      <c r="R130" s="14">
        <v>11.885691271793188</v>
      </c>
      <c r="S130" s="14">
        <v>10.974510685878455</v>
      </c>
      <c r="U130" s="14">
        <v>12.89312318448755</v>
      </c>
      <c r="V130" s="16">
        <v>54.401650368612117</v>
      </c>
    </row>
    <row r="131" spans="1:22" x14ac:dyDescent="0.25">
      <c r="A131" s="8">
        <v>1337</v>
      </c>
      <c r="C131" s="10">
        <v>4.6797928816260921</v>
      </c>
      <c r="D131" s="11">
        <v>0.67202783170998992</v>
      </c>
      <c r="E131" s="11">
        <v>1.55177712572163</v>
      </c>
      <c r="F131" s="11">
        <v>2.5179847062625451</v>
      </c>
      <c r="G131" s="11">
        <v>2.2088374328738185</v>
      </c>
      <c r="H131" s="12">
        <v>300</v>
      </c>
      <c r="I131" s="13">
        <v>4.819952156123275</v>
      </c>
      <c r="J131" s="13">
        <v>1.8637995004784587</v>
      </c>
      <c r="K131" s="14">
        <v>0.25487543683359831</v>
      </c>
      <c r="L131" s="14">
        <v>2.3842673330168411</v>
      </c>
      <c r="M131" s="14">
        <f t="shared" si="5"/>
        <v>2.6391427698504395</v>
      </c>
      <c r="N131" s="14">
        <v>0</v>
      </c>
      <c r="O131" s="14">
        <f t="shared" si="4"/>
        <v>9.3228944264521729</v>
      </c>
      <c r="Q131" s="14">
        <v>10.312572879707815</v>
      </c>
      <c r="R131" s="14">
        <v>11.158203855843857</v>
      </c>
      <c r="S131" s="14">
        <v>10.276966590963227</v>
      </c>
      <c r="U131" s="14">
        <v>13.804120606337445</v>
      </c>
      <c r="V131" s="16">
        <v>58.245541605904656</v>
      </c>
    </row>
    <row r="132" spans="1:22" x14ac:dyDescent="0.25">
      <c r="A132" s="8">
        <v>1338</v>
      </c>
      <c r="C132" s="10">
        <v>4.6797928816260921</v>
      </c>
      <c r="D132" s="11">
        <v>0.65741117766200086</v>
      </c>
      <c r="E132" s="11">
        <v>1.52575444672191</v>
      </c>
      <c r="F132" s="11">
        <v>2.2788580897170001</v>
      </c>
      <c r="G132" s="11">
        <v>2.108902944861585</v>
      </c>
      <c r="H132" s="12">
        <v>300</v>
      </c>
      <c r="I132" s="13">
        <v>4.6018829384448381</v>
      </c>
      <c r="J132" s="13">
        <v>1.8637995004784587</v>
      </c>
      <c r="K132" s="14">
        <v>0.25487543683359831</v>
      </c>
      <c r="L132" s="14">
        <v>2.3121425894128906</v>
      </c>
      <c r="M132" s="14">
        <f t="shared" si="5"/>
        <v>2.567018026246489</v>
      </c>
      <c r="N132" s="14">
        <v>0</v>
      </c>
      <c r="O132" s="14">
        <f t="shared" si="4"/>
        <v>9.0327004651697855</v>
      </c>
      <c r="Q132" s="14">
        <v>9.4176490269430744</v>
      </c>
      <c r="R132" s="14">
        <v>10.189896247152408</v>
      </c>
      <c r="S132" s="14">
        <v>9.2831885163228005</v>
      </c>
      <c r="U132" s="14">
        <v>14.645362206097408</v>
      </c>
      <c r="V132" s="16">
        <v>61.795102928698498</v>
      </c>
    </row>
    <row r="133" spans="1:22" x14ac:dyDescent="0.25">
      <c r="A133" s="8">
        <v>1339</v>
      </c>
      <c r="C133" s="10">
        <v>4.6797928816260921</v>
      </c>
      <c r="D133" s="11">
        <v>0.63515847235026035</v>
      </c>
      <c r="E133" s="11">
        <v>1.56709064340832</v>
      </c>
      <c r="F133" s="11">
        <v>2.2194699534420899</v>
      </c>
      <c r="G133" s="11">
        <v>2.1330276373604953</v>
      </c>
      <c r="H133" s="12">
        <v>300</v>
      </c>
      <c r="I133" s="13">
        <v>4.6545259541305359</v>
      </c>
      <c r="J133" s="13">
        <v>1.8637995004784587</v>
      </c>
      <c r="K133" s="14">
        <v>0.25487543683359831</v>
      </c>
      <c r="L133" s="14">
        <v>2.3267734678679899</v>
      </c>
      <c r="M133" s="14">
        <f t="shared" si="5"/>
        <v>2.5816489047015883</v>
      </c>
      <c r="N133" s="14">
        <v>0</v>
      </c>
      <c r="O133" s="14">
        <f t="shared" si="4"/>
        <v>9.0999743593105826</v>
      </c>
      <c r="Q133" s="14">
        <v>8.72504367316143</v>
      </c>
      <c r="R133" s="14">
        <v>9.4404972543606682</v>
      </c>
      <c r="S133" s="14">
        <v>8.5001293171394945</v>
      </c>
      <c r="U133" s="14">
        <v>15.925664732270457</v>
      </c>
      <c r="V133" s="16">
        <v>67.197251764034036</v>
      </c>
    </row>
    <row r="134" spans="1:22" x14ac:dyDescent="0.25">
      <c r="A134" s="8">
        <v>1340</v>
      </c>
      <c r="C134" s="10">
        <v>4.4840493992126103</v>
      </c>
      <c r="D134" s="11">
        <v>0.71544962105465537</v>
      </c>
      <c r="E134" s="11">
        <v>1.4458825652060201</v>
      </c>
      <c r="F134" s="11">
        <v>2.2837857702862152</v>
      </c>
      <c r="G134" s="11">
        <v>1.9962563983879567</v>
      </c>
      <c r="H134" s="12">
        <v>300</v>
      </c>
      <c r="I134" s="13">
        <v>4.1738712732352061</v>
      </c>
      <c r="J134" s="13">
        <v>1.7509778517375483</v>
      </c>
      <c r="K134" s="14">
        <v>0.22955684948687372</v>
      </c>
      <c r="L134" s="14">
        <v>1.5991191129413074</v>
      </c>
      <c r="M134" s="14">
        <f t="shared" si="5"/>
        <v>1.8286759624281812</v>
      </c>
      <c r="N134" s="14">
        <v>0</v>
      </c>
      <c r="O134" s="14">
        <f t="shared" si="4"/>
        <v>7.7535250874009352</v>
      </c>
      <c r="Q134" s="14">
        <v>10.928185717386432</v>
      </c>
      <c r="R134" s="14">
        <v>11.824296946212121</v>
      </c>
      <c r="S134" s="14">
        <v>11.07312694829119</v>
      </c>
      <c r="U134" s="14">
        <v>10.833683382445976</v>
      </c>
      <c r="V134" s="16">
        <v>47.707463427654311</v>
      </c>
    </row>
    <row r="135" spans="1:22" x14ac:dyDescent="0.25">
      <c r="A135" s="8">
        <v>1341</v>
      </c>
      <c r="C135" s="10">
        <v>4.4840493992126103</v>
      </c>
      <c r="D135" s="11">
        <v>0.68554839359738384</v>
      </c>
      <c r="E135" s="11">
        <v>1.4609966018925999</v>
      </c>
      <c r="F135" s="11">
        <v>2.2250479815312652</v>
      </c>
      <c r="G135" s="11">
        <v>2.0138959625758166</v>
      </c>
      <c r="H135" s="12">
        <v>300</v>
      </c>
      <c r="I135" s="13">
        <v>4.2107529434933717</v>
      </c>
      <c r="J135" s="13">
        <v>1.7509778517375483</v>
      </c>
      <c r="K135" s="14">
        <v>0.22955684948687372</v>
      </c>
      <c r="L135" s="14">
        <v>1.6050154951397491</v>
      </c>
      <c r="M135" s="14">
        <f t="shared" si="5"/>
        <v>1.8345723446266229</v>
      </c>
      <c r="N135" s="14">
        <v>0</v>
      </c>
      <c r="O135" s="14">
        <f t="shared" si="4"/>
        <v>7.7963031398575433</v>
      </c>
      <c r="Q135" s="14">
        <v>9.5375336468782859</v>
      </c>
      <c r="R135" s="14">
        <v>10.319611405922306</v>
      </c>
      <c r="S135" s="14">
        <v>9.4393256084150039</v>
      </c>
      <c r="U135" s="14">
        <v>12.481812193486478</v>
      </c>
      <c r="V135" s="16">
        <v>54.965202296429148</v>
      </c>
    </row>
    <row r="136" spans="1:22" x14ac:dyDescent="0.25">
      <c r="A136" s="8">
        <v>1342</v>
      </c>
      <c r="C136" s="10">
        <v>4.4840493992126103</v>
      </c>
      <c r="D136" s="11">
        <v>0.692876579454205</v>
      </c>
      <c r="E136" s="11">
        <v>1.470529157181</v>
      </c>
      <c r="F136" s="11">
        <v>2.2200432761084552</v>
      </c>
      <c r="G136" s="11">
        <v>2.0142624489990952</v>
      </c>
      <c r="H136" s="12">
        <v>300</v>
      </c>
      <c r="I136" s="13">
        <v>4.2115192113712796</v>
      </c>
      <c r="J136" s="13">
        <v>1.7509778517375483</v>
      </c>
      <c r="K136" s="14">
        <v>0.22955684948687372</v>
      </c>
      <c r="L136" s="14">
        <v>1.6066577846284198</v>
      </c>
      <c r="M136" s="14">
        <f t="shared" si="5"/>
        <v>1.8362146341152936</v>
      </c>
      <c r="N136" s="14">
        <v>0</v>
      </c>
      <c r="O136" s="14">
        <f t="shared" ref="O136:O199" si="6">I136+J136+M136+N136</f>
        <v>7.7987116972241211</v>
      </c>
      <c r="Q136" s="14">
        <v>9.8594906941824263</v>
      </c>
      <c r="R136" s="14">
        <v>10.667968931105387</v>
      </c>
      <c r="S136" s="14">
        <v>9.8818878948062743</v>
      </c>
      <c r="U136" s="14">
        <v>12.077954627284376</v>
      </c>
      <c r="V136" s="16">
        <v>53.186765601409334</v>
      </c>
    </row>
    <row r="137" spans="1:22" x14ac:dyDescent="0.25">
      <c r="A137" s="8">
        <v>1343</v>
      </c>
      <c r="C137" s="10">
        <v>4.4840493992126103</v>
      </c>
      <c r="D137" s="11">
        <v>0.68539370677353062</v>
      </c>
      <c r="E137" s="11">
        <v>1.5194599974301599</v>
      </c>
      <c r="F137" s="11">
        <v>2.1842514753840447</v>
      </c>
      <c r="G137" s="11">
        <v>2.0476174645408869</v>
      </c>
      <c r="H137" s="12">
        <v>300</v>
      </c>
      <c r="I137" s="13">
        <v>4.2812595219349037</v>
      </c>
      <c r="J137" s="13">
        <v>1.7509778517375483</v>
      </c>
      <c r="K137" s="14">
        <v>0.22955684948687372</v>
      </c>
      <c r="L137" s="14">
        <v>1.6249603855854349</v>
      </c>
      <c r="M137" s="14">
        <f t="shared" si="5"/>
        <v>1.8545172350723087</v>
      </c>
      <c r="N137" s="14">
        <v>0</v>
      </c>
      <c r="O137" s="14">
        <f t="shared" si="6"/>
        <v>7.8867546087447602</v>
      </c>
      <c r="Q137" s="14">
        <v>9.6414290933709523</v>
      </c>
      <c r="R137" s="14">
        <v>10.432026279027371</v>
      </c>
      <c r="S137" s="14">
        <v>9.6545210426167127</v>
      </c>
      <c r="U137" s="14">
        <v>12.490560467947459</v>
      </c>
      <c r="V137" s="16">
        <v>55.003726403989695</v>
      </c>
    </row>
    <row r="138" spans="1:22" x14ac:dyDescent="0.25">
      <c r="A138" s="8">
        <v>1344</v>
      </c>
      <c r="C138" s="10">
        <v>4.4840493992126103</v>
      </c>
      <c r="D138" s="11">
        <v>0.70529373401090534</v>
      </c>
      <c r="E138" s="11">
        <v>1.5049309351590801</v>
      </c>
      <c r="F138" s="11">
        <v>2.214707684570405</v>
      </c>
      <c r="G138" s="11">
        <v>2.0320628235893441</v>
      </c>
      <c r="H138" s="12">
        <v>300</v>
      </c>
      <c r="I138" s="13">
        <v>4.2487371119451049</v>
      </c>
      <c r="J138" s="13">
        <v>1.7509778517375483</v>
      </c>
      <c r="K138" s="14">
        <v>0.22955684948687372</v>
      </c>
      <c r="L138" s="14">
        <v>1.6190010643238946</v>
      </c>
      <c r="M138" s="14">
        <f t="shared" si="5"/>
        <v>1.8485579138107684</v>
      </c>
      <c r="N138" s="14">
        <v>0</v>
      </c>
      <c r="O138" s="14">
        <f t="shared" si="6"/>
        <v>7.8482728774934216</v>
      </c>
      <c r="Q138" s="14">
        <v>10.518066976700704</v>
      </c>
      <c r="R138" s="14">
        <v>11.380548468790161</v>
      </c>
      <c r="S138" s="14">
        <v>10.795365125956346</v>
      </c>
      <c r="U138" s="14">
        <v>11.393657817241413</v>
      </c>
      <c r="V138" s="16">
        <v>50.17338004394675</v>
      </c>
    </row>
    <row r="139" spans="1:22" x14ac:dyDescent="0.25">
      <c r="A139" s="8">
        <v>1345</v>
      </c>
      <c r="C139" s="10">
        <v>4.4840493992126103</v>
      </c>
      <c r="D139" s="11">
        <v>0.68465969949881478</v>
      </c>
      <c r="E139" s="11">
        <v>1.48859348879512</v>
      </c>
      <c r="F139" s="11">
        <v>2.2271198410955448</v>
      </c>
      <c r="G139" s="11">
        <v>2.0381611569197062</v>
      </c>
      <c r="H139" s="12">
        <v>300</v>
      </c>
      <c r="I139" s="13">
        <v>4.2614878078590994</v>
      </c>
      <c r="J139" s="13">
        <v>1.7509778517375483</v>
      </c>
      <c r="K139" s="14">
        <v>0.22955684948687372</v>
      </c>
      <c r="L139" s="14">
        <v>1.6184319788929278</v>
      </c>
      <c r="M139" s="14">
        <f t="shared" si="5"/>
        <v>1.8479888283798016</v>
      </c>
      <c r="N139" s="14">
        <v>0</v>
      </c>
      <c r="O139" s="14">
        <f t="shared" si="6"/>
        <v>7.8604544879764493</v>
      </c>
      <c r="Q139" s="14">
        <v>9.5783739496574114</v>
      </c>
      <c r="R139" s="14">
        <v>10.363800613529319</v>
      </c>
      <c r="S139" s="14">
        <v>9.5382301579702897</v>
      </c>
      <c r="U139" s="14">
        <v>12.530860023448078</v>
      </c>
      <c r="V139" s="16">
        <v>55.181190476210212</v>
      </c>
    </row>
    <row r="140" spans="1:22" x14ac:dyDescent="0.25">
      <c r="A140" s="8">
        <v>1346</v>
      </c>
      <c r="C140" s="10">
        <v>4.4840493992126103</v>
      </c>
      <c r="D140" s="11">
        <v>0.69678271073705944</v>
      </c>
      <c r="E140" s="11">
        <v>1.4840886896701999</v>
      </c>
      <c r="F140" s="11">
        <v>2.194434256985045</v>
      </c>
      <c r="G140" s="11">
        <v>2.0136883904868963</v>
      </c>
      <c r="H140" s="12">
        <v>300</v>
      </c>
      <c r="I140" s="13">
        <v>4.2103189415386275</v>
      </c>
      <c r="J140" s="13">
        <v>1.7509778517375483</v>
      </c>
      <c r="K140" s="14">
        <v>0.22955684948687372</v>
      </c>
      <c r="L140" s="14">
        <v>1.6076586548595713</v>
      </c>
      <c r="M140" s="14">
        <f t="shared" si="5"/>
        <v>1.8372155043464451</v>
      </c>
      <c r="N140" s="14">
        <v>0</v>
      </c>
      <c r="O140" s="14">
        <f t="shared" si="6"/>
        <v>7.7985122976226213</v>
      </c>
      <c r="Q140" s="14">
        <v>10.038102862980196</v>
      </c>
      <c r="R140" s="14">
        <v>10.861227297744573</v>
      </c>
      <c r="S140" s="14">
        <v>10.031541366016011</v>
      </c>
      <c r="U140" s="14">
        <v>11.862743204002648</v>
      </c>
      <c r="V140" s="16">
        <v>52.239055506607912</v>
      </c>
    </row>
    <row r="141" spans="1:22" x14ac:dyDescent="0.25">
      <c r="A141" s="8">
        <v>1347</v>
      </c>
      <c r="C141" s="10">
        <v>4.4840493992126103</v>
      </c>
      <c r="D141" s="11">
        <v>0.72988569754909116</v>
      </c>
      <c r="E141" s="11">
        <v>1.46793610917978</v>
      </c>
      <c r="F141" s="11">
        <v>2.2807950565400401</v>
      </c>
      <c r="G141" s="11">
        <v>2.0020176939850556</v>
      </c>
      <c r="H141" s="12">
        <v>300</v>
      </c>
      <c r="I141" s="13">
        <v>4.185917274043903</v>
      </c>
      <c r="J141" s="13">
        <v>1.7509778517375483</v>
      </c>
      <c r="K141" s="14">
        <v>0.22955684948687372</v>
      </c>
      <c r="L141" s="14">
        <v>1.6050741445524088</v>
      </c>
      <c r="M141" s="14">
        <f t="shared" si="5"/>
        <v>1.8346309940392826</v>
      </c>
      <c r="N141" s="14">
        <v>0</v>
      </c>
      <c r="O141" s="14">
        <f t="shared" si="6"/>
        <v>7.7715261198207335</v>
      </c>
      <c r="Q141" s="14">
        <v>11.821711366828952</v>
      </c>
      <c r="R141" s="14">
        <v>12.791091698908927</v>
      </c>
      <c r="S141" s="14">
        <v>12.296026579201218</v>
      </c>
      <c r="U141" s="14">
        <v>10.038087313361128</v>
      </c>
      <c r="V141" s="16">
        <v>44.203957830421196</v>
      </c>
    </row>
    <row r="142" spans="1:22" x14ac:dyDescent="0.25">
      <c r="A142" s="8">
        <v>1348</v>
      </c>
      <c r="C142" s="10">
        <v>4.4840493992126103</v>
      </c>
      <c r="D142" s="11">
        <v>0.73425261923637242</v>
      </c>
      <c r="E142" s="11">
        <v>1.42568800379768</v>
      </c>
      <c r="F142" s="11">
        <v>2.2715290515281752</v>
      </c>
      <c r="G142" s="11">
        <v>1.9580206169035188</v>
      </c>
      <c r="H142" s="12">
        <v>300</v>
      </c>
      <c r="I142" s="13">
        <v>4.0939260166657254</v>
      </c>
      <c r="J142" s="13">
        <v>1.7509778517375483</v>
      </c>
      <c r="K142" s="14">
        <v>0.22955684948687372</v>
      </c>
      <c r="L142" s="14">
        <v>1.5813637727565029</v>
      </c>
      <c r="M142" s="14">
        <f t="shared" si="5"/>
        <v>1.8109206222433767</v>
      </c>
      <c r="N142" s="14">
        <v>0</v>
      </c>
      <c r="O142" s="14">
        <f t="shared" si="6"/>
        <v>7.6558244906466495</v>
      </c>
      <c r="Q142" s="14">
        <v>11.931872741350775</v>
      </c>
      <c r="R142" s="14">
        <v>12.91028630614154</v>
      </c>
      <c r="S142" s="14">
        <v>12.270223242844819</v>
      </c>
      <c r="U142" s="14">
        <v>9.7973441902038374</v>
      </c>
      <c r="V142" s="16">
        <v>43.143815740419242</v>
      </c>
    </row>
    <row r="143" spans="1:22" x14ac:dyDescent="0.25">
      <c r="A143" s="8">
        <v>1349</v>
      </c>
      <c r="C143" s="10">
        <v>4.4840493992126103</v>
      </c>
      <c r="D143" s="11">
        <v>0.71470009919581012</v>
      </c>
      <c r="E143" s="11">
        <v>1.60457882351256</v>
      </c>
      <c r="F143" s="11">
        <v>2.4279640154486701</v>
      </c>
      <c r="G143" s="11">
        <v>2.1811415012910635</v>
      </c>
      <c r="H143" s="12">
        <v>300</v>
      </c>
      <c r="I143" s="13">
        <v>3.6051195106201033</v>
      </c>
      <c r="J143" s="13">
        <v>1.7509778517375483</v>
      </c>
      <c r="K143" s="14">
        <v>0.22955684948687372</v>
      </c>
      <c r="L143" s="14">
        <v>1.4545750671943627</v>
      </c>
      <c r="M143" s="14">
        <f t="shared" si="5"/>
        <v>1.6841319166812365</v>
      </c>
      <c r="N143" s="14">
        <v>0</v>
      </c>
      <c r="O143" s="14">
        <f t="shared" si="6"/>
        <v>7.0402292790388881</v>
      </c>
      <c r="Q143" s="14">
        <v>9.8849475820323853</v>
      </c>
      <c r="R143" s="14">
        <v>10.695513283759041</v>
      </c>
      <c r="S143" s="14">
        <v>9.7629929953402161</v>
      </c>
      <c r="U143" s="14">
        <v>10.875204741556201</v>
      </c>
      <c r="V143" s="16">
        <v>47.89030786304064</v>
      </c>
    </row>
    <row r="144" spans="1:22" x14ac:dyDescent="0.25">
      <c r="A144" s="8">
        <v>1350</v>
      </c>
      <c r="C144" s="10">
        <v>3.5447326354953086</v>
      </c>
      <c r="D144" s="11">
        <v>0.61330494512024769</v>
      </c>
      <c r="E144" s="11">
        <v>3.08289350880416</v>
      </c>
      <c r="F144" s="11">
        <v>3.2626777631158701</v>
      </c>
      <c r="G144" s="11">
        <v>3.7337065019820042</v>
      </c>
      <c r="H144" s="12">
        <v>300</v>
      </c>
      <c r="I144" s="13">
        <v>6.1712906518247133</v>
      </c>
      <c r="J144" s="13">
        <v>1.5477143340867696</v>
      </c>
      <c r="K144" s="14">
        <v>8.6013235303760344E-2</v>
      </c>
      <c r="L144" s="14">
        <v>2.1435779349974937</v>
      </c>
      <c r="M144" s="14">
        <f t="shared" si="5"/>
        <v>2.2295911703012541</v>
      </c>
      <c r="N144" s="14">
        <v>0</v>
      </c>
      <c r="O144" s="14">
        <f t="shared" si="6"/>
        <v>9.9485961562127372</v>
      </c>
      <c r="Q144" s="14">
        <v>11.671227663344517</v>
      </c>
      <c r="R144" s="14">
        <v>12.628268331738768</v>
      </c>
      <c r="S144" s="14">
        <v>11.675999070205409</v>
      </c>
      <c r="U144" s="14">
        <v>13.015782142988252</v>
      </c>
      <c r="V144" s="16">
        <v>72.504900767607481</v>
      </c>
    </row>
    <row r="145" spans="1:22" x14ac:dyDescent="0.25">
      <c r="A145" s="8">
        <v>1351</v>
      </c>
      <c r="C145" s="10">
        <v>3.5447326354953086</v>
      </c>
      <c r="D145" s="11">
        <v>0.64925933864488383</v>
      </c>
      <c r="E145" s="11">
        <v>3.22989169879662</v>
      </c>
      <c r="F145" s="11">
        <v>3.2089675985157151</v>
      </c>
      <c r="G145" s="11">
        <v>3.8260520777975024</v>
      </c>
      <c r="H145" s="12">
        <v>300</v>
      </c>
      <c r="I145" s="13">
        <v>6.3239248742696299</v>
      </c>
      <c r="J145" s="13">
        <v>1.5477143340867696</v>
      </c>
      <c r="K145" s="14">
        <v>8.6013235303760344E-2</v>
      </c>
      <c r="L145" s="14">
        <v>2.1971882525442266</v>
      </c>
      <c r="M145" s="14">
        <f t="shared" si="5"/>
        <v>2.2832014878479869</v>
      </c>
      <c r="N145" s="14">
        <v>0</v>
      </c>
      <c r="O145" s="14">
        <f t="shared" si="6"/>
        <v>10.154840696204387</v>
      </c>
      <c r="Q145" s="14">
        <v>13.543525141263911</v>
      </c>
      <c r="R145" s="14">
        <v>14.654094202847553</v>
      </c>
      <c r="S145" s="14">
        <v>13.908364968710174</v>
      </c>
      <c r="U145" s="14">
        <v>11.448969702850892</v>
      </c>
      <c r="V145" s="16">
        <v>63.776913525226462</v>
      </c>
    </row>
    <row r="146" spans="1:22" x14ac:dyDescent="0.25">
      <c r="A146" s="8">
        <v>1352</v>
      </c>
      <c r="C146" s="10">
        <v>3.5447326354953086</v>
      </c>
      <c r="D146" s="11">
        <v>0.69276560878947091</v>
      </c>
      <c r="E146" s="11">
        <v>2.8824274591309398</v>
      </c>
      <c r="F146" s="11">
        <v>3.0454779376900447</v>
      </c>
      <c r="G146" s="11">
        <v>3.4867073079564759</v>
      </c>
      <c r="H146" s="12">
        <v>300</v>
      </c>
      <c r="I146" s="13">
        <v>5.7630357940074681</v>
      </c>
      <c r="J146" s="13">
        <v>1.5477143340867696</v>
      </c>
      <c r="K146" s="14">
        <v>8.6013235303760344E-2</v>
      </c>
      <c r="L146" s="14">
        <v>2.0505827364515281</v>
      </c>
      <c r="M146" s="14">
        <f t="shared" si="5"/>
        <v>2.1365959717552885</v>
      </c>
      <c r="N146" s="14">
        <v>0</v>
      </c>
      <c r="O146" s="14">
        <f t="shared" si="6"/>
        <v>9.4473460998495256</v>
      </c>
      <c r="Q146" s="14">
        <v>15.100239632526467</v>
      </c>
      <c r="R146" s="14">
        <v>16.338459282393639</v>
      </c>
      <c r="S146" s="14">
        <v>15.834311318219319</v>
      </c>
      <c r="U146" s="14">
        <v>9.5532467680168036</v>
      </c>
      <c r="V146" s="16">
        <v>53.216718082260421</v>
      </c>
    </row>
    <row r="147" spans="1:22" x14ac:dyDescent="0.25">
      <c r="A147" s="8">
        <v>1353</v>
      </c>
      <c r="C147" s="10">
        <v>3.5447326354953086</v>
      </c>
      <c r="D147" s="11">
        <v>0.65694584080507035</v>
      </c>
      <c r="E147" s="11">
        <v>2.6576003906970098</v>
      </c>
      <c r="F147" s="11">
        <v>3.0474989417081497</v>
      </c>
      <c r="G147" s="11">
        <v>3.3101201273874148</v>
      </c>
      <c r="H147" s="12">
        <v>300</v>
      </c>
      <c r="I147" s="13">
        <v>5.4711620711801832</v>
      </c>
      <c r="J147" s="13">
        <v>1.5477143340867696</v>
      </c>
      <c r="K147" s="14">
        <v>8.6013235303760344E-2</v>
      </c>
      <c r="L147" s="14">
        <v>1.9590616863358394</v>
      </c>
      <c r="M147" s="14">
        <f t="shared" si="5"/>
        <v>2.0450749216395998</v>
      </c>
      <c r="N147" s="14">
        <v>0</v>
      </c>
      <c r="O147" s="14">
        <f t="shared" si="6"/>
        <v>9.0639513269065528</v>
      </c>
      <c r="Q147" s="14">
        <v>12.452858532483276</v>
      </c>
      <c r="R147" s="14">
        <v>13.473992932146906</v>
      </c>
      <c r="S147" s="14">
        <v>12.504770039602962</v>
      </c>
      <c r="U147" s="14">
        <v>11.114080033439503</v>
      </c>
      <c r="V147" s="16">
        <v>61.911398108479091</v>
      </c>
    </row>
    <row r="148" spans="1:22" x14ac:dyDescent="0.25">
      <c r="A148" s="8">
        <v>1354</v>
      </c>
      <c r="C148" s="10">
        <v>3.5447326354953086</v>
      </c>
      <c r="D148" s="11">
        <v>0.64118479046365695</v>
      </c>
      <c r="E148" s="11">
        <v>2.7788242508365602</v>
      </c>
      <c r="F148" s="11">
        <v>3.1053507436022749</v>
      </c>
      <c r="G148" s="11">
        <v>3.4325235408169599</v>
      </c>
      <c r="H148" s="12">
        <v>300</v>
      </c>
      <c r="I148" s="13">
        <v>5.6734776631122745</v>
      </c>
      <c r="J148" s="13">
        <v>1.5477143340867696</v>
      </c>
      <c r="K148" s="14">
        <v>8.6013235303760344E-2</v>
      </c>
      <c r="L148" s="14">
        <v>2.0119201480946032</v>
      </c>
      <c r="M148" s="14">
        <f t="shared" si="5"/>
        <v>2.0979333833983635</v>
      </c>
      <c r="N148" s="14">
        <v>0</v>
      </c>
      <c r="O148" s="14">
        <f t="shared" si="6"/>
        <v>9.3191253805974075</v>
      </c>
      <c r="Q148" s="14">
        <v>12.058272811805072</v>
      </c>
      <c r="R148" s="14">
        <v>13.047051182373089</v>
      </c>
      <c r="S148" s="14">
        <v>11.846934712517152</v>
      </c>
      <c r="U148" s="14">
        <v>11.800898067468765</v>
      </c>
      <c r="V148" s="16">
        <v>65.737343630279454</v>
      </c>
    </row>
    <row r="149" spans="1:22" x14ac:dyDescent="0.25">
      <c r="A149" s="8">
        <v>1355</v>
      </c>
      <c r="C149" s="10">
        <v>3.5447326354953086</v>
      </c>
      <c r="D149" s="11">
        <v>0.65332408167455136</v>
      </c>
      <c r="E149" s="11">
        <v>2.6893195517838202</v>
      </c>
      <c r="F149" s="11">
        <v>3.0929507678344401</v>
      </c>
      <c r="G149" s="11">
        <v>3.354342503129196</v>
      </c>
      <c r="H149" s="12">
        <v>300</v>
      </c>
      <c r="I149" s="13">
        <v>5.5442554259663357</v>
      </c>
      <c r="J149" s="13">
        <v>1.5477143340867696</v>
      </c>
      <c r="K149" s="14">
        <v>8.6013235303760344E-2</v>
      </c>
      <c r="L149" s="14">
        <v>1.9780168020737441</v>
      </c>
      <c r="M149" s="14">
        <f t="shared" si="5"/>
        <v>2.0640300373775045</v>
      </c>
      <c r="N149" s="14">
        <v>0</v>
      </c>
      <c r="O149" s="14">
        <f t="shared" si="6"/>
        <v>9.15599979743061</v>
      </c>
      <c r="Q149" s="14">
        <v>12.403203228509396</v>
      </c>
      <c r="R149" s="14">
        <v>13.420265893247167</v>
      </c>
      <c r="S149" s="14">
        <v>12.357289239496277</v>
      </c>
      <c r="U149" s="14">
        <v>11.271894731184785</v>
      </c>
      <c r="V149" s="16">
        <v>62.790510779080741</v>
      </c>
    </row>
    <row r="150" spans="1:22" x14ac:dyDescent="0.25">
      <c r="A150" s="8">
        <v>1356</v>
      </c>
      <c r="C150" s="10">
        <v>3.5447326354953086</v>
      </c>
      <c r="D150" s="11">
        <v>0.65541380860079346</v>
      </c>
      <c r="E150" s="11">
        <v>2.8205878111196201</v>
      </c>
      <c r="F150" s="11">
        <v>3.2920819289946701</v>
      </c>
      <c r="G150" s="11">
        <v>3.5364799659788226</v>
      </c>
      <c r="H150" s="12">
        <v>300</v>
      </c>
      <c r="I150" s="13">
        <v>5.8453029831951353</v>
      </c>
      <c r="J150" s="13">
        <v>1.5477143340867696</v>
      </c>
      <c r="K150" s="14">
        <v>8.6013235303760344E-2</v>
      </c>
      <c r="L150" s="14">
        <v>2.0596067389004964</v>
      </c>
      <c r="M150" s="14">
        <f t="shared" si="5"/>
        <v>2.1456199742042568</v>
      </c>
      <c r="N150" s="14">
        <v>0</v>
      </c>
      <c r="O150" s="14">
        <f t="shared" si="6"/>
        <v>9.538637291486161</v>
      </c>
      <c r="Q150" s="14">
        <v>13.026808448266443</v>
      </c>
      <c r="R150" s="14">
        <v>14.095006741024292</v>
      </c>
      <c r="S150" s="14">
        <v>12.97329911777492</v>
      </c>
      <c r="U150" s="14">
        <v>11.180811287365493</v>
      </c>
      <c r="V150" s="16">
        <v>62.283127051914775</v>
      </c>
    </row>
    <row r="151" spans="1:22" x14ac:dyDescent="0.25">
      <c r="A151" s="8">
        <v>1357</v>
      </c>
      <c r="C151" s="10">
        <v>3.5447326354953086</v>
      </c>
      <c r="D151" s="11">
        <v>0.66493526805299175</v>
      </c>
      <c r="E151" s="11">
        <v>2.7569139135956799</v>
      </c>
      <c r="F151" s="11">
        <v>3.3031766906066649</v>
      </c>
      <c r="G151" s="11">
        <v>3.4860055744478107</v>
      </c>
      <c r="H151" s="12">
        <v>300</v>
      </c>
      <c r="I151" s="13">
        <v>5.7618759274138309</v>
      </c>
      <c r="J151" s="13">
        <v>1.5477143340867696</v>
      </c>
      <c r="K151" s="14">
        <v>8.6013235303760344E-2</v>
      </c>
      <c r="L151" s="14">
        <v>2.0377560566628126</v>
      </c>
      <c r="M151" s="14">
        <f t="shared" si="5"/>
        <v>2.1237692919665729</v>
      </c>
      <c r="N151" s="14">
        <v>0</v>
      </c>
      <c r="O151" s="14">
        <f t="shared" si="6"/>
        <v>9.4333595534671737</v>
      </c>
      <c r="Q151" s="14">
        <v>13.379574267025149</v>
      </c>
      <c r="R151" s="14">
        <v>14.476699356921211</v>
      </c>
      <c r="S151" s="14">
        <v>13.414877032161757</v>
      </c>
      <c r="U151" s="14">
        <v>10.765869296431406</v>
      </c>
      <c r="V151" s="16">
        <v>59.971677186937065</v>
      </c>
    </row>
    <row r="152" spans="1:22" x14ac:dyDescent="0.25">
      <c r="A152" s="8">
        <v>1358</v>
      </c>
      <c r="C152" s="10">
        <v>3.5447326354953086</v>
      </c>
      <c r="D152" s="11">
        <v>0.6807615149528925</v>
      </c>
      <c r="E152" s="11">
        <v>2.4811555689819098</v>
      </c>
      <c r="F152" s="11">
        <v>3.1844892808115146</v>
      </c>
      <c r="G152" s="11">
        <v>3.2083456970373092</v>
      </c>
      <c r="H152" s="12">
        <v>300</v>
      </c>
      <c r="I152" s="13">
        <v>5.3029432810098838</v>
      </c>
      <c r="J152" s="13">
        <v>1.5477143340867696</v>
      </c>
      <c r="K152" s="14">
        <v>8.6013235303760344E-2</v>
      </c>
      <c r="L152" s="14">
        <v>1.9130412678148039</v>
      </c>
      <c r="M152" s="14">
        <f t="shared" si="5"/>
        <v>1.9990545031185643</v>
      </c>
      <c r="N152" s="14">
        <v>0</v>
      </c>
      <c r="O152" s="14">
        <f t="shared" si="6"/>
        <v>8.8497121182152174</v>
      </c>
      <c r="Q152" s="14">
        <v>13.41100788272386</v>
      </c>
      <c r="R152" s="14">
        <v>14.510710529107218</v>
      </c>
      <c r="S152" s="14">
        <v>13.558513653609225</v>
      </c>
      <c r="U152" s="14">
        <v>10.076106173671143</v>
      </c>
      <c r="V152" s="16">
        <v>56.129325938316192</v>
      </c>
    </row>
    <row r="153" spans="1:22" x14ac:dyDescent="0.25">
      <c r="A153" s="8">
        <v>1359</v>
      </c>
      <c r="C153" s="10">
        <v>3.5447326354953086</v>
      </c>
      <c r="D153" s="11">
        <v>0.66238170561580167</v>
      </c>
      <c r="E153" s="11">
        <v>2.65078045216144</v>
      </c>
      <c r="F153" s="11">
        <v>3.1627383712942851</v>
      </c>
      <c r="G153" s="11">
        <v>3.3478083116874235</v>
      </c>
      <c r="H153" s="12">
        <v>300</v>
      </c>
      <c r="I153" s="13">
        <v>5.5334553283849006</v>
      </c>
      <c r="J153" s="13">
        <v>1.5477143340867696</v>
      </c>
      <c r="K153" s="14">
        <v>8.6013235303760344E-2</v>
      </c>
      <c r="L153" s="14">
        <v>1.975252125016747</v>
      </c>
      <c r="M153" s="14">
        <f t="shared" si="5"/>
        <v>2.0612653603205073</v>
      </c>
      <c r="N153" s="14">
        <v>0</v>
      </c>
      <c r="O153" s="14">
        <f t="shared" si="6"/>
        <v>9.1424350227921778</v>
      </c>
      <c r="Q153" s="14">
        <v>12.83428738075245</v>
      </c>
      <c r="R153" s="14">
        <v>13.886698945974151</v>
      </c>
      <c r="S153" s="14">
        <v>12.81926307878641</v>
      </c>
      <c r="U153" s="14">
        <v>10.877150367701322</v>
      </c>
      <c r="V153" s="16">
        <v>60.591572552509447</v>
      </c>
    </row>
    <row r="154" spans="1:22" x14ac:dyDescent="0.25">
      <c r="A154" s="8">
        <v>1360</v>
      </c>
      <c r="C154" s="10">
        <v>3.1692289993702838</v>
      </c>
      <c r="D154" s="11">
        <v>0.64050466291166197</v>
      </c>
      <c r="E154" s="11">
        <v>2.58562021311938</v>
      </c>
      <c r="F154" s="11">
        <v>3.4309312069052149</v>
      </c>
      <c r="G154" s="11">
        <v>3.4179705825741546</v>
      </c>
      <c r="H154" s="12">
        <v>300</v>
      </c>
      <c r="I154" s="13">
        <v>5.0509641145886937</v>
      </c>
      <c r="J154" s="13">
        <v>1.7952061267543471</v>
      </c>
      <c r="K154" s="14">
        <v>8.3412967952388423E-2</v>
      </c>
      <c r="L154" s="14">
        <v>2.0218566282926749</v>
      </c>
      <c r="M154" s="14">
        <f t="shared" si="5"/>
        <v>2.1052695962450634</v>
      </c>
      <c r="N154" s="14">
        <v>0</v>
      </c>
      <c r="O154" s="14">
        <f t="shared" si="6"/>
        <v>8.9514398375881044</v>
      </c>
      <c r="Q154" s="14">
        <v>12.922820447920818</v>
      </c>
      <c r="R154" s="14">
        <v>13.982491724650327</v>
      </c>
      <c r="S154" s="14">
        <v>12.927836134187412</v>
      </c>
      <c r="U154" s="14">
        <v>10.576953535437749</v>
      </c>
      <c r="V154" s="16">
        <v>65.900324136451985</v>
      </c>
    </row>
    <row r="155" spans="1:22" x14ac:dyDescent="0.25">
      <c r="A155" s="8">
        <v>1361</v>
      </c>
      <c r="C155" s="10">
        <v>3.1692289993702838</v>
      </c>
      <c r="D155" s="11">
        <v>0.63669790959977135</v>
      </c>
      <c r="E155" s="11">
        <v>2.74965708320858</v>
      </c>
      <c r="F155" s="11">
        <v>3.1405328035503151</v>
      </c>
      <c r="G155" s="11">
        <v>3.4257957594973636</v>
      </c>
      <c r="H155" s="12">
        <v>300</v>
      </c>
      <c r="I155" s="13">
        <v>5.0625279027707641</v>
      </c>
      <c r="J155" s="13">
        <v>1.7952061267543471</v>
      </c>
      <c r="K155" s="14">
        <v>8.3412967952388423E-2</v>
      </c>
      <c r="L155" s="14">
        <v>2.0322374480575198</v>
      </c>
      <c r="M155" s="14">
        <f t="shared" si="5"/>
        <v>2.1156504160099083</v>
      </c>
      <c r="N155" s="14">
        <v>0</v>
      </c>
      <c r="O155" s="14">
        <f t="shared" si="6"/>
        <v>8.9733844455350198</v>
      </c>
      <c r="Q155" s="14">
        <v>12.774977198769177</v>
      </c>
      <c r="R155" s="14">
        <v>13.822525329068251</v>
      </c>
      <c r="S155" s="14">
        <v>12.848449886905071</v>
      </c>
      <c r="U155" s="14">
        <v>10.725588987964858</v>
      </c>
      <c r="V155" s="16">
        <v>66.826405967754951</v>
      </c>
    </row>
    <row r="156" spans="1:22" x14ac:dyDescent="0.25">
      <c r="A156" s="8">
        <v>1362</v>
      </c>
      <c r="C156" s="10">
        <v>3.1692289993702838</v>
      </c>
      <c r="D156" s="11">
        <v>0.61912680429275047</v>
      </c>
      <c r="E156" s="11">
        <v>2.7607942412158599</v>
      </c>
      <c r="F156" s="11">
        <v>3.5640625047702348</v>
      </c>
      <c r="G156" s="11">
        <v>3.624883165391203</v>
      </c>
      <c r="H156" s="12">
        <v>300</v>
      </c>
      <c r="I156" s="13">
        <v>5.3567327001915217</v>
      </c>
      <c r="J156" s="13">
        <v>1.7952061267543471</v>
      </c>
      <c r="K156" s="14">
        <v>8.3412967952388423E-2</v>
      </c>
      <c r="L156" s="14">
        <v>2.1057135833838299</v>
      </c>
      <c r="M156" s="14">
        <f t="shared" si="5"/>
        <v>2.1891265513362184</v>
      </c>
      <c r="N156" s="14">
        <v>0</v>
      </c>
      <c r="O156" s="14">
        <f t="shared" si="6"/>
        <v>9.3410653782820869</v>
      </c>
      <c r="Q156" s="14">
        <v>12.500908036059672</v>
      </c>
      <c r="R156" s="14">
        <v>13.525982495016565</v>
      </c>
      <c r="S156" s="14">
        <v>12.288648884120834</v>
      </c>
      <c r="U156" s="14">
        <v>11.409848056967798</v>
      </c>
      <c r="V156" s="16">
        <v>71.089721892280693</v>
      </c>
    </row>
    <row r="157" spans="1:22" x14ac:dyDescent="0.25">
      <c r="A157" s="8">
        <v>1363</v>
      </c>
      <c r="C157" s="10">
        <v>3.1692289993702838</v>
      </c>
      <c r="D157" s="11">
        <v>0.65021823124186451</v>
      </c>
      <c r="E157" s="11">
        <v>2.8139373841199302</v>
      </c>
      <c r="F157" s="11">
        <v>3.589948403323465</v>
      </c>
      <c r="G157" s="11">
        <v>3.6531220210203212</v>
      </c>
      <c r="H157" s="12">
        <v>300</v>
      </c>
      <c r="I157" s="13">
        <v>5.3984631489984585</v>
      </c>
      <c r="J157" s="13">
        <v>1.7952061267543471</v>
      </c>
      <c r="K157" s="14">
        <v>8.3412967952388423E-2</v>
      </c>
      <c r="L157" s="14">
        <v>2.1259674305290184</v>
      </c>
      <c r="M157" s="14">
        <f t="shared" si="5"/>
        <v>2.2093803984814069</v>
      </c>
      <c r="N157" s="14">
        <v>0</v>
      </c>
      <c r="O157" s="14">
        <f t="shared" si="6"/>
        <v>9.4030496742342127</v>
      </c>
      <c r="Q157" s="14">
        <v>14.078331829138538</v>
      </c>
      <c r="R157" s="14">
        <v>15.232755039127898</v>
      </c>
      <c r="S157" s="14">
        <v>14.223683267832033</v>
      </c>
      <c r="U157" s="14">
        <v>10.198646589407339</v>
      </c>
      <c r="V157" s="16">
        <v>63.543260707654042</v>
      </c>
    </row>
    <row r="158" spans="1:22" x14ac:dyDescent="0.25">
      <c r="A158" s="8">
        <v>1364</v>
      </c>
      <c r="C158" s="10">
        <v>3.1692289993702838</v>
      </c>
      <c r="D158" s="11">
        <v>0.65550870564831021</v>
      </c>
      <c r="E158" s="11">
        <v>3.0226611137638599</v>
      </c>
      <c r="F158" s="11">
        <v>3.5463391757989848</v>
      </c>
      <c r="G158" s="11">
        <v>3.7970971678354308</v>
      </c>
      <c r="H158" s="12">
        <v>300</v>
      </c>
      <c r="I158" s="13">
        <v>5.6112248689685797</v>
      </c>
      <c r="J158" s="13">
        <v>1.7952061267543471</v>
      </c>
      <c r="K158" s="14">
        <v>8.3412967952388423E-2</v>
      </c>
      <c r="L158" s="14">
        <v>2.1932487697313787</v>
      </c>
      <c r="M158" s="14">
        <f t="shared" si="5"/>
        <v>2.2766617376837672</v>
      </c>
      <c r="N158" s="14">
        <v>0</v>
      </c>
      <c r="O158" s="14">
        <f t="shared" si="6"/>
        <v>9.6830927334066939</v>
      </c>
      <c r="Q158" s="14">
        <v>14.796400857154392</v>
      </c>
      <c r="R158" s="14">
        <v>16.009705727441052</v>
      </c>
      <c r="S158" s="14">
        <v>15.201231023303142</v>
      </c>
      <c r="U158" s="14">
        <v>9.9927037470875337</v>
      </c>
      <c r="V158" s="16">
        <v>62.260121851367515</v>
      </c>
    </row>
    <row r="159" spans="1:22" x14ac:dyDescent="0.25">
      <c r="A159" s="8">
        <v>1365</v>
      </c>
      <c r="C159" s="10">
        <v>3.1692289993702838</v>
      </c>
      <c r="D159" s="11">
        <v>0.62811901310569052</v>
      </c>
      <c r="E159" s="11">
        <v>3.0418610234758701</v>
      </c>
      <c r="F159" s="11">
        <v>3.7849522022385749</v>
      </c>
      <c r="G159" s="11">
        <v>3.9255718993719637</v>
      </c>
      <c r="H159" s="12">
        <v>300</v>
      </c>
      <c r="I159" s="13">
        <v>5.8010805868412971</v>
      </c>
      <c r="J159" s="13">
        <v>1.7952061267543471</v>
      </c>
      <c r="K159" s="14">
        <v>8.3412967952388423E-2</v>
      </c>
      <c r="L159" s="14">
        <v>2.2372380472090443</v>
      </c>
      <c r="M159" s="14">
        <f t="shared" si="5"/>
        <v>2.3206510151614328</v>
      </c>
      <c r="N159" s="14">
        <v>0</v>
      </c>
      <c r="O159" s="14">
        <f t="shared" si="6"/>
        <v>9.9169377287570768</v>
      </c>
      <c r="Q159" s="14">
        <v>13.691833863766048</v>
      </c>
      <c r="R159" s="14">
        <v>14.814564240594866</v>
      </c>
      <c r="S159" s="14">
        <v>13.839993535424838</v>
      </c>
      <c r="U159" s="14">
        <v>11.059639602763038</v>
      </c>
      <c r="V159" s="16">
        <v>68.907727750953086</v>
      </c>
    </row>
    <row r="160" spans="1:22" x14ac:dyDescent="0.25">
      <c r="A160" s="8">
        <v>1366</v>
      </c>
      <c r="C160" s="10">
        <v>3.1692289993702838</v>
      </c>
      <c r="D160" s="11">
        <v>0.60964351905129854</v>
      </c>
      <c r="E160" s="11">
        <v>3.0878983284263501</v>
      </c>
      <c r="F160" s="11">
        <v>3.6280376167526898</v>
      </c>
      <c r="G160" s="11">
        <v>3.9015968994284629</v>
      </c>
      <c r="H160" s="12">
        <v>300</v>
      </c>
      <c r="I160" s="13">
        <v>5.7656511232352381</v>
      </c>
      <c r="J160" s="13">
        <v>1.7952061267543471</v>
      </c>
      <c r="K160" s="14">
        <v>8.3412967952388423E-2</v>
      </c>
      <c r="L160" s="14">
        <v>2.2258106866725487</v>
      </c>
      <c r="M160" s="14">
        <f t="shared" si="5"/>
        <v>2.3092236546249372</v>
      </c>
      <c r="N160" s="14">
        <v>0</v>
      </c>
      <c r="O160" s="14">
        <f t="shared" si="6"/>
        <v>9.8700809046145217</v>
      </c>
      <c r="Q160" s="14">
        <v>12.79430649357872</v>
      </c>
      <c r="R160" s="14">
        <v>13.843439626052175</v>
      </c>
      <c r="S160" s="14">
        <v>12.678235937862395</v>
      </c>
      <c r="U160" s="14">
        <v>11.779557376960234</v>
      </c>
      <c r="V160" s="16">
        <v>73.393217312028739</v>
      </c>
    </row>
    <row r="161" spans="1:22" x14ac:dyDescent="0.25">
      <c r="A161" s="8">
        <v>1367</v>
      </c>
      <c r="C161" s="10">
        <v>3.1692289993702838</v>
      </c>
      <c r="D161" s="11">
        <v>0.62013767137956788</v>
      </c>
      <c r="E161" s="11">
        <v>2.8777542247561199</v>
      </c>
      <c r="F161" s="11">
        <v>3.8394350803322901</v>
      </c>
      <c r="G161" s="11">
        <v>3.832000451360174</v>
      </c>
      <c r="H161" s="12">
        <v>300</v>
      </c>
      <c r="I161" s="13">
        <v>5.6628037893559</v>
      </c>
      <c r="J161" s="13">
        <v>1.7952061267543471</v>
      </c>
      <c r="K161" s="14">
        <v>8.3412967952388423E-2</v>
      </c>
      <c r="L161" s="14">
        <v>2.1913735266755912</v>
      </c>
      <c r="M161" s="14">
        <f t="shared" si="5"/>
        <v>2.2747864946279797</v>
      </c>
      <c r="N161" s="14">
        <v>0</v>
      </c>
      <c r="O161" s="14">
        <f t="shared" si="6"/>
        <v>9.7327964107382261</v>
      </c>
      <c r="Q161" s="14">
        <v>13.07043120222345</v>
      </c>
      <c r="R161" s="14">
        <v>14.142206560805773</v>
      </c>
      <c r="S161" s="14">
        <v>12.939633254677211</v>
      </c>
      <c r="U161" s="14">
        <v>11.370321195077437</v>
      </c>
      <c r="V161" s="16">
        <v>70.843447480471653</v>
      </c>
    </row>
    <row r="162" spans="1:22" x14ac:dyDescent="0.25">
      <c r="A162" s="8">
        <v>1368</v>
      </c>
      <c r="C162" s="10">
        <v>3.1692289993702838</v>
      </c>
      <c r="D162" s="11">
        <v>0.63727335141171693</v>
      </c>
      <c r="E162" s="11">
        <v>3.0520747549734</v>
      </c>
      <c r="F162" s="11">
        <v>3.5900861045423049</v>
      </c>
      <c r="G162" s="11">
        <v>3.8458521711072522</v>
      </c>
      <c r="H162" s="12">
        <v>300</v>
      </c>
      <c r="I162" s="13">
        <v>5.6832734036131241</v>
      </c>
      <c r="J162" s="13">
        <v>1.7952061267543471</v>
      </c>
      <c r="K162" s="14">
        <v>8.3412967952388423E-2</v>
      </c>
      <c r="L162" s="14">
        <v>2.2091999765907326</v>
      </c>
      <c r="M162" s="14">
        <f t="shared" si="5"/>
        <v>2.2926129445431211</v>
      </c>
      <c r="N162" s="14">
        <v>0</v>
      </c>
      <c r="O162" s="14">
        <f t="shared" si="6"/>
        <v>9.7710924749105921</v>
      </c>
      <c r="Q162" s="14">
        <v>13.939826508944959</v>
      </c>
      <c r="R162" s="14">
        <v>15.082892282678447</v>
      </c>
      <c r="S162" s="14">
        <v>14.152471338089587</v>
      </c>
      <c r="U162" s="14">
        <v>10.703129113106447</v>
      </c>
      <c r="V162" s="16">
        <v>66.686468411229399</v>
      </c>
    </row>
    <row r="163" spans="1:22" x14ac:dyDescent="0.25">
      <c r="A163" s="8">
        <v>1369</v>
      </c>
      <c r="C163" s="10">
        <v>3.1692289993702838</v>
      </c>
      <c r="D163" s="11">
        <v>0.64133455231301983</v>
      </c>
      <c r="E163" s="11">
        <v>2.8572919535741401</v>
      </c>
      <c r="F163" s="11">
        <v>3.9003088326780952</v>
      </c>
      <c r="G163" s="11">
        <v>3.8212727741943242</v>
      </c>
      <c r="H163" s="12">
        <v>300</v>
      </c>
      <c r="I163" s="13">
        <v>5.6469507821141605</v>
      </c>
      <c r="J163" s="13">
        <v>1.7952061267543471</v>
      </c>
      <c r="K163" s="14">
        <v>8.3412967952388423E-2</v>
      </c>
      <c r="L163" s="14">
        <v>2.190968468788359</v>
      </c>
      <c r="M163" s="14">
        <f t="shared" si="5"/>
        <v>2.2743814367407476</v>
      </c>
      <c r="N163" s="14">
        <v>0</v>
      </c>
      <c r="O163" s="14">
        <f t="shared" si="6"/>
        <v>9.7165383456092549</v>
      </c>
      <c r="Q163" s="14">
        <v>14.070554602063471</v>
      </c>
      <c r="R163" s="14">
        <v>15.224340079432677</v>
      </c>
      <c r="S163" s="14">
        <v>14.133147768116189</v>
      </c>
      <c r="U163" s="14">
        <v>10.544484740475349</v>
      </c>
      <c r="V163" s="16">
        <v>65.698025421120278</v>
      </c>
    </row>
    <row r="164" spans="1:22" x14ac:dyDescent="0.25">
      <c r="A164" s="8">
        <v>1370</v>
      </c>
      <c r="C164" s="10">
        <v>3.1622915558960765</v>
      </c>
      <c r="D164" s="11">
        <v>0.72588302338830224</v>
      </c>
      <c r="E164" s="11">
        <v>2.9320850962712202</v>
      </c>
      <c r="F164" s="11">
        <v>3.9931920127925649</v>
      </c>
      <c r="G164" s="11">
        <v>3.8282805816857528</v>
      </c>
      <c r="H164" s="12">
        <v>300</v>
      </c>
      <c r="I164" s="13">
        <v>5.644922842253707</v>
      </c>
      <c r="J164" s="13">
        <v>1.626999379113349</v>
      </c>
      <c r="K164" s="14">
        <v>6.6009106224415068E-2</v>
      </c>
      <c r="L164" s="14">
        <v>1.4600277507395019</v>
      </c>
      <c r="M164" s="14">
        <f t="shared" si="5"/>
        <v>1.5260368569639169</v>
      </c>
      <c r="N164" s="14">
        <v>0</v>
      </c>
      <c r="O164" s="14">
        <f t="shared" si="6"/>
        <v>8.7979590783309725</v>
      </c>
      <c r="Q164" s="14">
        <v>18.56844906784664</v>
      </c>
      <c r="R164" s="14">
        <v>20.091061891410064</v>
      </c>
      <c r="S164" s="14">
        <v>19.717421715483017</v>
      </c>
      <c r="U164" s="14">
        <v>7.2348797380563763</v>
      </c>
      <c r="V164" s="16">
        <v>45.176229757683267</v>
      </c>
    </row>
    <row r="165" spans="1:22" x14ac:dyDescent="0.25">
      <c r="A165" s="8">
        <v>1371</v>
      </c>
      <c r="C165" s="10">
        <v>3.1622915558960765</v>
      </c>
      <c r="D165" s="11">
        <v>0.67027216678018231</v>
      </c>
      <c r="E165" s="11">
        <v>3.0360071265772901</v>
      </c>
      <c r="F165" s="11">
        <v>3.7946245930948348</v>
      </c>
      <c r="G165" s="11">
        <v>3.8957089148826221</v>
      </c>
      <c r="H165" s="12">
        <v>300</v>
      </c>
      <c r="I165" s="13">
        <v>5.7443480881719395</v>
      </c>
      <c r="J165" s="13">
        <v>1.626999379113349</v>
      </c>
      <c r="K165" s="14">
        <v>6.6009106224415068E-2</v>
      </c>
      <c r="L165" s="14">
        <v>1.4760114584240909</v>
      </c>
      <c r="M165" s="14">
        <f t="shared" si="5"/>
        <v>1.5420205646485059</v>
      </c>
      <c r="N165" s="14">
        <v>0</v>
      </c>
      <c r="O165" s="14">
        <f t="shared" si="6"/>
        <v>8.9133680319337945</v>
      </c>
      <c r="Q165" s="14">
        <v>14.484021563986744</v>
      </c>
      <c r="R165" s="14">
        <v>15.671711332233658</v>
      </c>
      <c r="S165" s="14">
        <v>14.581109863845093</v>
      </c>
      <c r="U165" s="14">
        <v>9.3967502829281297</v>
      </c>
      <c r="V165" s="16">
        <v>58.675439693097012</v>
      </c>
    </row>
    <row r="166" spans="1:22" x14ac:dyDescent="0.25">
      <c r="A166" s="8">
        <v>1372</v>
      </c>
      <c r="C166" s="10">
        <v>3.1622915558960765</v>
      </c>
      <c r="D166" s="11">
        <v>0.64131308317579649</v>
      </c>
      <c r="E166" s="11">
        <v>3.1491812766757801</v>
      </c>
      <c r="F166" s="11">
        <v>4.0026524781353849</v>
      </c>
      <c r="G166" s="11">
        <v>4.0894711644035837</v>
      </c>
      <c r="H166" s="12">
        <v>300</v>
      </c>
      <c r="I166" s="13">
        <v>6.0300567568415966</v>
      </c>
      <c r="J166" s="13">
        <v>1.626999379113349</v>
      </c>
      <c r="K166" s="14">
        <v>6.6009106224415068E-2</v>
      </c>
      <c r="L166" s="14">
        <v>1.5290171848198737</v>
      </c>
      <c r="M166" s="14">
        <f t="shared" si="5"/>
        <v>1.5950262910442887</v>
      </c>
      <c r="N166" s="14">
        <v>0</v>
      </c>
      <c r="O166" s="14">
        <f t="shared" si="6"/>
        <v>9.2520824269992339</v>
      </c>
      <c r="Q166" s="14">
        <v>13.42612366712244</v>
      </c>
      <c r="R166" s="14">
        <v>14.52706580782648</v>
      </c>
      <c r="S166" s="14">
        <v>13.275668222200583</v>
      </c>
      <c r="U166" s="14">
        <v>10.522377045600448</v>
      </c>
      <c r="V166" s="16">
        <v>65.704108460650431</v>
      </c>
    </row>
    <row r="167" spans="1:22" x14ac:dyDescent="0.25">
      <c r="A167" s="8">
        <v>1373</v>
      </c>
      <c r="C167" s="10">
        <v>3.1622915558960765</v>
      </c>
      <c r="D167" s="11">
        <v>0.6600439745964567</v>
      </c>
      <c r="E167" s="11">
        <v>3.2235453908084901</v>
      </c>
      <c r="F167" s="11">
        <v>3.7815821726557353</v>
      </c>
      <c r="G167" s="11">
        <v>4.0471877156152383</v>
      </c>
      <c r="H167" s="12">
        <v>300</v>
      </c>
      <c r="I167" s="13">
        <v>5.9677084516895507</v>
      </c>
      <c r="J167" s="13">
        <v>1.626999379113349</v>
      </c>
      <c r="K167" s="14">
        <v>6.6009106224415068E-2</v>
      </c>
      <c r="L167" s="14">
        <v>1.5203779523939684</v>
      </c>
      <c r="M167" s="14">
        <f t="shared" ref="M167:M230" si="7">K167+L167</f>
        <v>1.5863870586183835</v>
      </c>
      <c r="N167" s="14">
        <v>0</v>
      </c>
      <c r="O167" s="14">
        <f t="shared" si="6"/>
        <v>9.1810948894212832</v>
      </c>
      <c r="Q167" s="14">
        <v>14.313236453424157</v>
      </c>
      <c r="R167" s="14">
        <v>15.486921842604939</v>
      </c>
      <c r="S167" s="14">
        <v>14.561773998464322</v>
      </c>
      <c r="U167" s="14">
        <v>9.7944857723203711</v>
      </c>
      <c r="V167" s="16">
        <v>61.158990284415559</v>
      </c>
    </row>
    <row r="168" spans="1:22" x14ac:dyDescent="0.25">
      <c r="A168" s="8">
        <v>1374</v>
      </c>
      <c r="C168" s="10">
        <v>3.1622915558960765</v>
      </c>
      <c r="D168" s="11">
        <v>0.63008801121282221</v>
      </c>
      <c r="E168" s="11">
        <v>3.2138365387437999</v>
      </c>
      <c r="F168" s="11">
        <v>3.799788955139995</v>
      </c>
      <c r="G168" s="11">
        <v>4.0613313650506058</v>
      </c>
      <c r="H168" s="12">
        <v>300</v>
      </c>
      <c r="I168" s="13">
        <v>5.9885637176678292</v>
      </c>
      <c r="J168" s="13">
        <v>1.626999379113349</v>
      </c>
      <c r="K168" s="14">
        <v>6.6009106224415068E-2</v>
      </c>
      <c r="L168" s="14">
        <v>1.5214076165120218</v>
      </c>
      <c r="M168" s="14">
        <f t="shared" si="7"/>
        <v>1.5874167227364369</v>
      </c>
      <c r="N168" s="14">
        <v>0</v>
      </c>
      <c r="O168" s="14">
        <f t="shared" si="6"/>
        <v>9.2029798195176156</v>
      </c>
      <c r="Q168" s="14">
        <v>12.822847007826056</v>
      </c>
      <c r="R168" s="14">
        <v>13.874320462467793</v>
      </c>
      <c r="S168" s="14">
        <v>12.763168846241561</v>
      </c>
      <c r="U168" s="14">
        <v>10.958951846026654</v>
      </c>
      <c r="V168" s="16">
        <v>68.430180517760732</v>
      </c>
    </row>
    <row r="169" spans="1:22" x14ac:dyDescent="0.25">
      <c r="A169" s="8">
        <v>1375</v>
      </c>
      <c r="C169" s="10">
        <v>3.1622915558960765</v>
      </c>
      <c r="D169" s="11">
        <v>0.66381986420816141</v>
      </c>
      <c r="E169" s="11">
        <v>3.3310654470535499</v>
      </c>
      <c r="F169" s="11">
        <v>3.840700961893285</v>
      </c>
      <c r="G169" s="11">
        <v>4.1544653707407946</v>
      </c>
      <c r="H169" s="12">
        <v>300</v>
      </c>
      <c r="I169" s="13">
        <v>6.1258928044192578</v>
      </c>
      <c r="J169" s="13">
        <v>1.626999379113349</v>
      </c>
      <c r="K169" s="14">
        <v>6.6009106224415068E-2</v>
      </c>
      <c r="L169" s="14">
        <v>1.5522981240036315</v>
      </c>
      <c r="M169" s="14">
        <f t="shared" si="7"/>
        <v>1.6183072302280466</v>
      </c>
      <c r="N169" s="14">
        <v>0</v>
      </c>
      <c r="O169" s="14">
        <f t="shared" si="6"/>
        <v>9.3711994137606531</v>
      </c>
      <c r="Q169" s="14">
        <v>14.831838471201449</v>
      </c>
      <c r="R169" s="14">
        <v>16.048049225839968</v>
      </c>
      <c r="S169" s="14">
        <v>15.093207767670011</v>
      </c>
      <c r="U169" s="14">
        <v>9.6477313586517219</v>
      </c>
      <c r="V169" s="16">
        <v>60.242622445572941</v>
      </c>
    </row>
    <row r="170" spans="1:22" x14ac:dyDescent="0.25">
      <c r="A170" s="8">
        <v>1376</v>
      </c>
      <c r="C170" s="10">
        <v>3.1622915558960765</v>
      </c>
      <c r="D170" s="11">
        <v>0.66170731792291371</v>
      </c>
      <c r="E170" s="11">
        <v>3.29864542485898</v>
      </c>
      <c r="F170" s="11">
        <v>3.7988822499254002</v>
      </c>
      <c r="G170" s="11">
        <v>4.1131369896721459</v>
      </c>
      <c r="H170" s="12">
        <v>300</v>
      </c>
      <c r="I170" s="13">
        <v>6.0649527773366421</v>
      </c>
      <c r="J170" s="13">
        <v>1.626999379113349</v>
      </c>
      <c r="K170" s="14">
        <v>6.6009106224415068E-2</v>
      </c>
      <c r="L170" s="14">
        <v>1.5401043142817792</v>
      </c>
      <c r="M170" s="14">
        <f t="shared" si="7"/>
        <v>1.6061134205061942</v>
      </c>
      <c r="N170" s="14">
        <v>0</v>
      </c>
      <c r="O170" s="14">
        <f t="shared" si="6"/>
        <v>9.2980655769561853</v>
      </c>
      <c r="Q170" s="14">
        <v>14.591878874687742</v>
      </c>
      <c r="R170" s="14">
        <v>15.788412942412139</v>
      </c>
      <c r="S170" s="14">
        <v>14.85651987119258</v>
      </c>
      <c r="U170" s="14">
        <v>9.7298556770044655</v>
      </c>
      <c r="V170" s="16">
        <v>60.755425312921417</v>
      </c>
    </row>
    <row r="171" spans="1:22" x14ac:dyDescent="0.25">
      <c r="A171" s="8">
        <v>1377</v>
      </c>
      <c r="C171" s="10">
        <v>3.1622915558960765</v>
      </c>
      <c r="D171" s="11">
        <v>0.61095121971811295</v>
      </c>
      <c r="E171" s="11">
        <v>3.2171668335424499</v>
      </c>
      <c r="F171" s="11">
        <v>3.59099004759313</v>
      </c>
      <c r="G171" s="11">
        <v>3.9797544444727775</v>
      </c>
      <c r="H171" s="12">
        <v>300</v>
      </c>
      <c r="I171" s="13">
        <v>5.8682759246117291</v>
      </c>
      <c r="J171" s="13">
        <v>1.626999379113349</v>
      </c>
      <c r="K171" s="14">
        <v>6.6009106224415068E-2</v>
      </c>
      <c r="L171" s="14">
        <v>1.4972482106208913</v>
      </c>
      <c r="M171" s="14">
        <f t="shared" si="7"/>
        <v>1.5632573168453063</v>
      </c>
      <c r="N171" s="14">
        <v>0</v>
      </c>
      <c r="O171" s="14">
        <f t="shared" si="6"/>
        <v>9.058532620570384</v>
      </c>
      <c r="Q171" s="14">
        <v>11.819152243127675</v>
      </c>
      <c r="R171" s="14">
        <v>12.788322727064145</v>
      </c>
      <c r="S171" s="14">
        <v>11.615528644647592</v>
      </c>
      <c r="U171" s="14">
        <v>11.702981953069095</v>
      </c>
      <c r="V171" s="16">
        <v>73.076073231854807</v>
      </c>
    </row>
    <row r="172" spans="1:22" x14ac:dyDescent="0.25">
      <c r="A172" s="8">
        <v>1378</v>
      </c>
      <c r="C172" s="10">
        <v>3.1622915558960765</v>
      </c>
      <c r="D172" s="11">
        <v>0.59012421502557477</v>
      </c>
      <c r="E172" s="11">
        <v>3.1430444708500098</v>
      </c>
      <c r="F172" s="11">
        <v>3.8167913051556797</v>
      </c>
      <c r="G172" s="11">
        <v>4.0386128634387273</v>
      </c>
      <c r="H172" s="12">
        <v>300</v>
      </c>
      <c r="I172" s="13">
        <v>5.9550645563722373</v>
      </c>
      <c r="J172" s="13">
        <v>1.626999379113349</v>
      </c>
      <c r="K172" s="14">
        <v>6.6009106224415068E-2</v>
      </c>
      <c r="L172" s="14">
        <v>1.5103836077253103</v>
      </c>
      <c r="M172" s="14">
        <f t="shared" si="7"/>
        <v>1.5763927139497254</v>
      </c>
      <c r="N172" s="14">
        <v>0</v>
      </c>
      <c r="O172" s="14">
        <f t="shared" si="6"/>
        <v>9.1584566494353119</v>
      </c>
      <c r="Q172" s="14">
        <v>11.176553040380032</v>
      </c>
      <c r="R172" s="14">
        <v>12.093030389691195</v>
      </c>
      <c r="S172" s="14">
        <v>10.901648694754364</v>
      </c>
      <c r="U172" s="14">
        <v>12.512365443476126</v>
      </c>
      <c r="V172" s="16">
        <v>78.130047292041013</v>
      </c>
    </row>
    <row r="173" spans="1:22" x14ac:dyDescent="0.25">
      <c r="A173" s="8">
        <v>1379</v>
      </c>
      <c r="C173" s="10">
        <v>3.1622915558960765</v>
      </c>
      <c r="D173" s="11">
        <v>0.62</v>
      </c>
      <c r="E173" s="11">
        <v>3.1006457829851799</v>
      </c>
      <c r="F173" s="11">
        <v>3.8506911667283799</v>
      </c>
      <c r="G173" s="11">
        <v>4.003850201673977</v>
      </c>
      <c r="H173" s="12">
        <v>300</v>
      </c>
      <c r="I173" s="13">
        <v>5.903805893568852</v>
      </c>
      <c r="J173" s="13">
        <v>1.626999379113349</v>
      </c>
      <c r="K173" s="14">
        <v>6.6009106224415068E-2</v>
      </c>
      <c r="L173" s="14">
        <v>1.5026873179730531</v>
      </c>
      <c r="M173" s="14">
        <f t="shared" si="7"/>
        <v>1.5686964241974681</v>
      </c>
      <c r="N173" s="14">
        <v>0</v>
      </c>
      <c r="O173" s="14">
        <f t="shared" si="6"/>
        <v>9.0995016968796687</v>
      </c>
      <c r="Q173" s="14">
        <v>10.722365195123706</v>
      </c>
      <c r="R173" s="14">
        <v>11.601599141123851</v>
      </c>
      <c r="S173" s="14">
        <v>10.409633722949952</v>
      </c>
      <c r="U173" s="14">
        <v>12.958419197862705</v>
      </c>
      <c r="V173" s="16">
        <v>80.915308087247922</v>
      </c>
    </row>
    <row r="174" spans="1:22" x14ac:dyDescent="0.25">
      <c r="A174" s="8">
        <v>1380</v>
      </c>
      <c r="C174" s="10">
        <v>2.8111664195898332</v>
      </c>
      <c r="D174" s="11">
        <v>0.62</v>
      </c>
      <c r="E174" s="11">
        <v>3.2410615236076299</v>
      </c>
      <c r="F174" s="11">
        <v>3.4801539614705748</v>
      </c>
      <c r="G174" s="11">
        <v>3.9469309401619617</v>
      </c>
      <c r="H174" s="12">
        <v>300</v>
      </c>
      <c r="I174" s="13">
        <v>5.1736664403569854</v>
      </c>
      <c r="J174" s="13">
        <v>1.7178390419676512</v>
      </c>
      <c r="K174" s="14">
        <v>6.1793848748061535E-2</v>
      </c>
      <c r="L174" s="14">
        <v>1.3801015956742095</v>
      </c>
      <c r="M174" s="14">
        <f t="shared" si="7"/>
        <v>1.4418954444222711</v>
      </c>
      <c r="N174" s="14">
        <v>0</v>
      </c>
      <c r="O174" s="14">
        <f t="shared" si="6"/>
        <v>8.3334009267469078</v>
      </c>
      <c r="Q174" s="14">
        <v>12.466173588475595</v>
      </c>
      <c r="R174" s="14">
        <v>13.488399822730594</v>
      </c>
      <c r="S174" s="14">
        <v>12.503262266175238</v>
      </c>
      <c r="U174" s="14">
        <v>10.20737607837229</v>
      </c>
      <c r="V174" s="16">
        <v>71.698180586682213</v>
      </c>
    </row>
    <row r="175" spans="1:22" x14ac:dyDescent="0.25">
      <c r="A175" s="8">
        <v>1381</v>
      </c>
      <c r="C175" s="10">
        <v>2.8111664195898332</v>
      </c>
      <c r="D175" s="11">
        <v>0.62</v>
      </c>
      <c r="E175" s="11">
        <v>3.2261630048171299</v>
      </c>
      <c r="F175" s="11">
        <v>4.0441949838012752</v>
      </c>
      <c r="G175" s="11">
        <v>4.182379163874808</v>
      </c>
      <c r="H175" s="12">
        <v>300</v>
      </c>
      <c r="I175" s="13">
        <v>5.482293723664565</v>
      </c>
      <c r="J175" s="13">
        <v>1.7178390419676512</v>
      </c>
      <c r="K175" s="14">
        <v>6.1793848748061535E-2</v>
      </c>
      <c r="L175" s="14">
        <v>1.4375929695666705</v>
      </c>
      <c r="M175" s="14">
        <f t="shared" si="7"/>
        <v>1.4993868183147321</v>
      </c>
      <c r="N175" s="14">
        <v>0</v>
      </c>
      <c r="O175" s="14">
        <f t="shared" si="6"/>
        <v>8.6995195839469481</v>
      </c>
      <c r="Q175" s="14">
        <v>12.73419542281024</v>
      </c>
      <c r="R175" s="14">
        <v>13.77839944748068</v>
      </c>
      <c r="S175" s="14">
        <v>12.680582766611112</v>
      </c>
      <c r="U175" s="14">
        <v>10.431548204589586</v>
      </c>
      <c r="V175" s="16">
        <v>73.272800103453392</v>
      </c>
    </row>
    <row r="176" spans="1:22" x14ac:dyDescent="0.25">
      <c r="A176" s="8">
        <v>1382</v>
      </c>
      <c r="C176" s="10">
        <v>2.8111664195898332</v>
      </c>
      <c r="D176" s="11">
        <v>0.59679517021216943</v>
      </c>
      <c r="E176" s="11">
        <v>3.11085904058729</v>
      </c>
      <c r="F176" s="11">
        <v>3.8250302252836148</v>
      </c>
      <c r="G176" s="11">
        <v>4.0152638411147459</v>
      </c>
      <c r="H176" s="12">
        <v>300</v>
      </c>
      <c r="I176" s="13">
        <v>5.2632377153023615</v>
      </c>
      <c r="J176" s="13">
        <v>1.7178390419676512</v>
      </c>
      <c r="K176" s="14">
        <v>6.1793848748061535E-2</v>
      </c>
      <c r="L176" s="14">
        <v>1.3930531937986108</v>
      </c>
      <c r="M176" s="14">
        <f t="shared" si="7"/>
        <v>1.4548470425466724</v>
      </c>
      <c r="N176" s="14">
        <v>0</v>
      </c>
      <c r="O176" s="14">
        <f t="shared" si="6"/>
        <v>8.4359237998166847</v>
      </c>
      <c r="Q176" s="14">
        <v>11.82576864092972</v>
      </c>
      <c r="R176" s="14">
        <v>12.795481669485959</v>
      </c>
      <c r="S176" s="14">
        <v>11.678367042506444</v>
      </c>
      <c r="U176" s="14">
        <v>10.892517830679459</v>
      </c>
      <c r="V176" s="16">
        <v>76.510721704715451</v>
      </c>
    </row>
    <row r="177" spans="1:22" x14ac:dyDescent="0.25">
      <c r="A177" s="8">
        <v>1383</v>
      </c>
      <c r="C177" s="10">
        <v>2.8111664195898332</v>
      </c>
      <c r="D177" s="11">
        <v>0.59190871811908297</v>
      </c>
      <c r="E177" s="11">
        <v>3.1814208554369299</v>
      </c>
      <c r="F177" s="11">
        <v>3.7367061224927554</v>
      </c>
      <c r="G177" s="11">
        <v>4.0273623908001515</v>
      </c>
      <c r="H177" s="12">
        <v>300</v>
      </c>
      <c r="I177" s="13">
        <v>5.2790965842396034</v>
      </c>
      <c r="J177" s="13">
        <v>1.7178390419676512</v>
      </c>
      <c r="K177" s="14">
        <v>6.1793848748061535E-2</v>
      </c>
      <c r="L177" s="14">
        <v>1.3966794375709701</v>
      </c>
      <c r="M177" s="14">
        <f t="shared" si="7"/>
        <v>1.4584732863190317</v>
      </c>
      <c r="N177" s="14">
        <v>0</v>
      </c>
      <c r="O177" s="14">
        <f t="shared" si="6"/>
        <v>8.4554089125262859</v>
      </c>
      <c r="Q177" s="14">
        <v>11.671997329134655</v>
      </c>
      <c r="R177" s="14">
        <v>12.629101110123697</v>
      </c>
      <c r="S177" s="14">
        <v>11.55389624821955</v>
      </c>
      <c r="U177" s="14">
        <v>11.061510742592693</v>
      </c>
      <c r="V177" s="16">
        <v>77.697753927609327</v>
      </c>
    </row>
    <row r="178" spans="1:22" x14ac:dyDescent="0.25">
      <c r="A178" s="8">
        <v>1384</v>
      </c>
      <c r="C178" s="10">
        <v>2.8111664195898332</v>
      </c>
      <c r="D178" s="11">
        <v>0.59719236478014559</v>
      </c>
      <c r="E178" s="11">
        <v>3.12338861465458</v>
      </c>
      <c r="F178" s="11">
        <v>3.8116027889634001</v>
      </c>
      <c r="G178" s="11">
        <v>4.01781593622567</v>
      </c>
      <c r="H178" s="12">
        <v>300</v>
      </c>
      <c r="I178" s="13">
        <v>5.2665830205605895</v>
      </c>
      <c r="J178" s="13">
        <v>1.7178390419676512</v>
      </c>
      <c r="K178" s="14">
        <v>6.1793848748061535E-2</v>
      </c>
      <c r="L178" s="14">
        <v>1.3938955283651695</v>
      </c>
      <c r="M178" s="14">
        <f t="shared" si="7"/>
        <v>1.4556893771132311</v>
      </c>
      <c r="N178" s="14">
        <v>0</v>
      </c>
      <c r="O178" s="14">
        <f t="shared" si="6"/>
        <v>8.4401114396414716</v>
      </c>
      <c r="Q178" s="14">
        <v>11.846539807409977</v>
      </c>
      <c r="R178" s="14">
        <v>12.817956071617596</v>
      </c>
      <c r="S178" s="14">
        <v>11.647127190440377</v>
      </c>
      <c r="U178" s="14">
        <v>10.878817027818073</v>
      </c>
      <c r="V178" s="16">
        <v>76.414485156733278</v>
      </c>
    </row>
    <row r="179" spans="1:22" x14ac:dyDescent="0.25">
      <c r="A179" s="8">
        <v>1385</v>
      </c>
      <c r="C179" s="10">
        <v>2.8111664195898332</v>
      </c>
      <c r="D179" s="11">
        <v>0.58182685712274407</v>
      </c>
      <c r="E179" s="11">
        <v>3.1450928315038</v>
      </c>
      <c r="F179" s="11">
        <v>3.9169755537522102</v>
      </c>
      <c r="G179" s="11">
        <v>4.0932104903956787</v>
      </c>
      <c r="H179" s="12">
        <v>300</v>
      </c>
      <c r="I179" s="13">
        <v>5.3654107630797041</v>
      </c>
      <c r="J179" s="13">
        <v>1.7178390419676512</v>
      </c>
      <c r="K179" s="14">
        <v>6.1793848748061535E-2</v>
      </c>
      <c r="L179" s="14">
        <v>1.4114998281745863</v>
      </c>
      <c r="M179" s="14">
        <f t="shared" si="7"/>
        <v>1.4732936769226479</v>
      </c>
      <c r="N179" s="14">
        <v>0</v>
      </c>
      <c r="O179" s="14">
        <f t="shared" si="6"/>
        <v>8.556543481970003</v>
      </c>
      <c r="Q179" s="14">
        <v>11.451140755765444</v>
      </c>
      <c r="R179" s="14">
        <v>12.390134297738211</v>
      </c>
      <c r="S179" s="14">
        <v>11.187424049009884</v>
      </c>
      <c r="U179" s="14">
        <v>11.409710318448177</v>
      </c>
      <c r="V179" s="16">
        <v>80.143561339642474</v>
      </c>
    </row>
    <row r="180" spans="1:22" x14ac:dyDescent="0.25">
      <c r="A180" s="8">
        <v>1386</v>
      </c>
      <c r="C180" s="10">
        <v>2.8111664195898332</v>
      </c>
      <c r="D180" s="11">
        <v>0.59585949859060006</v>
      </c>
      <c r="E180" s="11">
        <v>3.26935104127528</v>
      </c>
      <c r="F180" s="11">
        <v>3.7092774166756248</v>
      </c>
      <c r="G180" s="11">
        <v>4.0760343000106802</v>
      </c>
      <c r="H180" s="12">
        <v>300</v>
      </c>
      <c r="I180" s="13">
        <v>5.3428960849372977</v>
      </c>
      <c r="J180" s="13">
        <v>1.7178390419676512</v>
      </c>
      <c r="K180" s="14">
        <v>6.1793848748061535E-2</v>
      </c>
      <c r="L180" s="14">
        <v>1.41022610310533</v>
      </c>
      <c r="M180" s="14">
        <f t="shared" si="7"/>
        <v>1.4720199518533916</v>
      </c>
      <c r="N180" s="14">
        <v>0</v>
      </c>
      <c r="O180" s="14">
        <f t="shared" si="6"/>
        <v>8.5327550787583402</v>
      </c>
      <c r="Q180" s="14">
        <v>11.925887929318595</v>
      </c>
      <c r="R180" s="14">
        <v>12.90381073952272</v>
      </c>
      <c r="S180" s="14">
        <v>11.851865723333599</v>
      </c>
      <c r="U180" s="14">
        <v>10.925053331607385</v>
      </c>
      <c r="V180" s="16">
        <v>76.739256070756014</v>
      </c>
    </row>
    <row r="181" spans="1:22" x14ac:dyDescent="0.25">
      <c r="A181" s="8">
        <v>1387</v>
      </c>
      <c r="C181" s="10">
        <v>2.8111664195898332</v>
      </c>
      <c r="D181" s="11">
        <v>0.58000146243289874</v>
      </c>
      <c r="E181" s="11">
        <v>3.1359410575521398</v>
      </c>
      <c r="F181" s="11">
        <v>3.8063472604962549</v>
      </c>
      <c r="G181" s="11">
        <v>4.0346430608369328</v>
      </c>
      <c r="H181" s="12">
        <v>300</v>
      </c>
      <c r="I181" s="13">
        <v>5.2886401406898367</v>
      </c>
      <c r="J181" s="13">
        <v>1.7178390419676512</v>
      </c>
      <c r="K181" s="14">
        <v>6.1793848748061535E-2</v>
      </c>
      <c r="L181" s="14">
        <v>1.3968672082344558</v>
      </c>
      <c r="M181" s="14">
        <f t="shared" si="7"/>
        <v>1.4586610569825174</v>
      </c>
      <c r="N181" s="14">
        <v>0</v>
      </c>
      <c r="O181" s="14">
        <f t="shared" si="6"/>
        <v>8.4651402396400055</v>
      </c>
      <c r="Q181" s="14">
        <v>11.266432422405362</v>
      </c>
      <c r="R181" s="14">
        <v>12.190279881042603</v>
      </c>
      <c r="S181" s="14">
        <v>11.050479710393985</v>
      </c>
      <c r="U181" s="14">
        <v>11.472887917222906</v>
      </c>
      <c r="V181" s="16">
        <v>80.587330517069091</v>
      </c>
    </row>
    <row r="182" spans="1:22" x14ac:dyDescent="0.25">
      <c r="A182" s="8">
        <v>1388</v>
      </c>
      <c r="C182" s="10">
        <v>2.8111664195898332</v>
      </c>
      <c r="D182" s="11">
        <v>0.55654969839407864</v>
      </c>
      <c r="E182" s="11">
        <v>3.2285754632072301</v>
      </c>
      <c r="F182" s="11">
        <v>3.7476514899530899</v>
      </c>
      <c r="G182" s="11">
        <v>4.0808592268496939</v>
      </c>
      <c r="H182" s="12">
        <v>300</v>
      </c>
      <c r="I182" s="13">
        <v>5.3492206349338982</v>
      </c>
      <c r="J182" s="13">
        <v>1.7178390419676512</v>
      </c>
      <c r="K182" s="14">
        <v>6.1793848748061535E-2</v>
      </c>
      <c r="L182" s="14">
        <v>1.4076507849728335</v>
      </c>
      <c r="M182" s="14">
        <f t="shared" si="7"/>
        <v>1.4694446337208951</v>
      </c>
      <c r="N182" s="14">
        <v>0</v>
      </c>
      <c r="O182" s="14">
        <f t="shared" si="6"/>
        <v>8.5365043106224441</v>
      </c>
      <c r="Q182" s="14">
        <v>10.611700682333465</v>
      </c>
      <c r="R182" s="14">
        <v>11.48186013828481</v>
      </c>
      <c r="S182" s="14">
        <v>10.254356151871173</v>
      </c>
      <c r="U182" s="14">
        <v>12.283442068151146</v>
      </c>
      <c r="V182" s="16">
        <v>86.280787625176856</v>
      </c>
    </row>
    <row r="183" spans="1:22" x14ac:dyDescent="0.25">
      <c r="A183" s="8">
        <v>1389</v>
      </c>
      <c r="C183" s="10">
        <v>2.8111664195898332</v>
      </c>
      <c r="D183" s="11">
        <v>0.54007290206441905</v>
      </c>
      <c r="E183" s="11">
        <v>3.01667854585392</v>
      </c>
      <c r="F183" s="11">
        <v>3.7693464473464902</v>
      </c>
      <c r="G183" s="11">
        <v>3.9610459318996578</v>
      </c>
      <c r="H183" s="12">
        <v>300</v>
      </c>
      <c r="I183" s="13">
        <v>5.1921684765380993</v>
      </c>
      <c r="J183" s="13">
        <v>1.7178390419676512</v>
      </c>
      <c r="K183" s="14">
        <v>6.1793848748061535E-2</v>
      </c>
      <c r="L183" s="14">
        <v>1.3741117460126098</v>
      </c>
      <c r="M183" s="14">
        <f t="shared" si="7"/>
        <v>1.4359055947606714</v>
      </c>
      <c r="N183" s="14">
        <v>0</v>
      </c>
      <c r="O183" s="14">
        <f t="shared" si="6"/>
        <v>8.3459131132664215</v>
      </c>
      <c r="Q183" s="14">
        <v>9.9153895335406101</v>
      </c>
      <c r="R183" s="14">
        <v>10.728451475290941</v>
      </c>
      <c r="S183" s="14">
        <v>9.5664657716149932</v>
      </c>
      <c r="U183" s="14">
        <v>12.852543670809828</v>
      </c>
      <c r="V183" s="16">
        <v>90.278244872397167</v>
      </c>
    </row>
    <row r="184" spans="1:22" x14ac:dyDescent="0.25">
      <c r="A184" s="8">
        <v>1390</v>
      </c>
      <c r="C184" s="10">
        <v>2.8185829141460963</v>
      </c>
      <c r="D184" s="11">
        <v>0.62708573045639715</v>
      </c>
      <c r="E184" s="11">
        <v>2.95705815298634</v>
      </c>
      <c r="F184" s="11">
        <v>3.7104485528228253</v>
      </c>
      <c r="G184" s="11">
        <v>3.8301256757524635</v>
      </c>
      <c r="H184" s="12">
        <v>300</v>
      </c>
      <c r="I184" s="13">
        <v>5.0338025993540878</v>
      </c>
      <c r="J184" s="13">
        <v>1.5264673742948955</v>
      </c>
      <c r="K184" s="14">
        <v>6.3396906177571641E-2</v>
      </c>
      <c r="L184" s="14">
        <v>1.3114073503320274</v>
      </c>
      <c r="M184" s="14">
        <f t="shared" si="7"/>
        <v>1.374804256509599</v>
      </c>
      <c r="N184" s="14">
        <v>0</v>
      </c>
      <c r="O184" s="14">
        <f t="shared" si="6"/>
        <v>7.9350742301585822</v>
      </c>
      <c r="Q184" s="14">
        <v>12.273945564498671</v>
      </c>
      <c r="R184" s="14">
        <v>13.280409100787564</v>
      </c>
      <c r="S184" s="14">
        <v>12.205223444866496</v>
      </c>
      <c r="U184" s="14">
        <v>9.8716968589255352</v>
      </c>
      <c r="V184" s="16">
        <v>69.157863955713665</v>
      </c>
    </row>
    <row r="185" spans="1:22" x14ac:dyDescent="0.25">
      <c r="A185" s="8">
        <v>1391</v>
      </c>
      <c r="C185" s="10">
        <v>2.8185829141460963</v>
      </c>
      <c r="D185" s="11">
        <v>0.65449592099952758</v>
      </c>
      <c r="E185" s="11">
        <v>3.1731135773054802</v>
      </c>
      <c r="F185" s="11">
        <v>3.7584983794220799</v>
      </c>
      <c r="G185" s="11">
        <v>4.0007236600590561</v>
      </c>
      <c r="H185" s="12">
        <v>300</v>
      </c>
      <c r="I185" s="13">
        <v>5.2580136695765765</v>
      </c>
      <c r="J185" s="13">
        <v>1.5264673742948955</v>
      </c>
      <c r="K185" s="14">
        <v>6.3396906177571641E-2</v>
      </c>
      <c r="L185" s="14">
        <v>1.3588839530341741</v>
      </c>
      <c r="M185" s="14">
        <f t="shared" si="7"/>
        <v>1.4222808592117457</v>
      </c>
      <c r="N185" s="14">
        <v>0</v>
      </c>
      <c r="O185" s="14">
        <f t="shared" si="6"/>
        <v>8.2067619030832173</v>
      </c>
      <c r="Q185" s="14">
        <v>14.04519246446975</v>
      </c>
      <c r="R185" s="14">
        <v>15.19689824655627</v>
      </c>
      <c r="S185" s="14">
        <v>14.309658328656745</v>
      </c>
      <c r="U185" s="14">
        <v>8.9221423601358332</v>
      </c>
      <c r="V185" s="16">
        <v>62.5055971991166</v>
      </c>
    </row>
    <row r="186" spans="1:22" x14ac:dyDescent="0.25">
      <c r="A186" s="8">
        <v>1392</v>
      </c>
      <c r="C186" s="10">
        <v>2.8185829141460963</v>
      </c>
      <c r="D186" s="11">
        <v>0.63426232209101063</v>
      </c>
      <c r="E186" s="11">
        <v>2.6205989719381702</v>
      </c>
      <c r="F186" s="11">
        <v>3.5324353670874302</v>
      </c>
      <c r="G186" s="11">
        <v>3.4926198834263569</v>
      </c>
      <c r="H186" s="12">
        <v>300</v>
      </c>
      <c r="I186" s="13">
        <v>4.5902303308346095</v>
      </c>
      <c r="J186" s="13">
        <v>1.5264673742948955</v>
      </c>
      <c r="K186" s="14">
        <v>6.3396906177571641E-2</v>
      </c>
      <c r="L186" s="14">
        <v>1.2236593033076344</v>
      </c>
      <c r="M186" s="14">
        <f t="shared" si="7"/>
        <v>1.287056209485206</v>
      </c>
      <c r="N186" s="14">
        <v>0</v>
      </c>
      <c r="O186" s="14">
        <f t="shared" si="6"/>
        <v>7.4037539146147111</v>
      </c>
      <c r="Q186" s="14">
        <v>11.748286207547725</v>
      </c>
      <c r="R186" s="14">
        <v>12.71164567656664</v>
      </c>
      <c r="S186" s="14">
        <v>11.605906024871413</v>
      </c>
      <c r="U186" s="14">
        <v>9.6228223172306091</v>
      </c>
      <c r="V186" s="16">
        <v>67.414330706815704</v>
      </c>
    </row>
    <row r="187" spans="1:22" x14ac:dyDescent="0.25">
      <c r="A187" s="8">
        <v>1393</v>
      </c>
      <c r="C187" s="10">
        <v>2.8185829141460963</v>
      </c>
      <c r="D187" s="11">
        <v>0.57302114831399642</v>
      </c>
      <c r="E187" s="11">
        <v>2.9653044453390001</v>
      </c>
      <c r="F187" s="11">
        <v>3.7518065032484351</v>
      </c>
      <c r="G187" s="11">
        <v>3.8939792123888486</v>
      </c>
      <c r="H187" s="12">
        <v>300</v>
      </c>
      <c r="I187" s="13">
        <v>5.1177231089950768</v>
      </c>
      <c r="J187" s="13">
        <v>1.5264673742948955</v>
      </c>
      <c r="K187" s="14">
        <v>6.3396906177571641E-2</v>
      </c>
      <c r="L187" s="14">
        <v>1.3232364111263222</v>
      </c>
      <c r="M187" s="14">
        <f t="shared" si="7"/>
        <v>1.3866333173038938</v>
      </c>
      <c r="N187" s="14">
        <v>0</v>
      </c>
      <c r="O187" s="14">
        <f t="shared" si="6"/>
        <v>8.0308238005938666</v>
      </c>
      <c r="Q187" s="14">
        <v>10.440925167670652</v>
      </c>
      <c r="R187" s="14">
        <v>11.297081031419646</v>
      </c>
      <c r="S187" s="14">
        <v>10.050097897228049</v>
      </c>
      <c r="U187" s="14">
        <v>11.744813474169892</v>
      </c>
      <c r="V187" s="16">
        <v>82.280303380414139</v>
      </c>
    </row>
    <row r="188" spans="1:22" x14ac:dyDescent="0.25">
      <c r="A188" s="8">
        <v>1394</v>
      </c>
      <c r="C188" s="10">
        <v>2.8185829141460963</v>
      </c>
      <c r="D188" s="11">
        <v>0.58842000786765136</v>
      </c>
      <c r="E188" s="11">
        <v>2.83312433187873</v>
      </c>
      <c r="F188" s="11">
        <v>3.7018488646271095</v>
      </c>
      <c r="G188" s="11">
        <v>3.7650901604434646</v>
      </c>
      <c r="H188" s="12">
        <v>300</v>
      </c>
      <c r="I188" s="13">
        <v>4.9483286557481883</v>
      </c>
      <c r="J188" s="13">
        <v>1.5264673742948955</v>
      </c>
      <c r="K188" s="14">
        <v>6.3396906177571641E-2</v>
      </c>
      <c r="L188" s="14">
        <v>1.2907551635155905</v>
      </c>
      <c r="M188" s="14">
        <f t="shared" si="7"/>
        <v>1.3541520696931622</v>
      </c>
      <c r="N188" s="14">
        <v>0</v>
      </c>
      <c r="O188" s="14">
        <f t="shared" si="6"/>
        <v>7.8289480997362464</v>
      </c>
      <c r="Q188" s="14">
        <v>10.662964592941176</v>
      </c>
      <c r="R188" s="14">
        <v>11.537327689562353</v>
      </c>
      <c r="S188" s="14">
        <v>10.363735653120589</v>
      </c>
      <c r="U188" s="14">
        <v>11.211157569182834</v>
      </c>
      <c r="V188" s="16">
        <v>78.541685490938619</v>
      </c>
    </row>
    <row r="189" spans="1:22" x14ac:dyDescent="0.25">
      <c r="A189" s="8">
        <v>1395</v>
      </c>
      <c r="C189" s="10">
        <v>2.8185829141460963</v>
      </c>
      <c r="D189" s="11">
        <v>0.58439213810198121</v>
      </c>
      <c r="E189" s="11">
        <v>3.05998987424362</v>
      </c>
      <c r="F189" s="11">
        <v>3.8061883419171796</v>
      </c>
      <c r="G189" s="11">
        <v>3.9783851155073546</v>
      </c>
      <c r="H189" s="12">
        <v>300</v>
      </c>
      <c r="I189" s="13">
        <v>5.2286548878681787</v>
      </c>
      <c r="J189" s="13">
        <v>1.5264673742948955</v>
      </c>
      <c r="K189" s="14">
        <v>6.3396906177571641E-2</v>
      </c>
      <c r="L189" s="14">
        <v>1.3462025153461321</v>
      </c>
      <c r="M189" s="14">
        <f t="shared" si="7"/>
        <v>1.4095994215237038</v>
      </c>
      <c r="N189" s="14">
        <v>0</v>
      </c>
      <c r="O189" s="14">
        <f t="shared" si="6"/>
        <v>8.1647216836867784</v>
      </c>
      <c r="Q189" s="14">
        <v>10.983364844054663</v>
      </c>
      <c r="R189" s="14">
        <v>11.884000761267146</v>
      </c>
      <c r="S189" s="14">
        <v>10.683686885517671</v>
      </c>
      <c r="U189" s="14">
        <v>11.350917956190527</v>
      </c>
      <c r="V189" s="16">
        <v>79.52080083141189</v>
      </c>
    </row>
    <row r="190" spans="1:22" x14ac:dyDescent="0.25">
      <c r="A190" s="8">
        <v>1396</v>
      </c>
      <c r="C190" s="10">
        <v>2.8185829141460963</v>
      </c>
      <c r="D190" s="11">
        <v>0.58354149012484102</v>
      </c>
      <c r="E190" s="11">
        <v>3.1336902600058298</v>
      </c>
      <c r="F190" s="11">
        <v>3.7526612005441398</v>
      </c>
      <c r="G190" s="11">
        <v>4.0052309244749313</v>
      </c>
      <c r="H190" s="12">
        <v>300</v>
      </c>
      <c r="I190" s="13">
        <v>5.2639374123603302</v>
      </c>
      <c r="J190" s="13">
        <v>1.5264673742948955</v>
      </c>
      <c r="K190" s="14">
        <v>6.3396906177571641E-2</v>
      </c>
      <c r="L190" s="14">
        <v>1.3538080686892533</v>
      </c>
      <c r="M190" s="14">
        <f t="shared" si="7"/>
        <v>1.417204974866825</v>
      </c>
      <c r="N190" s="14">
        <v>0</v>
      </c>
      <c r="O190" s="14">
        <f t="shared" si="6"/>
        <v>8.2076097615220505</v>
      </c>
      <c r="Q190" s="14">
        <v>11.012328048888282</v>
      </c>
      <c r="R190" s="14">
        <v>11.915338948897121</v>
      </c>
      <c r="S190" s="14">
        <v>10.760390438820689</v>
      </c>
      <c r="U190" s="14">
        <v>11.380532115218907</v>
      </c>
      <c r="V190" s="16">
        <v>79.72826789715711</v>
      </c>
    </row>
    <row r="191" spans="1:22" x14ac:dyDescent="0.25">
      <c r="A191" s="8">
        <v>1397</v>
      </c>
      <c r="C191" s="10">
        <v>2.8185829141460963</v>
      </c>
      <c r="D191" s="11">
        <v>0.62412296336542306</v>
      </c>
      <c r="E191" s="11">
        <v>3.2610769933827801</v>
      </c>
      <c r="F191" s="11">
        <v>3.6107369998374201</v>
      </c>
      <c r="G191" s="11">
        <v>4.018100668030371</v>
      </c>
      <c r="H191" s="12">
        <v>300</v>
      </c>
      <c r="I191" s="13">
        <v>5.2808516742010108</v>
      </c>
      <c r="J191" s="13">
        <v>1.5264673742948955</v>
      </c>
      <c r="K191" s="14">
        <v>6.3396906177571641E-2</v>
      </c>
      <c r="L191" s="14">
        <v>1.3621216505110147</v>
      </c>
      <c r="M191" s="14">
        <f t="shared" si="7"/>
        <v>1.4255185566885864</v>
      </c>
      <c r="N191" s="14">
        <v>0</v>
      </c>
      <c r="O191" s="14">
        <f t="shared" si="6"/>
        <v>8.2328376051844927</v>
      </c>
      <c r="Q191" s="14">
        <v>12.603132895076591</v>
      </c>
      <c r="R191" s="14">
        <v>13.636589792472872</v>
      </c>
      <c r="S191" s="14">
        <v>12.64034629643885</v>
      </c>
      <c r="U191" s="14">
        <v>9.9746127253036629</v>
      </c>
      <c r="V191" s="16">
        <v>69.878858693252411</v>
      </c>
    </row>
    <row r="192" spans="1:22" x14ac:dyDescent="0.25">
      <c r="A192" s="8">
        <v>1398</v>
      </c>
      <c r="C192" s="10">
        <v>2.8185829141460963</v>
      </c>
      <c r="D192" s="11">
        <v>0.62789090366377454</v>
      </c>
      <c r="E192" s="11">
        <v>3.00571388918216</v>
      </c>
      <c r="F192" s="11">
        <v>3.7430972622969652</v>
      </c>
      <c r="G192" s="11">
        <v>3.8804142127286401</v>
      </c>
      <c r="H192" s="12">
        <v>300</v>
      </c>
      <c r="I192" s="13">
        <v>5.0998950959400275</v>
      </c>
      <c r="J192" s="13">
        <v>1.5264673742948955</v>
      </c>
      <c r="K192" s="14">
        <v>6.3396906177571641E-2</v>
      </c>
      <c r="L192" s="14">
        <v>1.3245889143012712</v>
      </c>
      <c r="M192" s="14">
        <f t="shared" si="7"/>
        <v>1.3879858204788429</v>
      </c>
      <c r="N192" s="14">
        <v>0</v>
      </c>
      <c r="O192" s="14">
        <f t="shared" si="6"/>
        <v>8.014348290713766</v>
      </c>
      <c r="Q192" s="14">
        <v>12.431670125334387</v>
      </c>
      <c r="R192" s="14">
        <v>13.451067075611807</v>
      </c>
      <c r="S192" s="14">
        <v>12.36630587235474</v>
      </c>
      <c r="U192" s="14">
        <v>9.84382182347378</v>
      </c>
      <c r="V192" s="16">
        <v>68.962580618200107</v>
      </c>
    </row>
    <row r="193" spans="1:22" x14ac:dyDescent="0.25">
      <c r="A193" s="8">
        <v>1399</v>
      </c>
      <c r="C193" s="10">
        <v>2.8185829141460963</v>
      </c>
      <c r="D193" s="11">
        <v>0.59233274018317195</v>
      </c>
      <c r="E193" s="11">
        <v>3.4814974636851299</v>
      </c>
      <c r="F193" s="11">
        <v>3.7937541337281599</v>
      </c>
      <c r="G193" s="11">
        <v>4.2684633350508703</v>
      </c>
      <c r="H193" s="12">
        <v>300</v>
      </c>
      <c r="I193" s="13">
        <v>5.6098947267586574</v>
      </c>
      <c r="J193" s="13">
        <v>1.5264673742948955</v>
      </c>
      <c r="K193" s="14">
        <v>6.3396906177571641E-2</v>
      </c>
      <c r="L193" s="14">
        <v>1.4243309832960283</v>
      </c>
      <c r="M193" s="14">
        <f t="shared" si="7"/>
        <v>1.4877278894735999</v>
      </c>
      <c r="N193" s="14">
        <v>0</v>
      </c>
      <c r="O193" s="14">
        <f t="shared" si="6"/>
        <v>8.6240899905271533</v>
      </c>
      <c r="Q193" s="14">
        <v>11.889146049102083</v>
      </c>
      <c r="R193" s="14">
        <v>12.864056025128454</v>
      </c>
      <c r="S193" s="14">
        <v>11.787560792349035</v>
      </c>
      <c r="U193" s="14">
        <v>11.076119358496072</v>
      </c>
      <c r="V193" s="16">
        <v>77.595652165872096</v>
      </c>
    </row>
    <row r="194" spans="1:22" x14ac:dyDescent="0.25">
      <c r="A194" s="8">
        <v>1400</v>
      </c>
      <c r="C194" s="10">
        <v>2.6401394276898662</v>
      </c>
      <c r="D194" s="11">
        <v>0.59090451500186991</v>
      </c>
      <c r="E194" s="11">
        <v>3.3694091645046198</v>
      </c>
      <c r="F194" s="11">
        <v>3.8082318972764204</v>
      </c>
      <c r="G194" s="11">
        <v>4.1955660695496046</v>
      </c>
      <c r="H194" s="12">
        <v>300</v>
      </c>
      <c r="I194" s="13">
        <v>5.1649933733025319</v>
      </c>
      <c r="J194" s="13">
        <v>1.7060016700573446</v>
      </c>
      <c r="K194" s="14">
        <v>7.9930848966102891E-2</v>
      </c>
      <c r="L194" s="14">
        <v>1.3759836148550864</v>
      </c>
      <c r="M194" s="14">
        <f t="shared" si="7"/>
        <v>1.4559144638211892</v>
      </c>
      <c r="N194" s="14">
        <v>0</v>
      </c>
      <c r="O194" s="14">
        <f t="shared" si="6"/>
        <v>8.3269095071810657</v>
      </c>
      <c r="Q194" s="14">
        <v>12.200866213910018</v>
      </c>
      <c r="R194" s="14">
        <v>13.20133724345064</v>
      </c>
      <c r="S194" s="14">
        <v>12.10607415431512</v>
      </c>
      <c r="U194" s="14">
        <v>10.421211008421158</v>
      </c>
      <c r="V194" s="16">
        <v>77.942063971438913</v>
      </c>
    </row>
    <row r="195" spans="1:22" x14ac:dyDescent="0.25">
      <c r="A195" s="8">
        <v>1401</v>
      </c>
      <c r="C195" s="10">
        <v>2.6401394276898662</v>
      </c>
      <c r="D195" s="11">
        <v>0.60324459494304561</v>
      </c>
      <c r="E195" s="11">
        <v>3.4336907630380802</v>
      </c>
      <c r="F195" s="11">
        <v>3.8922613401986146</v>
      </c>
      <c r="G195" s="11">
        <v>4.276846066652392</v>
      </c>
      <c r="H195" s="12">
        <v>300</v>
      </c>
      <c r="I195" s="13">
        <v>5.2650539228109352</v>
      </c>
      <c r="J195" s="13">
        <v>1.7060016700573446</v>
      </c>
      <c r="K195" s="14">
        <v>7.9930848966102891E-2</v>
      </c>
      <c r="L195" s="14">
        <v>1.3965730694254395</v>
      </c>
      <c r="M195" s="14">
        <f t="shared" si="7"/>
        <v>1.4765039183915423</v>
      </c>
      <c r="N195" s="14">
        <v>0</v>
      </c>
      <c r="O195" s="14">
        <f t="shared" si="6"/>
        <v>8.4475595112598221</v>
      </c>
      <c r="Q195" s="14">
        <v>12.87234957254848</v>
      </c>
      <c r="R195" s="14">
        <v>13.927882237497457</v>
      </c>
      <c r="S195" s="14">
        <v>12.94743443468098</v>
      </c>
      <c r="U195" s="14">
        <v>10.020708855891042</v>
      </c>
      <c r="V195" s="16">
        <v>74.946638164593978</v>
      </c>
    </row>
    <row r="196" spans="1:22" x14ac:dyDescent="0.25">
      <c r="A196" s="8">
        <v>1402</v>
      </c>
      <c r="C196" s="10">
        <v>2.6401394276898662</v>
      </c>
      <c r="D196" s="11">
        <v>0.62955595822935551</v>
      </c>
      <c r="E196" s="11">
        <v>3.4693935418668498</v>
      </c>
      <c r="F196" s="11">
        <v>4.0253986445894601</v>
      </c>
      <c r="G196" s="11">
        <v>4.351940193856195</v>
      </c>
      <c r="H196" s="12">
        <v>300</v>
      </c>
      <c r="I196" s="13">
        <v>5.3574992956049847</v>
      </c>
      <c r="J196" s="13">
        <v>1.7060016700573446</v>
      </c>
      <c r="K196" s="14">
        <v>7.9930848966102891E-2</v>
      </c>
      <c r="L196" s="14">
        <v>1.4164961011023176</v>
      </c>
      <c r="M196" s="14">
        <f t="shared" si="7"/>
        <v>1.4964269500684204</v>
      </c>
      <c r="N196" s="14">
        <v>0</v>
      </c>
      <c r="O196" s="14">
        <f t="shared" si="6"/>
        <v>8.55992791573075</v>
      </c>
      <c r="Q196" s="14">
        <v>14.258707457276879</v>
      </c>
      <c r="R196" s="14">
        <v>15.427921468773583</v>
      </c>
      <c r="S196" s="14">
        <v>14.564556175000243</v>
      </c>
      <c r="U196" s="14">
        <v>9.1667409451381161</v>
      </c>
      <c r="V196" s="16">
        <v>68.559662459402432</v>
      </c>
    </row>
    <row r="197" spans="1:22" x14ac:dyDescent="0.25">
      <c r="A197" s="8">
        <v>1403</v>
      </c>
      <c r="C197" s="10">
        <v>2.6401394276898662</v>
      </c>
      <c r="D197" s="11">
        <v>0.60014868352238304</v>
      </c>
      <c r="E197" s="11">
        <v>3.4722316251582499</v>
      </c>
      <c r="F197" s="11">
        <v>3.9660516682639955</v>
      </c>
      <c r="G197" s="11">
        <v>4.3397435331389254</v>
      </c>
      <c r="H197" s="12">
        <v>300</v>
      </c>
      <c r="I197" s="13">
        <v>5.3424844750213394</v>
      </c>
      <c r="J197" s="13">
        <v>1.7060016700573446</v>
      </c>
      <c r="K197" s="14">
        <v>7.9930848966102891E-2</v>
      </c>
      <c r="L197" s="14">
        <v>1.411346269045908</v>
      </c>
      <c r="M197" s="14">
        <f t="shared" si="7"/>
        <v>1.4912771180120108</v>
      </c>
      <c r="N197" s="14">
        <v>0</v>
      </c>
      <c r="O197" s="14">
        <f t="shared" si="6"/>
        <v>8.5397632630906948</v>
      </c>
      <c r="Q197" s="14">
        <v>12.883680142295901</v>
      </c>
      <c r="R197" s="14">
        <v>13.940141913964165</v>
      </c>
      <c r="S197" s="14">
        <v>12.854747656664351</v>
      </c>
      <c r="U197" s="14">
        <v>10.121174364208034</v>
      </c>
      <c r="V197" s="16">
        <v>75.698037312911637</v>
      </c>
    </row>
    <row r="198" spans="1:22" x14ac:dyDescent="0.25">
      <c r="A198" s="8">
        <v>1404</v>
      </c>
      <c r="C198" s="10">
        <v>2.6401394276898662</v>
      </c>
      <c r="D198" s="11">
        <v>0.56127705164547792</v>
      </c>
      <c r="E198" s="11">
        <v>3.50355408765948</v>
      </c>
      <c r="F198" s="11">
        <v>4.1053657347595749</v>
      </c>
      <c r="G198" s="11">
        <v>4.4457451264368348</v>
      </c>
      <c r="H198" s="12">
        <v>300</v>
      </c>
      <c r="I198" s="13">
        <v>5.4729787916087522</v>
      </c>
      <c r="J198" s="13">
        <v>1.7060016700573446</v>
      </c>
      <c r="K198" s="14">
        <v>7.9930848966102891E-2</v>
      </c>
      <c r="L198" s="14">
        <v>1.4330118416430944</v>
      </c>
      <c r="M198" s="14">
        <f t="shared" si="7"/>
        <v>1.5129426906091972</v>
      </c>
      <c r="N198" s="14">
        <v>0</v>
      </c>
      <c r="O198" s="14">
        <f t="shared" si="6"/>
        <v>8.6919231522752938</v>
      </c>
      <c r="Q198" s="14">
        <v>11.659935926565382</v>
      </c>
      <c r="R198" s="14">
        <v>12.616050672543745</v>
      </c>
      <c r="S198" s="14">
        <v>11.37745904186349</v>
      </c>
      <c r="U198" s="14">
        <v>11.382685159726833</v>
      </c>
      <c r="V198" s="16">
        <v>85.133097695580474</v>
      </c>
    </row>
    <row r="199" spans="1:22" x14ac:dyDescent="0.25">
      <c r="A199" s="8">
        <v>1405</v>
      </c>
      <c r="C199" s="10">
        <v>2.6401394276898662</v>
      </c>
      <c r="D199" s="11">
        <v>0.56618393965082225</v>
      </c>
      <c r="E199" s="11">
        <v>3.38098168572151</v>
      </c>
      <c r="F199" s="11">
        <v>3.9336351021760096</v>
      </c>
      <c r="G199" s="11">
        <v>4.2738414013977755</v>
      </c>
      <c r="H199" s="12">
        <v>300</v>
      </c>
      <c r="I199" s="13">
        <v>5.261354999740286</v>
      </c>
      <c r="J199" s="13">
        <v>1.7060016700573446</v>
      </c>
      <c r="K199" s="14">
        <v>7.9930848966102891E-2</v>
      </c>
      <c r="L199" s="14">
        <v>1.3922143490608558</v>
      </c>
      <c r="M199" s="14">
        <f t="shared" si="7"/>
        <v>1.4721451980269586</v>
      </c>
      <c r="N199" s="14">
        <v>0</v>
      </c>
      <c r="O199" s="14">
        <f t="shared" si="6"/>
        <v>8.439501867824589</v>
      </c>
      <c r="Q199" s="14">
        <v>11.481938211868666</v>
      </c>
      <c r="R199" s="14">
        <v>12.423457145241898</v>
      </c>
      <c r="S199" s="14">
        <v>11.179260199103144</v>
      </c>
      <c r="U199" s="14">
        <v>11.223456243943984</v>
      </c>
      <c r="V199" s="16">
        <v>83.942196721593774</v>
      </c>
    </row>
    <row r="200" spans="1:22" x14ac:dyDescent="0.25">
      <c r="A200" s="8">
        <v>1406</v>
      </c>
      <c r="C200" s="10">
        <v>2.6401394276898662</v>
      </c>
      <c r="D200" s="11">
        <v>0.54165148868089319</v>
      </c>
      <c r="E200" s="11">
        <v>3.4436436344297099</v>
      </c>
      <c r="F200" s="11">
        <v>3.8838361175128151</v>
      </c>
      <c r="G200" s="11">
        <v>4.2994611805291019</v>
      </c>
      <c r="H200" s="12">
        <v>300</v>
      </c>
      <c r="I200" s="13">
        <v>5.2928944838635772</v>
      </c>
      <c r="J200" s="13">
        <v>1.7060016700573446</v>
      </c>
      <c r="K200" s="14">
        <v>7.9930848966102891E-2</v>
      </c>
      <c r="L200" s="14">
        <v>1.3969692051658544</v>
      </c>
      <c r="M200" s="14">
        <f t="shared" si="7"/>
        <v>1.4769000541319572</v>
      </c>
      <c r="N200" s="14">
        <v>0</v>
      </c>
      <c r="O200" s="14">
        <f t="shared" ref="O200:O263" si="8">I200+J200+M200+N200</f>
        <v>8.4757962080528788</v>
      </c>
      <c r="Q200" s="14">
        <v>10.767406559077987</v>
      </c>
      <c r="R200" s="14">
        <v>11.650333896922383</v>
      </c>
      <c r="S200" s="14">
        <v>10.436126054161665</v>
      </c>
      <c r="U200" s="14">
        <v>12.019721469715929</v>
      </c>
      <c r="V200" s="16">
        <v>89.89760393052542</v>
      </c>
    </row>
    <row r="201" spans="1:22" x14ac:dyDescent="0.25">
      <c r="A201" s="8">
        <v>1407</v>
      </c>
      <c r="C201" s="10">
        <v>2.6401394276898662</v>
      </c>
      <c r="D201" s="11">
        <v>0.56216264683079165</v>
      </c>
      <c r="E201" s="11">
        <v>3.4779050204419102</v>
      </c>
      <c r="F201" s="11">
        <v>3.9686163824412399</v>
      </c>
      <c r="G201" s="11">
        <v>4.359017311046296</v>
      </c>
      <c r="H201" s="12">
        <v>300</v>
      </c>
      <c r="I201" s="13">
        <v>5.3662116511686957</v>
      </c>
      <c r="J201" s="13">
        <v>1.7060016700573446</v>
      </c>
      <c r="K201" s="14">
        <v>7.9930848966102891E-2</v>
      </c>
      <c r="L201" s="14">
        <v>1.4127796009225178</v>
      </c>
      <c r="M201" s="14">
        <f t="shared" si="7"/>
        <v>1.4927104498886206</v>
      </c>
      <c r="N201" s="14">
        <v>0</v>
      </c>
      <c r="O201" s="14">
        <f t="shared" si="8"/>
        <v>8.5649237711146604</v>
      </c>
      <c r="Q201" s="14">
        <v>11.518588979520878</v>
      </c>
      <c r="R201" s="14">
        <v>12.463113275841591</v>
      </c>
      <c r="S201" s="14">
        <v>11.205892782091254</v>
      </c>
      <c r="U201" s="14">
        <v>11.354008894111718</v>
      </c>
      <c r="V201" s="16">
        <v>84.918622878092464</v>
      </c>
    </row>
    <row r="202" spans="1:22" x14ac:dyDescent="0.25">
      <c r="A202" s="8">
        <v>1408</v>
      </c>
      <c r="C202" s="10">
        <v>2.6401394276898662</v>
      </c>
      <c r="D202" s="11">
        <v>0.59060215055433662</v>
      </c>
      <c r="E202" s="11">
        <v>3.5438471652664099</v>
      </c>
      <c r="F202" s="11">
        <v>3.73251182760557</v>
      </c>
      <c r="G202" s="11">
        <v>4.2843448000939608</v>
      </c>
      <c r="H202" s="12">
        <v>300</v>
      </c>
      <c r="I202" s="13">
        <v>5.274285313257856</v>
      </c>
      <c r="J202" s="13">
        <v>1.7060016700573446</v>
      </c>
      <c r="K202" s="14">
        <v>7.9930848966102891E-2</v>
      </c>
      <c r="L202" s="14">
        <v>1.3988048776581539</v>
      </c>
      <c r="M202" s="14">
        <f t="shared" si="7"/>
        <v>1.4787357266242567</v>
      </c>
      <c r="N202" s="14">
        <v>0</v>
      </c>
      <c r="O202" s="14">
        <f t="shared" si="8"/>
        <v>8.4590227099394575</v>
      </c>
      <c r="Q202" s="14">
        <v>12.382730067861294</v>
      </c>
      <c r="R202" s="14">
        <v>13.39811393342592</v>
      </c>
      <c r="S202" s="14">
        <v>12.26796299039504</v>
      </c>
      <c r="U202" s="14">
        <v>10.43106843483031</v>
      </c>
      <c r="V202" s="16">
        <v>78.015789391560915</v>
      </c>
    </row>
    <row r="203" spans="1:22" x14ac:dyDescent="0.25">
      <c r="A203" s="8">
        <v>1409</v>
      </c>
      <c r="C203" s="10">
        <v>2.6401394276898662</v>
      </c>
      <c r="D203" s="11">
        <v>0.6091490733694056</v>
      </c>
      <c r="E203" s="11">
        <v>3.4163912601707098</v>
      </c>
      <c r="F203" s="11">
        <v>4.0346041786985456</v>
      </c>
      <c r="G203" s="11">
        <v>4.3261656275465379</v>
      </c>
      <c r="H203" s="12">
        <v>300</v>
      </c>
      <c r="I203" s="13">
        <v>5.3257692591850327</v>
      </c>
      <c r="J203" s="13">
        <v>1.7060016700573446</v>
      </c>
      <c r="K203" s="14">
        <v>7.9930848966102891E-2</v>
      </c>
      <c r="L203" s="14">
        <v>1.4081556007669735</v>
      </c>
      <c r="M203" s="14">
        <f t="shared" si="7"/>
        <v>1.4880864497330764</v>
      </c>
      <c r="N203" s="14">
        <v>0</v>
      </c>
      <c r="O203" s="14">
        <f t="shared" si="8"/>
        <v>8.5198573789754537</v>
      </c>
      <c r="Q203" s="14">
        <v>13.235725338530003</v>
      </c>
      <c r="R203" s="14">
        <v>14.321054816289465</v>
      </c>
      <c r="S203" s="14">
        <v>13.275325162799705</v>
      </c>
      <c r="U203" s="14">
        <v>9.8290057259947101</v>
      </c>
      <c r="V203" s="16">
        <v>73.512856850519171</v>
      </c>
    </row>
    <row r="204" spans="1:22" x14ac:dyDescent="0.25">
      <c r="A204" s="8">
        <v>1410</v>
      </c>
      <c r="C204" s="10">
        <v>2.5379802607161683</v>
      </c>
      <c r="D204" s="11">
        <v>0.63044550186565651</v>
      </c>
      <c r="E204" s="11">
        <v>3.5233033698857001</v>
      </c>
      <c r="F204" s="11">
        <v>3.9668421686248099</v>
      </c>
      <c r="G204" s="11">
        <v>4.3676709921275005</v>
      </c>
      <c r="H204" s="12">
        <v>300</v>
      </c>
      <c r="I204" s="13">
        <v>5.1688091599550132</v>
      </c>
      <c r="J204" s="13">
        <v>1.5908587458385162</v>
      </c>
      <c r="K204" s="14">
        <v>8.2128863307508682E-2</v>
      </c>
      <c r="L204" s="14">
        <v>1.3569499526509974</v>
      </c>
      <c r="M204" s="14">
        <f t="shared" si="7"/>
        <v>1.439078815958506</v>
      </c>
      <c r="N204" s="14">
        <v>0</v>
      </c>
      <c r="O204" s="14">
        <f t="shared" si="8"/>
        <v>8.1987467217520358</v>
      </c>
      <c r="Q204" s="14">
        <v>14.251619989397209</v>
      </c>
      <c r="R204" s="14">
        <v>15.420252828527781</v>
      </c>
      <c r="S204" s="14">
        <v>14.426757291123872</v>
      </c>
      <c r="U204" s="14">
        <v>8.7843219838057269</v>
      </c>
      <c r="V204" s="16">
        <v>68.344029619617046</v>
      </c>
    </row>
    <row r="205" spans="1:22" x14ac:dyDescent="0.25">
      <c r="A205" s="8">
        <v>1411</v>
      </c>
      <c r="C205" s="10">
        <v>2.5379802607161683</v>
      </c>
      <c r="D205" s="11">
        <v>0.59205603970435261</v>
      </c>
      <c r="E205" s="11">
        <v>3.4681510276477301</v>
      </c>
      <c r="F205" s="11">
        <v>4.0253544581742302</v>
      </c>
      <c r="G205" s="11">
        <v>4.3676718904194667</v>
      </c>
      <c r="H205" s="12">
        <v>300</v>
      </c>
      <c r="I205" s="13">
        <v>5.1688102230157966</v>
      </c>
      <c r="J205" s="13">
        <v>1.5908587458385162</v>
      </c>
      <c r="K205" s="14">
        <v>8.2128863307508682E-2</v>
      </c>
      <c r="L205" s="14">
        <v>1.3531824813144038</v>
      </c>
      <c r="M205" s="14">
        <f t="shared" si="7"/>
        <v>1.4353113446219123</v>
      </c>
      <c r="N205" s="14">
        <v>0</v>
      </c>
      <c r="O205" s="14">
        <f t="shared" si="8"/>
        <v>8.1949803134762256</v>
      </c>
      <c r="Q205" s="14">
        <v>12.535906479913727</v>
      </c>
      <c r="R205" s="14">
        <v>13.563850811266654</v>
      </c>
      <c r="S205" s="14">
        <v>12.431968519916092</v>
      </c>
      <c r="U205" s="14">
        <v>9.9819911532882042</v>
      </c>
      <c r="V205" s="16">
        <v>77.662169066749456</v>
      </c>
    </row>
    <row r="206" spans="1:22" x14ac:dyDescent="0.25">
      <c r="A206" s="8">
        <v>1412</v>
      </c>
      <c r="C206" s="10">
        <v>2.5379802607161683</v>
      </c>
      <c r="D206" s="11">
        <v>0.57075644121068048</v>
      </c>
      <c r="E206" s="11">
        <v>3.4645141518282099</v>
      </c>
      <c r="F206" s="11">
        <v>4.0281901309441501</v>
      </c>
      <c r="G206" s="11">
        <v>4.3760492639670039</v>
      </c>
      <c r="H206" s="12">
        <v>300</v>
      </c>
      <c r="I206" s="13">
        <v>5.1787242126928854</v>
      </c>
      <c r="J206" s="13">
        <v>1.5908587458385162</v>
      </c>
      <c r="K206" s="14">
        <v>8.2128863307508682E-2</v>
      </c>
      <c r="L206" s="14">
        <v>1.3533325292176803</v>
      </c>
      <c r="M206" s="14">
        <f t="shared" si="7"/>
        <v>1.4354613925251889</v>
      </c>
      <c r="N206" s="14">
        <v>0</v>
      </c>
      <c r="O206" s="14">
        <f t="shared" si="8"/>
        <v>8.2050443510565909</v>
      </c>
      <c r="Q206" s="14">
        <v>11.767892029102368</v>
      </c>
      <c r="R206" s="14">
        <v>12.732859175488763</v>
      </c>
      <c r="S206" s="14">
        <v>11.501947223982835</v>
      </c>
      <c r="U206" s="14">
        <v>10.646510025867526</v>
      </c>
      <c r="V206" s="16">
        <v>82.832277538875346</v>
      </c>
    </row>
    <row r="207" spans="1:22" x14ac:dyDescent="0.25">
      <c r="A207" s="8">
        <v>1413</v>
      </c>
      <c r="C207" s="10">
        <v>2.5379802607161683</v>
      </c>
      <c r="D207" s="11">
        <v>0.57758099253312145</v>
      </c>
      <c r="E207" s="11">
        <v>3.4662648665710201</v>
      </c>
      <c r="F207" s="11">
        <v>3.8739805631624247</v>
      </c>
      <c r="G207" s="11">
        <v>4.2992332118095664</v>
      </c>
      <c r="H207" s="12">
        <v>300</v>
      </c>
      <c r="I207" s="13">
        <v>5.0878182093014663</v>
      </c>
      <c r="J207" s="13">
        <v>1.5908587458385162</v>
      </c>
      <c r="K207" s="14">
        <v>8.2128863307508682E-2</v>
      </c>
      <c r="L207" s="14">
        <v>1.3368840734658436</v>
      </c>
      <c r="M207" s="14">
        <f t="shared" si="7"/>
        <v>1.4190129367733522</v>
      </c>
      <c r="N207" s="14">
        <v>0</v>
      </c>
      <c r="O207" s="14">
        <f t="shared" si="8"/>
        <v>8.0976898919133351</v>
      </c>
      <c r="Q207" s="14">
        <v>11.850844996107144</v>
      </c>
      <c r="R207" s="14">
        <v>12.82261428578793</v>
      </c>
      <c r="S207" s="14">
        <v>11.564146382926941</v>
      </c>
      <c r="U207" s="14">
        <v>10.433663664357066</v>
      </c>
      <c r="V207" s="16">
        <v>81.176284274703548</v>
      </c>
    </row>
    <row r="208" spans="1:22" x14ac:dyDescent="0.25">
      <c r="A208" s="8">
        <v>1414</v>
      </c>
      <c r="C208" s="10">
        <v>2.5379802607161683</v>
      </c>
      <c r="D208" s="11">
        <v>0.55847124826836692</v>
      </c>
      <c r="E208" s="11">
        <v>3.5589263307438701</v>
      </c>
      <c r="F208" s="11">
        <v>4.0450299527664697</v>
      </c>
      <c r="G208" s="11">
        <v>4.4538078408035542</v>
      </c>
      <c r="H208" s="12">
        <v>300</v>
      </c>
      <c r="I208" s="13">
        <v>5.270745622946146</v>
      </c>
      <c r="J208" s="13">
        <v>1.5908587458385162</v>
      </c>
      <c r="K208" s="14">
        <v>8.2128863307508682E-2</v>
      </c>
      <c r="L208" s="14">
        <v>1.3707708840772321</v>
      </c>
      <c r="M208" s="14">
        <f t="shared" si="7"/>
        <v>1.4528997473847407</v>
      </c>
      <c r="N208" s="14">
        <v>0</v>
      </c>
      <c r="O208" s="14">
        <f t="shared" si="8"/>
        <v>8.3145041161694024</v>
      </c>
      <c r="Q208" s="14">
        <v>11.510442090540222</v>
      </c>
      <c r="R208" s="14">
        <v>12.45429834196452</v>
      </c>
      <c r="S208" s="14">
        <v>11.223078865932104</v>
      </c>
      <c r="U208" s="14">
        <v>11.029843693203265</v>
      </c>
      <c r="V208" s="16">
        <v>85.814700947635686</v>
      </c>
    </row>
    <row r="209" spans="1:22" x14ac:dyDescent="0.25">
      <c r="A209" s="8">
        <v>1415</v>
      </c>
      <c r="C209" s="10">
        <v>2.5379802607161683</v>
      </c>
      <c r="D209" s="11">
        <v>0.56229283039217082</v>
      </c>
      <c r="E209" s="11">
        <v>3.5809835842745601</v>
      </c>
      <c r="F209" s="11">
        <v>4.0452982026120097</v>
      </c>
      <c r="G209" s="11">
        <v>4.4675437755853542</v>
      </c>
      <c r="H209" s="12">
        <v>300</v>
      </c>
      <c r="I209" s="13">
        <v>5.2870010656405899</v>
      </c>
      <c r="J209" s="13">
        <v>1.5908587458385162</v>
      </c>
      <c r="K209" s="14">
        <v>8.2128863307508682E-2</v>
      </c>
      <c r="L209" s="14">
        <v>1.3743945310653634</v>
      </c>
      <c r="M209" s="14">
        <f t="shared" si="7"/>
        <v>1.4565233943728719</v>
      </c>
      <c r="N209" s="14">
        <v>0</v>
      </c>
      <c r="O209" s="14">
        <f t="shared" si="8"/>
        <v>8.334383205851978</v>
      </c>
      <c r="Q209" s="14">
        <v>11.664035962350079</v>
      </c>
      <c r="R209" s="14">
        <v>12.620486911262786</v>
      </c>
      <c r="S209" s="14">
        <v>11.358214738317182</v>
      </c>
      <c r="U209" s="14">
        <v>10.910624881824418</v>
      </c>
      <c r="V209" s="16">
        <v>84.88715138933027</v>
      </c>
    </row>
    <row r="210" spans="1:22" x14ac:dyDescent="0.25">
      <c r="A210" s="8">
        <v>1416</v>
      </c>
      <c r="C210" s="10">
        <v>2.5379802607161683</v>
      </c>
      <c r="D210" s="11">
        <v>0.60197742448170788</v>
      </c>
      <c r="E210" s="11">
        <v>3.37631172099162</v>
      </c>
      <c r="F210" s="11">
        <v>4.0646269777918551</v>
      </c>
      <c r="G210" s="11">
        <v>4.3145099207684741</v>
      </c>
      <c r="H210" s="12">
        <v>300</v>
      </c>
      <c r="I210" s="13">
        <v>5.1058970420118737</v>
      </c>
      <c r="J210" s="13">
        <v>1.5908587458385162</v>
      </c>
      <c r="K210" s="14">
        <v>8.2128863307508682E-2</v>
      </c>
      <c r="L210" s="14">
        <v>1.3409477240161332</v>
      </c>
      <c r="M210" s="14">
        <f t="shared" si="7"/>
        <v>1.4230765873236417</v>
      </c>
      <c r="N210" s="14">
        <v>0</v>
      </c>
      <c r="O210" s="14">
        <f t="shared" si="8"/>
        <v>8.1198323751740311</v>
      </c>
      <c r="Q210" s="14">
        <v>12.818553611275647</v>
      </c>
      <c r="R210" s="14">
        <v>13.86967500740025</v>
      </c>
      <c r="S210" s="14">
        <v>12.76692938726231</v>
      </c>
      <c r="U210" s="14">
        <v>9.6723732947026448</v>
      </c>
      <c r="V210" s="16">
        <v>75.25327147204105</v>
      </c>
    </row>
    <row r="211" spans="1:22" x14ac:dyDescent="0.25">
      <c r="A211" s="8">
        <v>1417</v>
      </c>
      <c r="C211" s="10">
        <v>2.5379802607161683</v>
      </c>
      <c r="D211" s="11">
        <v>0.62334949020329056</v>
      </c>
      <c r="E211" s="11">
        <v>3.4301967014260999</v>
      </c>
      <c r="F211" s="11">
        <v>4.0218506753661849</v>
      </c>
      <c r="G211" s="11">
        <v>4.3236657536921745</v>
      </c>
      <c r="H211" s="12">
        <v>300</v>
      </c>
      <c r="I211" s="13">
        <v>5.1167322796404271</v>
      </c>
      <c r="J211" s="13">
        <v>1.5908587458385162</v>
      </c>
      <c r="K211" s="14">
        <v>8.2128863307508682E-2</v>
      </c>
      <c r="L211" s="14">
        <v>1.3453470064150777</v>
      </c>
      <c r="M211" s="14">
        <f t="shared" si="7"/>
        <v>1.4274758697225862</v>
      </c>
      <c r="N211" s="14">
        <v>0</v>
      </c>
      <c r="O211" s="14">
        <f t="shared" si="8"/>
        <v>8.135066895201529</v>
      </c>
      <c r="Q211" s="14">
        <v>13.793386245571606</v>
      </c>
      <c r="R211" s="14">
        <v>14.924443917708478</v>
      </c>
      <c r="S211" s="14">
        <v>13.908498957339113</v>
      </c>
      <c r="U211" s="14">
        <v>9.0056536532771041</v>
      </c>
      <c r="V211" s="16">
        <v>70.066040516075276</v>
      </c>
    </row>
    <row r="212" spans="1:22" x14ac:dyDescent="0.25">
      <c r="A212" s="8">
        <v>1418</v>
      </c>
      <c r="C212" s="10">
        <v>2.5379802607161683</v>
      </c>
      <c r="D212" s="11">
        <v>0.58843643602887208</v>
      </c>
      <c r="E212" s="11">
        <v>3.3033642104422598</v>
      </c>
      <c r="F212" s="11">
        <v>4.0994264138161398</v>
      </c>
      <c r="G212" s="11">
        <v>4.2873186321549914</v>
      </c>
      <c r="H212" s="12">
        <v>300</v>
      </c>
      <c r="I212" s="13">
        <v>5.0737182030128558</v>
      </c>
      <c r="J212" s="13">
        <v>1.5908587458385162</v>
      </c>
      <c r="K212" s="14">
        <v>8.2128863307508682E-2</v>
      </c>
      <c r="L212" s="14">
        <v>1.3329404553447319</v>
      </c>
      <c r="M212" s="14">
        <f t="shared" si="7"/>
        <v>1.4150693186522405</v>
      </c>
      <c r="N212" s="14">
        <v>0</v>
      </c>
      <c r="O212" s="14">
        <f t="shared" si="8"/>
        <v>8.0796462675036125</v>
      </c>
      <c r="Q212" s="14">
        <v>12.221442043874951</v>
      </c>
      <c r="R212" s="14">
        <v>13.223600291472698</v>
      </c>
      <c r="S212" s="14">
        <v>12.091053655647492</v>
      </c>
      <c r="U212" s="14">
        <v>10.094734577096178</v>
      </c>
      <c r="V212" s="16">
        <v>78.539338632067569</v>
      </c>
    </row>
    <row r="213" spans="1:22" x14ac:dyDescent="0.25">
      <c r="A213" s="8">
        <v>1419</v>
      </c>
      <c r="C213" s="10">
        <v>2.5379802607161683</v>
      </c>
      <c r="D213" s="11">
        <v>0.59259139948853679</v>
      </c>
      <c r="E213" s="11">
        <v>3.57630772652643</v>
      </c>
      <c r="F213" s="11">
        <v>4.0983281710657451</v>
      </c>
      <c r="G213" s="11">
        <v>4.4789985724587922</v>
      </c>
      <c r="H213" s="12">
        <v>300</v>
      </c>
      <c r="I213" s="13">
        <v>5.3005569536897514</v>
      </c>
      <c r="J213" s="13">
        <v>1.5908587458385162</v>
      </c>
      <c r="K213" s="14">
        <v>8.2128863307508682E-2</v>
      </c>
      <c r="L213" s="14">
        <v>1.3793021909250962</v>
      </c>
      <c r="M213" s="14">
        <f t="shared" si="7"/>
        <v>1.4614310542326048</v>
      </c>
      <c r="N213" s="14">
        <v>0</v>
      </c>
      <c r="O213" s="14">
        <f t="shared" si="8"/>
        <v>8.3528467537608719</v>
      </c>
      <c r="Q213" s="14">
        <v>12.798782038568328</v>
      </c>
      <c r="R213" s="14">
        <v>13.848282165730932</v>
      </c>
      <c r="S213" s="14">
        <v>12.73854204363248</v>
      </c>
      <c r="U213" s="14">
        <v>9.9653115334896381</v>
      </c>
      <c r="V213" s="16">
        <v>77.532397818421046</v>
      </c>
    </row>
    <row r="214" spans="1:22" x14ac:dyDescent="0.25">
      <c r="A214" s="8">
        <v>1420</v>
      </c>
      <c r="C214" s="10">
        <v>2.469499310186591</v>
      </c>
      <c r="D214" s="11">
        <v>0.58515924013934839</v>
      </c>
      <c r="E214" s="11">
        <v>3.1015761162630899</v>
      </c>
      <c r="F214" s="11">
        <v>4.0045157071686246</v>
      </c>
      <c r="G214" s="11">
        <v>4.1018891521335252</v>
      </c>
      <c r="H214" s="12">
        <v>300</v>
      </c>
      <c r="I214" s="13">
        <v>4.7232960824340795</v>
      </c>
      <c r="J214" s="13">
        <v>1.4718547003984079</v>
      </c>
      <c r="K214" s="14">
        <v>7.6864782213067764E-2</v>
      </c>
      <c r="L214" s="14">
        <v>1.2381115251998733</v>
      </c>
      <c r="M214" s="14">
        <f t="shared" si="7"/>
        <v>1.314976307412941</v>
      </c>
      <c r="N214" s="14">
        <v>0</v>
      </c>
      <c r="O214" s="14">
        <f t="shared" si="8"/>
        <v>7.5101270902454287</v>
      </c>
      <c r="Q214" s="14">
        <v>11.558111419656916</v>
      </c>
      <c r="R214" s="14">
        <v>12.505876556068783</v>
      </c>
      <c r="S214" s="14">
        <v>11.280227573857378</v>
      </c>
      <c r="U214" s="14">
        <v>9.9216846482604968</v>
      </c>
      <c r="V214" s="16">
        <v>79.333585995956582</v>
      </c>
    </row>
    <row r="215" spans="1:22" x14ac:dyDescent="0.25">
      <c r="A215" s="8">
        <v>1421</v>
      </c>
      <c r="C215" s="10">
        <v>2.469499310186591</v>
      </c>
      <c r="D215" s="11">
        <v>0.58552002053742558</v>
      </c>
      <c r="E215" s="11">
        <v>3.5139779220402598</v>
      </c>
      <c r="F215" s="11">
        <v>4.00478916273034</v>
      </c>
      <c r="G215" s="11">
        <v>4.3931616610448874</v>
      </c>
      <c r="H215" s="12">
        <v>300</v>
      </c>
      <c r="I215" s="13">
        <v>5.0586942975580067</v>
      </c>
      <c r="J215" s="13">
        <v>1.4718547003984079</v>
      </c>
      <c r="K215" s="14">
        <v>7.6864782213067764E-2</v>
      </c>
      <c r="L215" s="14">
        <v>1.3061357496991657</v>
      </c>
      <c r="M215" s="14">
        <f t="shared" si="7"/>
        <v>1.3830005319122334</v>
      </c>
      <c r="N215" s="14">
        <v>0</v>
      </c>
      <c r="O215" s="14">
        <f t="shared" si="8"/>
        <v>7.9135495298686482</v>
      </c>
      <c r="Q215" s="14">
        <v>12.191988417440006</v>
      </c>
      <c r="R215" s="14">
        <v>13.191731467670088</v>
      </c>
      <c r="S215" s="14">
        <v>12.1808900766713</v>
      </c>
      <c r="U215" s="14">
        <v>9.9110985165880692</v>
      </c>
      <c r="V215" s="16">
        <v>79.24893950524735</v>
      </c>
    </row>
    <row r="216" spans="1:22" x14ac:dyDescent="0.25">
      <c r="A216" s="8">
        <v>1422</v>
      </c>
      <c r="C216" s="10">
        <v>2.469499310186591</v>
      </c>
      <c r="D216" s="11">
        <v>0.57398417459568174</v>
      </c>
      <c r="E216" s="11">
        <v>3.4115468389022898</v>
      </c>
      <c r="F216" s="11">
        <v>4.1933805531988249</v>
      </c>
      <c r="G216" s="11">
        <v>4.41885829439574</v>
      </c>
      <c r="H216" s="12">
        <v>300</v>
      </c>
      <c r="I216" s="13">
        <v>5.0882837874579714</v>
      </c>
      <c r="J216" s="13">
        <v>1.4718547003984079</v>
      </c>
      <c r="K216" s="14">
        <v>7.6864782213067764E-2</v>
      </c>
      <c r="L216" s="14">
        <v>1.3095010292189964</v>
      </c>
      <c r="M216" s="14">
        <f t="shared" si="7"/>
        <v>1.3863658114320641</v>
      </c>
      <c r="N216" s="14">
        <v>0</v>
      </c>
      <c r="O216" s="14">
        <f t="shared" si="8"/>
        <v>7.9465042992884438</v>
      </c>
      <c r="Q216" s="14">
        <v>11.825182198479737</v>
      </c>
      <c r="R216" s="14">
        <v>12.794847138755078</v>
      </c>
      <c r="S216" s="14">
        <v>11.587313043574262</v>
      </c>
      <c r="U216" s="14">
        <v>10.26108514501612</v>
      </c>
      <c r="V216" s="16">
        <v>82.047425374146599</v>
      </c>
    </row>
    <row r="217" spans="1:22" x14ac:dyDescent="0.25">
      <c r="A217" s="8">
        <v>1423</v>
      </c>
      <c r="C217" s="10">
        <v>2.469499310186591</v>
      </c>
      <c r="D217" s="11">
        <v>0.55935390437143651</v>
      </c>
      <c r="E217" s="11">
        <v>3.3226179351702898</v>
      </c>
      <c r="F217" s="11">
        <v>4.0313713901266848</v>
      </c>
      <c r="G217" s="11">
        <v>4.2870258176739053</v>
      </c>
      <c r="H217" s="12">
        <v>300</v>
      </c>
      <c r="I217" s="13">
        <v>4.9364796314353869</v>
      </c>
      <c r="J217" s="13">
        <v>1.4718547003984079</v>
      </c>
      <c r="K217" s="14">
        <v>7.6864782213067764E-2</v>
      </c>
      <c r="L217" s="14">
        <v>1.2789341267684566</v>
      </c>
      <c r="M217" s="14">
        <f t="shared" si="7"/>
        <v>1.3557989089815243</v>
      </c>
      <c r="N217" s="14">
        <v>0</v>
      </c>
      <c r="O217" s="14">
        <f t="shared" si="8"/>
        <v>7.764133240815319</v>
      </c>
      <c r="Q217" s="14">
        <v>11.074418333100587</v>
      </c>
      <c r="R217" s="14">
        <v>11.982520636414836</v>
      </c>
      <c r="S217" s="14">
        <v>10.729049444859101</v>
      </c>
      <c r="U217" s="14">
        <v>10.705256177927215</v>
      </c>
      <c r="V217" s="16">
        <v>85.59900780047812</v>
      </c>
    </row>
    <row r="218" spans="1:22" x14ac:dyDescent="0.25">
      <c r="A218" s="8">
        <v>1424</v>
      </c>
      <c r="C218" s="10">
        <v>2.469499310186591</v>
      </c>
      <c r="D218" s="11">
        <v>0.54644615924824036</v>
      </c>
      <c r="E218" s="11">
        <v>3.6830311930250001</v>
      </c>
      <c r="F218" s="11">
        <v>4.0256967772573002</v>
      </c>
      <c r="G218" s="11">
        <v>4.529882170336009</v>
      </c>
      <c r="H218" s="12">
        <v>300</v>
      </c>
      <c r="I218" s="13">
        <v>5.2161269881969687</v>
      </c>
      <c r="J218" s="13">
        <v>1.4718547003984079</v>
      </c>
      <c r="K218" s="14">
        <v>7.6864782213067764E-2</v>
      </c>
      <c r="L218" s="14">
        <v>1.3345986887815817</v>
      </c>
      <c r="M218" s="14">
        <f t="shared" si="7"/>
        <v>1.4114634709946494</v>
      </c>
      <c r="N218" s="14">
        <v>0</v>
      </c>
      <c r="O218" s="14">
        <f t="shared" si="8"/>
        <v>8.0994451595900259</v>
      </c>
      <c r="Q218" s="14">
        <v>11.144523721661892</v>
      </c>
      <c r="R218" s="14">
        <v>12.058374666838169</v>
      </c>
      <c r="S218" s="14">
        <v>10.822876056750314</v>
      </c>
      <c r="U218" s="14">
        <v>11.097336771704089</v>
      </c>
      <c r="V218" s="16">
        <v>88.734076148895824</v>
      </c>
    </row>
    <row r="219" spans="1:22" x14ac:dyDescent="0.25">
      <c r="A219" s="8">
        <v>1425</v>
      </c>
      <c r="C219" s="10">
        <v>2.469499310186591</v>
      </c>
      <c r="D219" s="11">
        <v>0.57087770152835882</v>
      </c>
      <c r="E219" s="11">
        <v>3.63720237152239</v>
      </c>
      <c r="F219" s="11">
        <v>4.0779883933061605</v>
      </c>
      <c r="G219" s="11">
        <v>4.5195711522657103</v>
      </c>
      <c r="H219" s="12">
        <v>300</v>
      </c>
      <c r="I219" s="13">
        <v>5.2042539244814314</v>
      </c>
      <c r="J219" s="13">
        <v>1.4718547003984079</v>
      </c>
      <c r="K219" s="14">
        <v>7.6864782213067764E-2</v>
      </c>
      <c r="L219" s="14">
        <v>1.3337715055066812</v>
      </c>
      <c r="M219" s="14">
        <f t="shared" si="7"/>
        <v>1.4106362877197489</v>
      </c>
      <c r="N219" s="14">
        <v>0</v>
      </c>
      <c r="O219" s="14">
        <f t="shared" si="8"/>
        <v>8.0867449125995883</v>
      </c>
      <c r="Q219" s="14">
        <v>11.924012325593864</v>
      </c>
      <c r="R219" s="14">
        <v>12.901781336292562</v>
      </c>
      <c r="S219" s="14">
        <v>11.672591001758388</v>
      </c>
      <c r="U219" s="14">
        <v>10.355625524368905</v>
      </c>
      <c r="V219" s="16">
        <v>82.803368299301908</v>
      </c>
    </row>
    <row r="220" spans="1:22" x14ac:dyDescent="0.25">
      <c r="A220" s="8">
        <v>1426</v>
      </c>
      <c r="C220" s="10">
        <v>2.469499310186591</v>
      </c>
      <c r="D220" s="11">
        <v>0.55882233008364157</v>
      </c>
      <c r="E220" s="11">
        <v>3.6150836928365</v>
      </c>
      <c r="F220" s="11">
        <v>4.1239414763078646</v>
      </c>
      <c r="G220" s="11">
        <v>4.5316143260234636</v>
      </c>
      <c r="H220" s="12">
        <v>300</v>
      </c>
      <c r="I220" s="13">
        <v>5.2181215531082277</v>
      </c>
      <c r="J220" s="13">
        <v>1.4718547003984079</v>
      </c>
      <c r="K220" s="14">
        <v>7.6864782213067764E-2</v>
      </c>
      <c r="L220" s="14">
        <v>1.3351378984893911</v>
      </c>
      <c r="M220" s="14">
        <f t="shared" si="7"/>
        <v>1.4120026807024588</v>
      </c>
      <c r="N220" s="14">
        <v>0</v>
      </c>
      <c r="O220" s="14">
        <f t="shared" si="8"/>
        <v>8.1019789342090949</v>
      </c>
      <c r="Q220" s="14">
        <v>11.538730072633673</v>
      </c>
      <c r="R220" s="14">
        <v>12.484905938589634</v>
      </c>
      <c r="S220" s="14">
        <v>11.210898902909291</v>
      </c>
      <c r="U220" s="14">
        <v>10.721563084459314</v>
      </c>
      <c r="V220" s="16">
        <v>85.729397489079957</v>
      </c>
    </row>
    <row r="221" spans="1:22" x14ac:dyDescent="0.25">
      <c r="A221" s="8">
        <v>1427</v>
      </c>
      <c r="C221" s="10">
        <v>2.469499310186591</v>
      </c>
      <c r="D221" s="11">
        <v>0.54463524082628023</v>
      </c>
      <c r="E221" s="11">
        <v>3.49713061121667</v>
      </c>
      <c r="F221" s="11">
        <v>4.2510960121424395</v>
      </c>
      <c r="G221" s="11">
        <v>4.5261011353823992</v>
      </c>
      <c r="H221" s="12">
        <v>300</v>
      </c>
      <c r="I221" s="13">
        <v>5.2117731534341143</v>
      </c>
      <c r="J221" s="13">
        <v>1.4718547003984079</v>
      </c>
      <c r="K221" s="14">
        <v>7.6864782213067764E-2</v>
      </c>
      <c r="L221" s="14">
        <v>1.3314282418008905</v>
      </c>
      <c r="M221" s="14">
        <f t="shared" si="7"/>
        <v>1.4082930240139582</v>
      </c>
      <c r="N221" s="14">
        <v>0</v>
      </c>
      <c r="O221" s="14">
        <f t="shared" si="8"/>
        <v>8.09192087784648</v>
      </c>
      <c r="Q221" s="14">
        <v>11.079551372194729</v>
      </c>
      <c r="R221" s="14">
        <v>11.988074584714697</v>
      </c>
      <c r="S221" s="14">
        <v>10.721938705634654</v>
      </c>
      <c r="U221" s="14">
        <v>11.152043677364283</v>
      </c>
      <c r="V221" s="16">
        <v>89.171511439235019</v>
      </c>
    </row>
    <row r="222" spans="1:22" x14ac:dyDescent="0.25">
      <c r="A222" s="8">
        <v>1428</v>
      </c>
      <c r="C222" s="10">
        <v>2.469499310186591</v>
      </c>
      <c r="D222" s="11">
        <v>0.54295886771737489</v>
      </c>
      <c r="E222" s="11">
        <v>3.6849608701022198</v>
      </c>
      <c r="F222" s="11">
        <v>4.2913271965250646</v>
      </c>
      <c r="G222" s="11">
        <v>4.6714739730180952</v>
      </c>
      <c r="H222" s="12">
        <v>300</v>
      </c>
      <c r="I222" s="13">
        <v>5.3791689384079397</v>
      </c>
      <c r="J222" s="13">
        <v>1.4718547003984079</v>
      </c>
      <c r="K222" s="14">
        <v>7.6864782213067764E-2</v>
      </c>
      <c r="L222" s="14">
        <v>1.3648340296742973</v>
      </c>
      <c r="M222" s="14">
        <f t="shared" si="7"/>
        <v>1.441698811887365</v>
      </c>
      <c r="N222" s="14">
        <v>0</v>
      </c>
      <c r="O222" s="14">
        <f t="shared" si="8"/>
        <v>8.2927224506937129</v>
      </c>
      <c r="Q222" s="14">
        <v>11.302767313545329</v>
      </c>
      <c r="R222" s="14">
        <v>12.229594233256048</v>
      </c>
      <c r="S222" s="14">
        <v>10.892985933095995</v>
      </c>
      <c r="U222" s="14">
        <v>11.203077821268705</v>
      </c>
      <c r="V222" s="16">
        <v>89.579579402257934</v>
      </c>
    </row>
    <row r="223" spans="1:22" x14ac:dyDescent="0.25">
      <c r="A223" s="8">
        <v>1429</v>
      </c>
      <c r="C223" s="10">
        <v>2.469499310186591</v>
      </c>
      <c r="D223" s="11">
        <v>0.61219600878897384</v>
      </c>
      <c r="E223" s="11">
        <v>3.5145742946944201</v>
      </c>
      <c r="F223" s="11">
        <v>4.3222930258120602</v>
      </c>
      <c r="G223" s="11">
        <v>4.5254957703312799</v>
      </c>
      <c r="H223" s="12">
        <v>300</v>
      </c>
      <c r="I223" s="13">
        <v>5.2110760798983984</v>
      </c>
      <c r="J223" s="13">
        <v>1.4718547003984079</v>
      </c>
      <c r="K223" s="14">
        <v>7.6864782213067764E-2</v>
      </c>
      <c r="L223" s="14">
        <v>1.3366894949488708</v>
      </c>
      <c r="M223" s="14">
        <f t="shared" si="7"/>
        <v>1.4135542771619385</v>
      </c>
      <c r="N223" s="14">
        <v>0</v>
      </c>
      <c r="O223" s="14">
        <f t="shared" si="8"/>
        <v>8.0964850574587448</v>
      </c>
      <c r="Q223" s="14">
        <v>13.583969837174005</v>
      </c>
      <c r="R223" s="14">
        <v>14.697855363822274</v>
      </c>
      <c r="S223" s="14">
        <v>13.60865384726551</v>
      </c>
      <c r="U223" s="14">
        <v>9.1011195609102948</v>
      </c>
      <c r="V223" s="16">
        <v>72.772364466506943</v>
      </c>
    </row>
    <row r="224" spans="1:22" x14ac:dyDescent="0.25">
      <c r="A224" s="8">
        <v>1430</v>
      </c>
      <c r="C224" s="10">
        <v>2.509888171448952</v>
      </c>
      <c r="D224" s="11">
        <v>0.60076186444398605</v>
      </c>
      <c r="E224" s="11">
        <v>3.68026112258655</v>
      </c>
      <c r="F224" s="11">
        <v>4.2681255177153457</v>
      </c>
      <c r="G224" s="11">
        <v>4.6291136884304622</v>
      </c>
      <c r="H224" s="12">
        <v>300</v>
      </c>
      <c r="I224" s="13">
        <v>5.4175703557414021</v>
      </c>
      <c r="J224" s="13">
        <v>1.5879744087082626</v>
      </c>
      <c r="K224" s="14">
        <v>6.5455482545485541E-2</v>
      </c>
      <c r="L224" s="14">
        <v>1.3989867606689765</v>
      </c>
      <c r="M224" s="14">
        <f t="shared" si="7"/>
        <v>1.4644422432144621</v>
      </c>
      <c r="N224" s="14">
        <v>0</v>
      </c>
      <c r="O224" s="14">
        <f t="shared" si="8"/>
        <v>8.4699870076641268</v>
      </c>
      <c r="Q224" s="14">
        <v>13.468074595693516</v>
      </c>
      <c r="R224" s="14">
        <v>14.572456712540385</v>
      </c>
      <c r="S224" s="14">
        <v>13.516451482519747</v>
      </c>
      <c r="U224" s="14">
        <v>9.6028963344066529</v>
      </c>
      <c r="V224" s="16">
        <v>75.548951977985254</v>
      </c>
    </row>
    <row r="225" spans="1:22" x14ac:dyDescent="0.25">
      <c r="A225" s="8">
        <v>1431</v>
      </c>
      <c r="C225" s="10">
        <v>2.509888171448952</v>
      </c>
      <c r="D225" s="11">
        <v>0.57694239976023076</v>
      </c>
      <c r="E225" s="11">
        <v>3.5492748211510601</v>
      </c>
      <c r="F225" s="11">
        <v>4.1232410217163196</v>
      </c>
      <c r="G225" s="11">
        <v>4.4785374404282798</v>
      </c>
      <c r="H225" s="12">
        <v>300</v>
      </c>
      <c r="I225" s="13">
        <v>5.2413471146716892</v>
      </c>
      <c r="J225" s="13">
        <v>1.5879744087082626</v>
      </c>
      <c r="K225" s="14">
        <v>6.5455482545485541E-2</v>
      </c>
      <c r="L225" s="14">
        <v>1.362406477082897</v>
      </c>
      <c r="M225" s="14">
        <f t="shared" si="7"/>
        <v>1.4278619596283826</v>
      </c>
      <c r="N225" s="14">
        <v>0</v>
      </c>
      <c r="O225" s="14">
        <f t="shared" si="8"/>
        <v>8.257183483008335</v>
      </c>
      <c r="Q225" s="14">
        <v>12.196309597033164</v>
      </c>
      <c r="R225" s="14">
        <v>13.196406983989885</v>
      </c>
      <c r="S225" s="14">
        <v>12.061283552847815</v>
      </c>
      <c r="U225" s="14">
        <v>10.337809014905167</v>
      </c>
      <c r="V225" s="16">
        <v>81.330737063810119</v>
      </c>
    </row>
    <row r="226" spans="1:22" x14ac:dyDescent="0.25">
      <c r="A226" s="8">
        <v>1432</v>
      </c>
      <c r="C226" s="10">
        <v>2.509888171448952</v>
      </c>
      <c r="D226" s="11">
        <v>0.53576218975456791</v>
      </c>
      <c r="E226" s="11">
        <v>3.5854776715389698</v>
      </c>
      <c r="F226" s="11">
        <v>4.2423981161147699</v>
      </c>
      <c r="G226" s="11">
        <v>4.5845307697188087</v>
      </c>
      <c r="H226" s="12">
        <v>300</v>
      </c>
      <c r="I226" s="13">
        <v>5.3653938236790468</v>
      </c>
      <c r="J226" s="13">
        <v>1.5879744087082626</v>
      </c>
      <c r="K226" s="14">
        <v>6.5455482545485541E-2</v>
      </c>
      <c r="L226" s="14">
        <v>1.3827933811649871</v>
      </c>
      <c r="M226" s="14">
        <f t="shared" si="7"/>
        <v>1.4482488637104727</v>
      </c>
      <c r="N226" s="14">
        <v>0</v>
      </c>
      <c r="O226" s="14">
        <f t="shared" si="8"/>
        <v>8.4016170960977821</v>
      </c>
      <c r="Q226" s="14">
        <v>11.051447379494958</v>
      </c>
      <c r="R226" s="14">
        <v>11.957666064613544</v>
      </c>
      <c r="S226" s="14">
        <v>10.694432456523817</v>
      </c>
      <c r="U226" s="14">
        <v>11.608302960868119</v>
      </c>
      <c r="V226" s="16">
        <v>91.326105416165319</v>
      </c>
    </row>
    <row r="227" spans="1:22" x14ac:dyDescent="0.25">
      <c r="A227" s="8">
        <v>1433</v>
      </c>
      <c r="C227" s="10">
        <v>2.509888171448952</v>
      </c>
      <c r="D227" s="11">
        <v>0.59017949900442435</v>
      </c>
      <c r="E227" s="11">
        <v>3.7586434468396499</v>
      </c>
      <c r="F227" s="11">
        <v>4.1114368989205605</v>
      </c>
      <c r="G227" s="11">
        <v>4.6160270615891257</v>
      </c>
      <c r="H227" s="12">
        <v>300</v>
      </c>
      <c r="I227" s="13">
        <v>5.4022547410462032</v>
      </c>
      <c r="J227" s="13">
        <v>1.5879744087082626</v>
      </c>
      <c r="K227" s="14">
        <v>6.5455482545485541E-2</v>
      </c>
      <c r="L227" s="14">
        <v>1.3962846547583849</v>
      </c>
      <c r="M227" s="14">
        <f t="shared" si="7"/>
        <v>1.4617401373038705</v>
      </c>
      <c r="N227" s="14">
        <v>0</v>
      </c>
      <c r="O227" s="14">
        <f t="shared" si="8"/>
        <v>8.4519692870583363</v>
      </c>
      <c r="Q227" s="14">
        <v>12.997394036893189</v>
      </c>
      <c r="R227" s="14">
        <v>14.063180347918431</v>
      </c>
      <c r="S227" s="14">
        <v>12.977158997312847</v>
      </c>
      <c r="U227" s="14">
        <v>9.9294829481164495</v>
      </c>
      <c r="V227" s="16">
        <v>78.118309756784896</v>
      </c>
    </row>
    <row r="228" spans="1:22" x14ac:dyDescent="0.25">
      <c r="A228" s="8">
        <v>1434</v>
      </c>
      <c r="C228" s="10">
        <v>2.509888171448952</v>
      </c>
      <c r="D228" s="11">
        <v>0.56356377720473638</v>
      </c>
      <c r="E228" s="11">
        <v>3.6184570543193799</v>
      </c>
      <c r="F228" s="11">
        <v>4.3019975042651204</v>
      </c>
      <c r="G228" s="11">
        <v>4.6215082066417033</v>
      </c>
      <c r="H228" s="12">
        <v>300</v>
      </c>
      <c r="I228" s="13">
        <v>5.4086694655379732</v>
      </c>
      <c r="J228" s="13">
        <v>1.5879744087082626</v>
      </c>
      <c r="K228" s="14">
        <v>6.5455482545485541E-2</v>
      </c>
      <c r="L228" s="14">
        <v>1.3935113800313983</v>
      </c>
      <c r="M228" s="14">
        <f t="shared" si="7"/>
        <v>1.4589668625768839</v>
      </c>
      <c r="N228" s="14">
        <v>0</v>
      </c>
      <c r="O228" s="14">
        <f t="shared" si="8"/>
        <v>8.4556107368231199</v>
      </c>
      <c r="Q228" s="14">
        <v>12.009932317785731</v>
      </c>
      <c r="R228" s="14">
        <v>12.994746767844163</v>
      </c>
      <c r="S228" s="14">
        <v>11.757207692186016</v>
      </c>
      <c r="U228" s="14">
        <v>10.750519002509471</v>
      </c>
      <c r="V228" s="16">
        <v>84.57765403016711</v>
      </c>
    </row>
    <row r="229" spans="1:22" x14ac:dyDescent="0.25">
      <c r="A229" s="8">
        <v>1435</v>
      </c>
      <c r="C229" s="10">
        <v>2.509888171448952</v>
      </c>
      <c r="D229" s="11">
        <v>0.54600139215020338</v>
      </c>
      <c r="E229" s="11">
        <v>3.69133620207421</v>
      </c>
      <c r="F229" s="11">
        <v>4.2261212933539394</v>
      </c>
      <c r="G229" s="11">
        <v>4.6401268302196446</v>
      </c>
      <c r="H229" s="12">
        <v>300</v>
      </c>
      <c r="I229" s="13">
        <v>5.4304593177536713</v>
      </c>
      <c r="J229" s="13">
        <v>1.5879744087082626</v>
      </c>
      <c r="K229" s="14">
        <v>6.5455482545485541E-2</v>
      </c>
      <c r="L229" s="14">
        <v>1.3970594598662494</v>
      </c>
      <c r="M229" s="14">
        <f t="shared" si="7"/>
        <v>1.462514942411735</v>
      </c>
      <c r="N229" s="14">
        <v>0</v>
      </c>
      <c r="O229" s="14">
        <f t="shared" si="8"/>
        <v>8.480948668873669</v>
      </c>
      <c r="Q229" s="14">
        <v>11.467798392659638</v>
      </c>
      <c r="R229" s="14">
        <v>12.408157860857729</v>
      </c>
      <c r="S229" s="14">
        <v>11.202058776816953</v>
      </c>
      <c r="U229" s="14">
        <v>11.292481685910554</v>
      </c>
      <c r="V229" s="16">
        <v>88.841441882945006</v>
      </c>
    </row>
    <row r="230" spans="1:22" x14ac:dyDescent="0.25">
      <c r="A230" s="8">
        <v>1436</v>
      </c>
      <c r="C230" s="10">
        <v>2.509888171448952</v>
      </c>
      <c r="D230" s="11">
        <v>0.57135145548663702</v>
      </c>
      <c r="E230" s="11">
        <v>3.6250374050507799</v>
      </c>
      <c r="F230" s="11">
        <v>4.0577798334005806</v>
      </c>
      <c r="G230" s="11">
        <v>4.501072770278526</v>
      </c>
      <c r="H230" s="12">
        <v>300</v>
      </c>
      <c r="I230" s="13">
        <v>5.2677207885908848</v>
      </c>
      <c r="J230" s="13">
        <v>1.5879744087082626</v>
      </c>
      <c r="K230" s="14">
        <v>6.5455482545485541E-2</v>
      </c>
      <c r="L230" s="14">
        <v>1.367859216785192</v>
      </c>
      <c r="M230" s="14">
        <f t="shared" si="7"/>
        <v>1.4333146993306776</v>
      </c>
      <c r="N230" s="14">
        <v>0</v>
      </c>
      <c r="O230" s="14">
        <f t="shared" si="8"/>
        <v>8.2890098966298247</v>
      </c>
      <c r="Q230" s="14">
        <v>12.042295565962899</v>
      </c>
      <c r="R230" s="14">
        <v>13.029763802371857</v>
      </c>
      <c r="S230" s="14">
        <v>11.967504430847551</v>
      </c>
      <c r="U230" s="14">
        <v>10.510379208560392</v>
      </c>
      <c r="V230" s="16">
        <v>82.688400087472857</v>
      </c>
    </row>
    <row r="231" spans="1:22" x14ac:dyDescent="0.25">
      <c r="A231" s="8">
        <v>1437</v>
      </c>
      <c r="C231" s="10">
        <v>2.509888171448952</v>
      </c>
      <c r="D231" s="11">
        <v>0.5687285460684316</v>
      </c>
      <c r="E231" s="11">
        <v>3.4774859581359601</v>
      </c>
      <c r="F231" s="11">
        <v>4.2472812447219752</v>
      </c>
      <c r="G231" s="11">
        <v>4.4945821897831149</v>
      </c>
      <c r="H231" s="12">
        <v>300</v>
      </c>
      <c r="I231" s="13">
        <v>5.2601246959368249</v>
      </c>
      <c r="J231" s="13">
        <v>1.5879744087082626</v>
      </c>
      <c r="K231" s="14">
        <v>6.5455482545485541E-2</v>
      </c>
      <c r="L231" s="14">
        <v>1.3643654492548034</v>
      </c>
      <c r="M231" s="14">
        <f t="shared" ref="M231:M294" si="9">K231+L231</f>
        <v>1.429820931800289</v>
      </c>
      <c r="N231" s="14">
        <v>0</v>
      </c>
      <c r="O231" s="14">
        <f t="shared" si="8"/>
        <v>8.2779200364453764</v>
      </c>
      <c r="Q231" s="14">
        <v>11.934542988171845</v>
      </c>
      <c r="R231" s="14">
        <v>12.913175513201937</v>
      </c>
      <c r="S231" s="14">
        <v>11.703834697094535</v>
      </c>
      <c r="U231" s="14">
        <v>10.591084750347557</v>
      </c>
      <c r="V231" s="16">
        <v>83.323335516171554</v>
      </c>
    </row>
    <row r="232" spans="1:22" x14ac:dyDescent="0.25">
      <c r="A232" s="8">
        <v>1438</v>
      </c>
      <c r="C232" s="10">
        <v>2.509888171448952</v>
      </c>
      <c r="D232" s="11">
        <v>0.61716147905843755</v>
      </c>
      <c r="E232" s="11">
        <v>4.0841437862270196</v>
      </c>
      <c r="F232" s="11">
        <v>4.3350892347398453</v>
      </c>
      <c r="G232" s="11">
        <v>4.9517835330453206</v>
      </c>
      <c r="H232" s="12">
        <v>300</v>
      </c>
      <c r="I232" s="13">
        <v>5.7951991422726419</v>
      </c>
      <c r="J232" s="13">
        <v>1.5879744087082626</v>
      </c>
      <c r="K232" s="14">
        <v>6.5455482545485541E-2</v>
      </c>
      <c r="L232" s="14">
        <v>1.4764831143440973</v>
      </c>
      <c r="M232" s="14">
        <f t="shared" si="9"/>
        <v>1.5419385968895829</v>
      </c>
      <c r="N232" s="14">
        <v>0</v>
      </c>
      <c r="O232" s="14">
        <f t="shared" si="8"/>
        <v>8.9251121478704878</v>
      </c>
      <c r="Q232" s="14">
        <v>14.981009769743304</v>
      </c>
      <c r="R232" s="14">
        <v>16.209452570862258</v>
      </c>
      <c r="S232" s="14">
        <v>15.316641046421847</v>
      </c>
      <c r="U232" s="14">
        <v>9.0969876318130538</v>
      </c>
      <c r="V232" s="16">
        <v>71.568811929972313</v>
      </c>
    </row>
    <row r="233" spans="1:22" x14ac:dyDescent="0.25">
      <c r="A233" s="8">
        <v>1439</v>
      </c>
      <c r="C233" s="10">
        <v>2.509888171448952</v>
      </c>
      <c r="D233" s="11">
        <v>0.63902570540561199</v>
      </c>
      <c r="E233" s="11">
        <v>3.6837196158860901</v>
      </c>
      <c r="F233" s="11">
        <v>4.5294424165201299</v>
      </c>
      <c r="G233" s="11">
        <v>4.7223821017289964</v>
      </c>
      <c r="H233" s="12">
        <v>300</v>
      </c>
      <c r="I233" s="13">
        <v>5.526724769528224</v>
      </c>
      <c r="J233" s="13">
        <v>1.5879744087082626</v>
      </c>
      <c r="K233" s="14">
        <v>6.5455482545485541E-2</v>
      </c>
      <c r="L233" s="14">
        <v>1.4225752174326913</v>
      </c>
      <c r="M233" s="14">
        <f t="shared" si="9"/>
        <v>1.4880306999781769</v>
      </c>
      <c r="N233" s="14">
        <v>0</v>
      </c>
      <c r="O233" s="14">
        <f t="shared" si="8"/>
        <v>8.6027298782146637</v>
      </c>
      <c r="Q233" s="14">
        <v>15.596799394107476</v>
      </c>
      <c r="R233" s="14">
        <v>16.87573694442429</v>
      </c>
      <c r="S233" s="14">
        <v>16.095793643611866</v>
      </c>
      <c r="U233" s="14">
        <v>8.422205031371929</v>
      </c>
      <c r="V233" s="16">
        <v>66.260088759271071</v>
      </c>
    </row>
    <row r="234" spans="1:22" x14ac:dyDescent="0.25">
      <c r="A234" s="8">
        <v>1440</v>
      </c>
      <c r="C234" s="10">
        <v>2.2731018272834511</v>
      </c>
      <c r="D234" s="11">
        <v>0.59151719911512335</v>
      </c>
      <c r="E234" s="11">
        <v>3.7498247549915802</v>
      </c>
      <c r="F234" s="11">
        <v>4.3311233403865348</v>
      </c>
      <c r="G234" s="11">
        <v>4.7127173848501123</v>
      </c>
      <c r="H234" s="12">
        <v>300</v>
      </c>
      <c r="I234" s="13">
        <v>4.9950820779288785</v>
      </c>
      <c r="J234" s="13">
        <v>1.5023602502357853</v>
      </c>
      <c r="K234" s="14">
        <v>4.3716930591391097E-2</v>
      </c>
      <c r="L234" s="14">
        <v>1.2939268499631003</v>
      </c>
      <c r="M234" s="14">
        <f t="shared" si="9"/>
        <v>1.3376437805544914</v>
      </c>
      <c r="N234" s="14">
        <v>0</v>
      </c>
      <c r="O234" s="14">
        <f t="shared" si="8"/>
        <v>7.835086108719155</v>
      </c>
      <c r="Q234" s="14">
        <v>13.359488625999347</v>
      </c>
      <c r="R234" s="14">
        <v>14.454966693331295</v>
      </c>
      <c r="S234" s="14">
        <v>13.400212961596742</v>
      </c>
      <c r="U234" s="14">
        <v>8.9552754544153412</v>
      </c>
      <c r="V234" s="16">
        <v>77.793020283791037</v>
      </c>
    </row>
    <row r="235" spans="1:22" x14ac:dyDescent="0.25">
      <c r="A235" s="8">
        <v>1441</v>
      </c>
      <c r="C235" s="10">
        <v>2.2731018272834511</v>
      </c>
      <c r="D235" s="11">
        <v>0.50353804680809733</v>
      </c>
      <c r="E235" s="11">
        <v>3.6327023011047799</v>
      </c>
      <c r="F235" s="11">
        <v>4.4463355264047548</v>
      </c>
      <c r="G235" s="11">
        <v>4.7475487622712942</v>
      </c>
      <c r="H235" s="12">
        <v>300</v>
      </c>
      <c r="I235" s="13">
        <v>5.0320003938171665</v>
      </c>
      <c r="J235" s="13">
        <v>1.5023602502357853</v>
      </c>
      <c r="K235" s="14">
        <v>4.3716930591391097E-2</v>
      </c>
      <c r="L235" s="14">
        <v>1.2930162513443233</v>
      </c>
      <c r="M235" s="14">
        <f t="shared" si="9"/>
        <v>1.3367331819357144</v>
      </c>
      <c r="N235" s="14">
        <v>0</v>
      </c>
      <c r="O235" s="14">
        <f t="shared" si="8"/>
        <v>7.871093825988666</v>
      </c>
      <c r="Q235" s="14">
        <v>10.530360301672756</v>
      </c>
      <c r="R235" s="14">
        <v>11.393849846409923</v>
      </c>
      <c r="S235" s="14">
        <v>10.132813600726234</v>
      </c>
      <c r="U235" s="14">
        <v>11.413448088796896</v>
      </c>
      <c r="V235" s="16">
        <v>99.146765858777258</v>
      </c>
    </row>
    <row r="236" spans="1:22" x14ac:dyDescent="0.25">
      <c r="A236" s="8">
        <v>1442</v>
      </c>
      <c r="C236" s="10">
        <v>2.2731018272834511</v>
      </c>
      <c r="D236" s="11">
        <v>0.52258031018553019</v>
      </c>
      <c r="E236" s="11">
        <v>3.5932288769223999</v>
      </c>
      <c r="F236" s="11">
        <v>4.4037107161902345</v>
      </c>
      <c r="G236" s="11">
        <v>4.6853192401569324</v>
      </c>
      <c r="H236" s="12">
        <v>300</v>
      </c>
      <c r="I236" s="13">
        <v>4.9660423604263277</v>
      </c>
      <c r="J236" s="13">
        <v>1.5023602502357853</v>
      </c>
      <c r="K236" s="14">
        <v>4.3716930591391097E-2</v>
      </c>
      <c r="L236" s="14">
        <v>1.2816560950404638</v>
      </c>
      <c r="M236" s="14">
        <f t="shared" si="9"/>
        <v>1.325373025631855</v>
      </c>
      <c r="N236" s="14">
        <v>0</v>
      </c>
      <c r="O236" s="14">
        <f t="shared" si="8"/>
        <v>7.7937756362939679</v>
      </c>
      <c r="Q236" s="14">
        <v>10.936780630852846</v>
      </c>
      <c r="R236" s="14">
        <v>11.83359664258278</v>
      </c>
      <c r="S236" s="14">
        <v>10.522952752302741</v>
      </c>
      <c r="U236" s="14">
        <v>10.881365737631567</v>
      </c>
      <c r="V236" s="16">
        <v>94.524653077596042</v>
      </c>
    </row>
    <row r="237" spans="1:22" x14ac:dyDescent="0.25">
      <c r="A237" s="8">
        <v>1443</v>
      </c>
      <c r="C237" s="10">
        <v>2.2731018272834511</v>
      </c>
      <c r="D237" s="11">
        <v>0.52881513754000997</v>
      </c>
      <c r="E237" s="11">
        <v>3.6686520540979601</v>
      </c>
      <c r="F237" s="11">
        <v>4.2588186051574954</v>
      </c>
      <c r="G237" s="11">
        <v>4.6503647266398129</v>
      </c>
      <c r="H237" s="12">
        <v>300</v>
      </c>
      <c r="I237" s="13">
        <v>4.9289935306846235</v>
      </c>
      <c r="J237" s="13">
        <v>1.5023602502357853</v>
      </c>
      <c r="K237" s="14">
        <v>4.3716930591391097E-2</v>
      </c>
      <c r="L237" s="14">
        <v>1.2759788295573984</v>
      </c>
      <c r="M237" s="14">
        <f t="shared" si="9"/>
        <v>1.3196957601487895</v>
      </c>
      <c r="N237" s="14">
        <v>0</v>
      </c>
      <c r="O237" s="14">
        <f t="shared" si="8"/>
        <v>7.7510495410691984</v>
      </c>
      <c r="Q237" s="14">
        <v>11.053610139081075</v>
      </c>
      <c r="R237" s="14">
        <v>11.960006170485723</v>
      </c>
      <c r="S237" s="14">
        <v>10.695585979457164</v>
      </c>
      <c r="U237" s="14">
        <v>10.707334721055981</v>
      </c>
      <c r="V237" s="16">
        <v>93.012873962437908</v>
      </c>
    </row>
    <row r="238" spans="1:22" x14ac:dyDescent="0.25">
      <c r="A238" s="8">
        <v>1444</v>
      </c>
      <c r="C238" s="10">
        <v>2.2731018272834511</v>
      </c>
      <c r="D238" s="11">
        <v>0.51433557260504004</v>
      </c>
      <c r="E238" s="11">
        <v>3.7063838837472098</v>
      </c>
      <c r="F238" s="11">
        <v>4.5257797893445044</v>
      </c>
      <c r="G238" s="11">
        <v>4.8297891208332295</v>
      </c>
      <c r="H238" s="12">
        <v>300</v>
      </c>
      <c r="I238" s="13">
        <v>5.1191682223943165</v>
      </c>
      <c r="J238" s="13">
        <v>1.5023602502357853</v>
      </c>
      <c r="K238" s="14">
        <v>4.3716930591391097E-2</v>
      </c>
      <c r="L238" s="14">
        <v>1.310868676822688</v>
      </c>
      <c r="M238" s="14">
        <f t="shared" si="9"/>
        <v>1.3545856074140792</v>
      </c>
      <c r="N238" s="14">
        <v>0</v>
      </c>
      <c r="O238" s="14">
        <f t="shared" si="8"/>
        <v>7.976114080044181</v>
      </c>
      <c r="Q238" s="14">
        <v>10.960589705428854</v>
      </c>
      <c r="R238" s="14">
        <v>11.859358061274021</v>
      </c>
      <c r="S238" s="14">
        <v>10.561129430198365</v>
      </c>
      <c r="U238" s="14">
        <v>11.111749587894124</v>
      </c>
      <c r="V238" s="16">
        <v>96.525960086828974</v>
      </c>
    </row>
    <row r="239" spans="1:22" x14ac:dyDescent="0.25">
      <c r="A239" s="8">
        <v>1445</v>
      </c>
      <c r="C239" s="10">
        <v>2.2731018272834511</v>
      </c>
      <c r="D239" s="11">
        <v>0.50514981989409213</v>
      </c>
      <c r="E239" s="11">
        <v>3.6445791777973899</v>
      </c>
      <c r="F239" s="11">
        <v>4.3503644498566203</v>
      </c>
      <c r="G239" s="11">
        <v>4.698972499068681</v>
      </c>
      <c r="H239" s="12">
        <v>300</v>
      </c>
      <c r="I239" s="13">
        <v>4.9805136608091258</v>
      </c>
      <c r="J239" s="13">
        <v>1.5023602502357853</v>
      </c>
      <c r="K239" s="14">
        <v>4.3716930591391097E-2</v>
      </c>
      <c r="L239" s="14">
        <v>1.2836251964038667</v>
      </c>
      <c r="M239" s="14">
        <f t="shared" si="9"/>
        <v>1.3273421269952579</v>
      </c>
      <c r="N239" s="14">
        <v>0</v>
      </c>
      <c r="O239" s="14">
        <f t="shared" si="8"/>
        <v>7.8102160380401688</v>
      </c>
      <c r="Q239" s="14">
        <v>10.490212750887457</v>
      </c>
      <c r="R239" s="14">
        <v>11.35041019646023</v>
      </c>
      <c r="S239" s="14">
        <v>10.052946872933171</v>
      </c>
      <c r="U239" s="14">
        <v>11.368515557765082</v>
      </c>
      <c r="V239" s="16">
        <v>98.756444275063572</v>
      </c>
    </row>
    <row r="240" spans="1:22" x14ac:dyDescent="0.25">
      <c r="A240" s="8">
        <v>1446</v>
      </c>
      <c r="C240" s="10">
        <v>2.2731018272834511</v>
      </c>
      <c r="D240" s="11">
        <v>0.54856083133459932</v>
      </c>
      <c r="E240" s="11">
        <v>3.7050016603592599</v>
      </c>
      <c r="F240" s="11">
        <v>4.3652073537572154</v>
      </c>
      <c r="G240" s="11">
        <v>4.7203736215776964</v>
      </c>
      <c r="H240" s="12">
        <v>300</v>
      </c>
      <c r="I240" s="13">
        <v>5.0031970417044018</v>
      </c>
      <c r="J240" s="13">
        <v>1.5023602502357853</v>
      </c>
      <c r="K240" s="14">
        <v>4.3716930591391097E-2</v>
      </c>
      <c r="L240" s="14">
        <v>1.2917132575395014</v>
      </c>
      <c r="M240" s="14">
        <f t="shared" si="9"/>
        <v>1.3354301881308925</v>
      </c>
      <c r="N240" s="14">
        <v>0</v>
      </c>
      <c r="O240" s="14">
        <f t="shared" si="8"/>
        <v>7.8409874800710799</v>
      </c>
      <c r="Q240" s="14">
        <v>11.789421416236983</v>
      </c>
      <c r="R240" s="14">
        <v>12.756153972368416</v>
      </c>
      <c r="S240" s="14">
        <v>11.57382425623566</v>
      </c>
      <c r="U240" s="14">
        <v>10.155546008476302</v>
      </c>
      <c r="V240" s="16">
        <v>88.219575227119407</v>
      </c>
    </row>
    <row r="241" spans="1:22" x14ac:dyDescent="0.25">
      <c r="A241" s="8">
        <v>1447</v>
      </c>
      <c r="C241" s="10">
        <v>2.2731018272834511</v>
      </c>
      <c r="D241" s="11">
        <v>0.56164980626426897</v>
      </c>
      <c r="E241" s="11">
        <v>3.53341034118744</v>
      </c>
      <c r="F241" s="11">
        <v>4.60461685143094</v>
      </c>
      <c r="G241" s="11">
        <v>4.7175883332084982</v>
      </c>
      <c r="H241" s="12">
        <v>300</v>
      </c>
      <c r="I241" s="13">
        <v>5.0002448714640284</v>
      </c>
      <c r="J241" s="13">
        <v>1.5023602502357853</v>
      </c>
      <c r="K241" s="14">
        <v>4.3716930591391097E-2</v>
      </c>
      <c r="L241" s="14">
        <v>1.2901989082629437</v>
      </c>
      <c r="M241" s="14">
        <f t="shared" si="9"/>
        <v>1.3339158388543348</v>
      </c>
      <c r="N241" s="14">
        <v>0</v>
      </c>
      <c r="O241" s="14">
        <f t="shared" si="8"/>
        <v>7.8365209605541484</v>
      </c>
      <c r="Q241" s="14">
        <v>12.223360817301629</v>
      </c>
      <c r="R241" s="14">
        <v>13.225676404320364</v>
      </c>
      <c r="S241" s="14">
        <v>11.982592910862625</v>
      </c>
      <c r="U241" s="14">
        <v>9.7894361333442639</v>
      </c>
      <c r="V241" s="16">
        <v>85.039238331038732</v>
      </c>
    </row>
    <row r="242" spans="1:22" x14ac:dyDescent="0.25">
      <c r="A242" s="8">
        <v>1448</v>
      </c>
      <c r="C242" s="10">
        <v>2.2731018272834511</v>
      </c>
      <c r="D242" s="11">
        <v>0.52960100588409476</v>
      </c>
      <c r="E242" s="11">
        <v>3.6642394871456201</v>
      </c>
      <c r="F242" s="11">
        <v>4.4681805019838752</v>
      </c>
      <c r="G242" s="11">
        <v>4.7604807023282429</v>
      </c>
      <c r="H242" s="12">
        <v>300</v>
      </c>
      <c r="I242" s="13">
        <v>5.0457071571845118</v>
      </c>
      <c r="J242" s="13">
        <v>1.5023602502357853</v>
      </c>
      <c r="K242" s="14">
        <v>4.3716930591391097E-2</v>
      </c>
      <c r="L242" s="14">
        <v>1.2978181463529321</v>
      </c>
      <c r="M242" s="14">
        <f t="shared" si="9"/>
        <v>1.3415350769443233</v>
      </c>
      <c r="N242" s="14">
        <v>0</v>
      </c>
      <c r="O242" s="14">
        <f t="shared" si="8"/>
        <v>7.8896024843646204</v>
      </c>
      <c r="Q242" s="14">
        <v>11.274493726075892</v>
      </c>
      <c r="R242" s="14">
        <v>12.199002211614117</v>
      </c>
      <c r="S242" s="14">
        <v>11.029265395916095</v>
      </c>
      <c r="U242" s="14">
        <v>10.685210500022713</v>
      </c>
      <c r="V242" s="16">
        <v>92.820684455329499</v>
      </c>
    </row>
    <row r="243" spans="1:22" x14ac:dyDescent="0.25">
      <c r="A243" s="8">
        <v>1449</v>
      </c>
      <c r="C243" s="10">
        <v>2.2731018272834511</v>
      </c>
      <c r="D243" s="11">
        <v>0.54515233280605158</v>
      </c>
      <c r="E243" s="11">
        <v>3.6905053758081299</v>
      </c>
      <c r="F243" s="11">
        <v>4.4213523178911052</v>
      </c>
      <c r="G243" s="11">
        <v>4.7420921486402721</v>
      </c>
      <c r="H243" s="12">
        <v>300</v>
      </c>
      <c r="I243" s="13">
        <v>5.0262168445973208</v>
      </c>
      <c r="J243" s="13">
        <v>1.5023602502357853</v>
      </c>
      <c r="K243" s="14">
        <v>4.3716930591391097E-2</v>
      </c>
      <c r="L243" s="14">
        <v>1.295605922598603</v>
      </c>
      <c r="M243" s="14">
        <f t="shared" si="9"/>
        <v>1.3393228531899941</v>
      </c>
      <c r="N243" s="14">
        <v>0</v>
      </c>
      <c r="O243" s="14">
        <f t="shared" si="8"/>
        <v>7.8678999480231004</v>
      </c>
      <c r="Q243" s="14">
        <v>11.72003095880976</v>
      </c>
      <c r="R243" s="14">
        <v>12.681073497432161</v>
      </c>
      <c r="S243" s="14">
        <v>11.456446278429786</v>
      </c>
      <c r="U243" s="14">
        <v>10.250736720781928</v>
      </c>
      <c r="V243" s="16">
        <v>89.046481451379549</v>
      </c>
    </row>
    <row r="244" spans="1:22" x14ac:dyDescent="0.25">
      <c r="A244" s="8">
        <v>1450</v>
      </c>
      <c r="C244" s="10">
        <v>2.2798843808798055</v>
      </c>
      <c r="D244" s="11">
        <v>0.53009666141262946</v>
      </c>
      <c r="E244" s="11">
        <v>3.6621891861349298</v>
      </c>
      <c r="F244" s="11">
        <v>4.6636107100963855</v>
      </c>
      <c r="G244" s="11">
        <v>4.864469044039244</v>
      </c>
      <c r="H244" s="12">
        <v>300</v>
      </c>
      <c r="I244" s="13">
        <v>5.1713104257826306</v>
      </c>
      <c r="J244" s="13">
        <v>1.511961198180426</v>
      </c>
      <c r="K244" s="14">
        <v>4.3635747611201432E-2</v>
      </c>
      <c r="L244" s="14">
        <v>1.3233866732438442</v>
      </c>
      <c r="M244" s="14">
        <f t="shared" si="9"/>
        <v>1.3670224208550457</v>
      </c>
      <c r="N244" s="14">
        <v>0</v>
      </c>
      <c r="O244" s="14">
        <f t="shared" si="8"/>
        <v>8.0502940448181022</v>
      </c>
      <c r="Q244" s="14">
        <v>11.485001053259619</v>
      </c>
      <c r="R244" s="14">
        <v>12.42677113962691</v>
      </c>
      <c r="S244" s="14">
        <v>11.193386975222179</v>
      </c>
      <c r="U244" s="14">
        <v>10.703004644797225</v>
      </c>
      <c r="V244" s="16">
        <v>92.698662075794942</v>
      </c>
    </row>
    <row r="245" spans="1:22" x14ac:dyDescent="0.25">
      <c r="A245" s="8">
        <v>1451</v>
      </c>
      <c r="C245" s="10">
        <v>2.2798843808798055</v>
      </c>
      <c r="D245" s="11">
        <v>0.51854615834798456</v>
      </c>
      <c r="E245" s="11">
        <v>4.3745038466041697</v>
      </c>
      <c r="F245" s="11">
        <v>4.4166866437072105</v>
      </c>
      <c r="G245" s="11">
        <v>5.1844383811273467</v>
      </c>
      <c r="H245" s="12">
        <v>300</v>
      </c>
      <c r="I245" s="13">
        <v>5.5114628152488612</v>
      </c>
      <c r="J245" s="13">
        <v>1.511961198180426</v>
      </c>
      <c r="K245" s="14">
        <v>4.3635747611201432E-2</v>
      </c>
      <c r="L245" s="14">
        <v>1.393596192020403</v>
      </c>
      <c r="M245" s="14">
        <f t="shared" si="9"/>
        <v>1.4372319396316044</v>
      </c>
      <c r="N245" s="14">
        <v>0</v>
      </c>
      <c r="O245" s="14">
        <f t="shared" si="8"/>
        <v>8.4606559530608916</v>
      </c>
      <c r="Q245" s="14">
        <v>11.715623799409508</v>
      </c>
      <c r="R245" s="14">
        <v>12.676304950961089</v>
      </c>
      <c r="S245" s="14">
        <v>11.622255520353521</v>
      </c>
      <c r="U245" s="14">
        <v>11.02715875627076</v>
      </c>
      <c r="V245" s="16">
        <v>95.506158983177059</v>
      </c>
    </row>
    <row r="246" spans="1:22" x14ac:dyDescent="0.25">
      <c r="A246" s="8">
        <v>1452</v>
      </c>
      <c r="C246" s="10">
        <v>2.2798843808798055</v>
      </c>
      <c r="D246" s="11">
        <v>0.54277078384235944</v>
      </c>
      <c r="E246" s="11">
        <v>3.7495322800673598</v>
      </c>
      <c r="F246" s="11">
        <v>4.6574024658744602</v>
      </c>
      <c r="G246" s="11">
        <v>4.9064427365279144</v>
      </c>
      <c r="H246" s="12">
        <v>300</v>
      </c>
      <c r="I246" s="13">
        <v>5.2159317383267467</v>
      </c>
      <c r="J246" s="13">
        <v>1.511961198180426</v>
      </c>
      <c r="K246" s="14">
        <v>4.3635747611201432E-2</v>
      </c>
      <c r="L246" s="14">
        <v>1.3336231078097232</v>
      </c>
      <c r="M246" s="14">
        <f t="shared" si="9"/>
        <v>1.3772588554209246</v>
      </c>
      <c r="N246" s="14">
        <v>0</v>
      </c>
      <c r="O246" s="14">
        <f t="shared" si="8"/>
        <v>8.1051517919280975</v>
      </c>
      <c r="Q246" s="14">
        <v>11.96004542298749</v>
      </c>
      <c r="R246" s="14">
        <v>12.940769147672464</v>
      </c>
      <c r="S246" s="14">
        <v>11.815669756411413</v>
      </c>
      <c r="U246" s="14">
        <v>10.347926448750483</v>
      </c>
      <c r="V246" s="16">
        <v>89.623331848612423</v>
      </c>
    </row>
    <row r="247" spans="1:22" x14ac:dyDescent="0.25">
      <c r="A247" s="8">
        <v>1453</v>
      </c>
      <c r="C247" s="10">
        <v>2.2798843808798055</v>
      </c>
      <c r="D247" s="11">
        <v>0.54632610050563124</v>
      </c>
      <c r="E247" s="11">
        <v>3.5897261092010702</v>
      </c>
      <c r="F247" s="11">
        <v>4.5598985531601945</v>
      </c>
      <c r="G247" s="11">
        <v>4.7472101372332158</v>
      </c>
      <c r="H247" s="12">
        <v>300</v>
      </c>
      <c r="I247" s="13">
        <v>5.0466550519294593</v>
      </c>
      <c r="J247" s="13">
        <v>1.511961198180426</v>
      </c>
      <c r="K247" s="14">
        <v>4.3635747611201432E-2</v>
      </c>
      <c r="L247" s="14">
        <v>1.3004730743331285</v>
      </c>
      <c r="M247" s="14">
        <f t="shared" si="9"/>
        <v>1.34410882194433</v>
      </c>
      <c r="N247" s="14">
        <v>0</v>
      </c>
      <c r="O247" s="14">
        <f t="shared" si="8"/>
        <v>7.9027250720542153</v>
      </c>
      <c r="Q247" s="14">
        <v>11.774820646228525</v>
      </c>
      <c r="R247" s="14">
        <v>12.740355939219265</v>
      </c>
      <c r="S247" s="14">
        <v>11.507798959406871</v>
      </c>
      <c r="U247" s="14">
        <v>10.2481997655608</v>
      </c>
      <c r="V247" s="16">
        <v>88.75959961530593</v>
      </c>
    </row>
    <row r="248" spans="1:22" x14ac:dyDescent="0.25">
      <c r="A248" s="8">
        <v>1454</v>
      </c>
      <c r="C248" s="10">
        <v>2.2798843808798055</v>
      </c>
      <c r="D248" s="11">
        <v>0.52649182173851106</v>
      </c>
      <c r="E248" s="11">
        <v>3.8188949737683799</v>
      </c>
      <c r="F248" s="11">
        <v>4.3897022049221803</v>
      </c>
      <c r="G248" s="11">
        <v>4.8182394143557801</v>
      </c>
      <c r="H248" s="12">
        <v>300</v>
      </c>
      <c r="I248" s="13">
        <v>5.1221647196844255</v>
      </c>
      <c r="J248" s="13">
        <v>1.511961198180426</v>
      </c>
      <c r="K248" s="14">
        <v>4.3635747611201432E-2</v>
      </c>
      <c r="L248" s="14">
        <v>1.3155921186747681</v>
      </c>
      <c r="M248" s="14">
        <f t="shared" si="9"/>
        <v>1.3592278662859696</v>
      </c>
      <c r="N248" s="14">
        <v>0</v>
      </c>
      <c r="O248" s="14">
        <f t="shared" si="8"/>
        <v>7.9933537841508215</v>
      </c>
      <c r="Q248" s="14">
        <v>11.296725640010694</v>
      </c>
      <c r="R248" s="14">
        <v>12.223057142491571</v>
      </c>
      <c r="S248" s="14">
        <v>11.041307387819174</v>
      </c>
      <c r="U248" s="14">
        <v>10.804420131182281</v>
      </c>
      <c r="V248" s="16">
        <v>93.577021023927358</v>
      </c>
    </row>
    <row r="249" spans="1:22" x14ac:dyDescent="0.25">
      <c r="A249" s="8">
        <v>1455</v>
      </c>
      <c r="C249" s="10">
        <v>2.2798843808798055</v>
      </c>
      <c r="D249" s="11">
        <v>0.52532905180309319</v>
      </c>
      <c r="E249" s="11">
        <v>3.6089486848146799</v>
      </c>
      <c r="F249" s="11">
        <v>4.1168042156853701</v>
      </c>
      <c r="G249" s="11">
        <v>4.5365965187718267</v>
      </c>
      <c r="H249" s="12">
        <v>300</v>
      </c>
      <c r="I249" s="13">
        <v>4.8227563301777421</v>
      </c>
      <c r="J249" s="13">
        <v>1.511961198180426</v>
      </c>
      <c r="K249" s="14">
        <v>4.3635747611201432E-2</v>
      </c>
      <c r="L249" s="14">
        <v>1.2572827301201703</v>
      </c>
      <c r="M249" s="14">
        <f t="shared" si="9"/>
        <v>1.3009184777313718</v>
      </c>
      <c r="N249" s="14">
        <v>0</v>
      </c>
      <c r="O249" s="14">
        <f t="shared" si="8"/>
        <v>7.6356360060895403</v>
      </c>
      <c r="Q249" s="14">
        <v>10.758704433248171</v>
      </c>
      <c r="R249" s="14">
        <v>11.640918196774523</v>
      </c>
      <c r="S249" s="14">
        <v>10.42909672581939</v>
      </c>
      <c r="U249" s="14">
        <v>10.837029365570167</v>
      </c>
      <c r="V249" s="16">
        <v>93.859449416644395</v>
      </c>
    </row>
    <row r="250" spans="1:22" x14ac:dyDescent="0.25">
      <c r="A250" s="8">
        <v>1456</v>
      </c>
      <c r="C250" s="10">
        <v>2.2798843808798055</v>
      </c>
      <c r="D250" s="11">
        <v>0.53770670072511573</v>
      </c>
      <c r="E250" s="11">
        <v>3.6163054360181901</v>
      </c>
      <c r="F250" s="11">
        <v>4.3464159569865002</v>
      </c>
      <c r="G250" s="11">
        <v>4.6587872439910605</v>
      </c>
      <c r="H250" s="12">
        <v>300</v>
      </c>
      <c r="I250" s="13">
        <v>4.9526546120949551</v>
      </c>
      <c r="J250" s="13">
        <v>1.511961198180426</v>
      </c>
      <c r="K250" s="14">
        <v>4.3635747611201432E-2</v>
      </c>
      <c r="L250" s="14">
        <v>1.2825570665150612</v>
      </c>
      <c r="M250" s="14">
        <f t="shared" si="9"/>
        <v>1.3261928141262627</v>
      </c>
      <c r="N250" s="14">
        <v>0</v>
      </c>
      <c r="O250" s="14">
        <f t="shared" si="8"/>
        <v>7.7908086244016435</v>
      </c>
      <c r="Q250" s="14">
        <v>11.340513338876255</v>
      </c>
      <c r="R250" s="14">
        <v>12.270435432664108</v>
      </c>
      <c r="S250" s="14">
        <v>11.035072273908424</v>
      </c>
      <c r="U250" s="14">
        <v>10.489984154464413</v>
      </c>
      <c r="V250" s="16">
        <v>90.853692826138428</v>
      </c>
    </row>
    <row r="251" spans="1:22" x14ac:dyDescent="0.25">
      <c r="A251" s="8">
        <v>1457</v>
      </c>
      <c r="C251" s="10">
        <v>2.2798843808798055</v>
      </c>
      <c r="D251" s="11">
        <v>0.53666588930355097</v>
      </c>
      <c r="E251" s="11">
        <v>3.7296302754818602</v>
      </c>
      <c r="F251" s="11">
        <v>4.3748697074248355</v>
      </c>
      <c r="G251" s="11">
        <v>4.7480237495257143</v>
      </c>
      <c r="H251" s="12">
        <v>300</v>
      </c>
      <c r="I251" s="13">
        <v>5.0475199853256125</v>
      </c>
      <c r="J251" s="13">
        <v>1.511961198180426</v>
      </c>
      <c r="K251" s="14">
        <v>4.3635747611201432E-2</v>
      </c>
      <c r="L251" s="14">
        <v>1.3014492531942354</v>
      </c>
      <c r="M251" s="14">
        <f t="shared" si="9"/>
        <v>1.3450850008054369</v>
      </c>
      <c r="N251" s="14">
        <v>0</v>
      </c>
      <c r="O251" s="14">
        <f t="shared" si="8"/>
        <v>7.9045661843114754</v>
      </c>
      <c r="Q251" s="14">
        <v>11.474114787678539</v>
      </c>
      <c r="R251" s="14">
        <v>12.414992200268181</v>
      </c>
      <c r="S251" s="14">
        <v>11.194188668641562</v>
      </c>
      <c r="U251" s="14">
        <v>10.519227783212902</v>
      </c>
      <c r="V251" s="16">
        <v>91.106971727642403</v>
      </c>
    </row>
    <row r="252" spans="1:22" x14ac:dyDescent="0.25">
      <c r="A252" s="8">
        <v>1458</v>
      </c>
      <c r="C252" s="10">
        <v>2.2798843808798055</v>
      </c>
      <c r="D252" s="11">
        <v>0.55984913456935326</v>
      </c>
      <c r="E252" s="11">
        <v>3.7149796742443799</v>
      </c>
      <c r="F252" s="11">
        <v>4.2411032936435245</v>
      </c>
      <c r="G252" s="11">
        <v>4.6580573587590228</v>
      </c>
      <c r="H252" s="12">
        <v>300</v>
      </c>
      <c r="I252" s="13">
        <v>4.9518786871017246</v>
      </c>
      <c r="J252" s="13">
        <v>1.511961198180426</v>
      </c>
      <c r="K252" s="14">
        <v>4.3635747611201432E-2</v>
      </c>
      <c r="L252" s="14">
        <v>1.2851394761971582</v>
      </c>
      <c r="M252" s="14">
        <f t="shared" si="9"/>
        <v>1.3287752238083597</v>
      </c>
      <c r="N252" s="14">
        <v>0</v>
      </c>
      <c r="O252" s="14">
        <f t="shared" si="8"/>
        <v>7.7926151090905105</v>
      </c>
      <c r="Q252" s="14">
        <v>12.056205288915216</v>
      </c>
      <c r="R252" s="14">
        <v>13.044814122606263</v>
      </c>
      <c r="S252" s="14">
        <v>11.90157176695919</v>
      </c>
      <c r="U252" s="14">
        <v>9.8695556775180098</v>
      </c>
      <c r="V252" s="16">
        <v>85.480165332191959</v>
      </c>
    </row>
    <row r="253" spans="1:22" x14ac:dyDescent="0.25">
      <c r="A253" s="8">
        <v>1459</v>
      </c>
      <c r="C253" s="10">
        <v>2.2798843808798055</v>
      </c>
      <c r="D253" s="11">
        <v>0.54122215981308508</v>
      </c>
      <c r="E253" s="11">
        <v>4.0466853215389298</v>
      </c>
      <c r="F253" s="11">
        <v>4.2406291820966757</v>
      </c>
      <c r="G253" s="11">
        <v>4.8818623794151463</v>
      </c>
      <c r="H253" s="12">
        <v>300</v>
      </c>
      <c r="I253" s="13">
        <v>5.1898008994097067</v>
      </c>
      <c r="J253" s="13">
        <v>1.511961198180426</v>
      </c>
      <c r="K253" s="14">
        <v>4.3635747611201432E-2</v>
      </c>
      <c r="L253" s="14">
        <v>1.3318606607457601</v>
      </c>
      <c r="M253" s="14">
        <f t="shared" si="9"/>
        <v>1.3754964083569616</v>
      </c>
      <c r="N253" s="14">
        <v>0</v>
      </c>
      <c r="O253" s="14">
        <f t="shared" si="8"/>
        <v>8.0772585059470945</v>
      </c>
      <c r="Q253" s="14">
        <v>11.868710172533705</v>
      </c>
      <c r="R253" s="14">
        <v>12.841944406681469</v>
      </c>
      <c r="S253" s="14">
        <v>11.735553531337938</v>
      </c>
      <c r="U253" s="14">
        <v>10.39167288172478</v>
      </c>
      <c r="V253" s="16">
        <v>90.002219454652746</v>
      </c>
    </row>
    <row r="254" spans="1:22" x14ac:dyDescent="0.25">
      <c r="A254" s="8">
        <v>1460</v>
      </c>
      <c r="C254" s="10">
        <v>2.3208735788177854</v>
      </c>
      <c r="D254" s="11">
        <v>0.55629244508585218</v>
      </c>
      <c r="E254" s="11">
        <v>3.5318443275157598</v>
      </c>
      <c r="F254" s="11">
        <v>4.4082452021106651</v>
      </c>
      <c r="G254" s="11">
        <v>4.6218237085440972</v>
      </c>
      <c r="H254" s="12">
        <v>300</v>
      </c>
      <c r="I254" s="13">
        <v>5.0016949604356302</v>
      </c>
      <c r="J254" s="13">
        <v>1.5253516940365817</v>
      </c>
      <c r="K254" s="14">
        <v>4.8124122686153181E-2</v>
      </c>
      <c r="L254" s="14">
        <v>1.2964239839839182</v>
      </c>
      <c r="M254" s="14">
        <f t="shared" si="9"/>
        <v>1.3445481066700715</v>
      </c>
      <c r="N254" s="14">
        <v>0</v>
      </c>
      <c r="O254" s="14">
        <f t="shared" si="8"/>
        <v>7.8715947611422834</v>
      </c>
      <c r="Q254" s="14">
        <v>11.844005789542665</v>
      </c>
      <c r="R254" s="14">
        <v>12.815214264285165</v>
      </c>
      <c r="S254" s="14">
        <v>11.600896994541239</v>
      </c>
      <c r="U254" s="14">
        <v>10.148202544642857</v>
      </c>
      <c r="V254" s="16">
        <v>86.34122726945283</v>
      </c>
    </row>
    <row r="255" spans="1:22" x14ac:dyDescent="0.25">
      <c r="A255" s="8">
        <v>1461</v>
      </c>
      <c r="C255" s="10">
        <v>2.3208735788177854</v>
      </c>
      <c r="D255" s="11">
        <v>0.58761310333082584</v>
      </c>
      <c r="E255" s="11">
        <v>3.5640028415054101</v>
      </c>
      <c r="F255" s="11">
        <v>4.4857525689324698</v>
      </c>
      <c r="G255" s="11">
        <v>4.6560728557612876</v>
      </c>
      <c r="H255" s="12">
        <v>300</v>
      </c>
      <c r="I255" s="13">
        <v>5.0387590714528372</v>
      </c>
      <c r="J255" s="13">
        <v>1.5253516940365817</v>
      </c>
      <c r="K255" s="14">
        <v>4.8124122686153181E-2</v>
      </c>
      <c r="L255" s="14">
        <v>1.3060134441293454</v>
      </c>
      <c r="M255" s="14">
        <f t="shared" si="9"/>
        <v>1.3541375668154987</v>
      </c>
      <c r="N255" s="14">
        <v>0</v>
      </c>
      <c r="O255" s="14">
        <f t="shared" si="8"/>
        <v>7.918248332304918</v>
      </c>
      <c r="Q255" s="14">
        <v>13.064567272558136</v>
      </c>
      <c r="R255" s="14">
        <v>14.135861788907905</v>
      </c>
      <c r="S255" s="14">
        <v>13.040331236607766</v>
      </c>
      <c r="U255" s="14">
        <v>9.2546308034282561</v>
      </c>
      <c r="V255" s="16">
        <v>78.738690716760715</v>
      </c>
    </row>
    <row r="256" spans="1:22" x14ac:dyDescent="0.25">
      <c r="A256" s="8">
        <v>1462</v>
      </c>
      <c r="C256" s="10">
        <v>2.3208735788177854</v>
      </c>
      <c r="D256" s="11">
        <v>0.58690914942468342</v>
      </c>
      <c r="E256" s="11">
        <v>3.7016420070221501</v>
      </c>
      <c r="F256" s="11">
        <v>4.3354307716013247</v>
      </c>
      <c r="G256" s="11">
        <v>4.6827378518490672</v>
      </c>
      <c r="H256" s="12">
        <v>300</v>
      </c>
      <c r="I256" s="13">
        <v>5.0676156841154389</v>
      </c>
      <c r="J256" s="13">
        <v>1.5253516940365817</v>
      </c>
      <c r="K256" s="14">
        <v>4.8124122686153181E-2</v>
      </c>
      <c r="L256" s="14">
        <v>1.3130164281053998</v>
      </c>
      <c r="M256" s="14">
        <f t="shared" si="9"/>
        <v>1.361140550791553</v>
      </c>
      <c r="N256" s="14">
        <v>0</v>
      </c>
      <c r="O256" s="14">
        <f t="shared" si="8"/>
        <v>7.9541079289435732</v>
      </c>
      <c r="Q256" s="14">
        <v>13.095024090027605</v>
      </c>
      <c r="R256" s="14">
        <v>14.168816065409869</v>
      </c>
      <c r="S256" s="14">
        <v>13.10934603187169</v>
      </c>
      <c r="U256" s="14">
        <v>9.2749203234462012</v>
      </c>
      <c r="V256" s="16">
        <v>78.911314592895536</v>
      </c>
    </row>
    <row r="257" spans="1:22" x14ac:dyDescent="0.25">
      <c r="A257" s="8">
        <v>1463</v>
      </c>
      <c r="C257" s="10">
        <v>2.3208735788177854</v>
      </c>
      <c r="D257" s="11">
        <v>0.53240702982899846</v>
      </c>
      <c r="E257" s="11">
        <v>3.4948854749285698</v>
      </c>
      <c r="F257" s="11">
        <v>4.0898853014230649</v>
      </c>
      <c r="G257" s="11">
        <v>4.446123132480162</v>
      </c>
      <c r="H257" s="12">
        <v>300</v>
      </c>
      <c r="I257" s="13">
        <v>4.8115534186412008</v>
      </c>
      <c r="J257" s="13">
        <v>1.5253516940365817</v>
      </c>
      <c r="K257" s="14">
        <v>4.8124122686153181E-2</v>
      </c>
      <c r="L257" s="14">
        <v>1.2587280704343513</v>
      </c>
      <c r="M257" s="14">
        <f t="shared" si="9"/>
        <v>1.3068521931205046</v>
      </c>
      <c r="N257" s="14">
        <v>0</v>
      </c>
      <c r="O257" s="14">
        <f t="shared" si="8"/>
        <v>7.643757305798287</v>
      </c>
      <c r="Q257" s="14">
        <v>10.77727103636143</v>
      </c>
      <c r="R257" s="14">
        <v>11.661007261343068</v>
      </c>
      <c r="S257" s="14">
        <v>10.436477787292004</v>
      </c>
      <c r="U257" s="14">
        <v>10.829866273743821</v>
      </c>
      <c r="V257" s="16">
        <v>92.140843772645169</v>
      </c>
    </row>
    <row r="258" spans="1:22" x14ac:dyDescent="0.25">
      <c r="A258" s="8">
        <v>1464</v>
      </c>
      <c r="C258" s="10">
        <v>2.3208735788177854</v>
      </c>
      <c r="D258" s="11">
        <v>0.49298029133019672</v>
      </c>
      <c r="E258" s="11">
        <v>3.6065246466401799</v>
      </c>
      <c r="F258" s="11">
        <v>4.3387034376531606</v>
      </c>
      <c r="G258" s="11">
        <v>4.6769035803328416</v>
      </c>
      <c r="H258" s="12">
        <v>300</v>
      </c>
      <c r="I258" s="13">
        <v>5.0613018893277726</v>
      </c>
      <c r="J258" s="13">
        <v>1.5253516940365817</v>
      </c>
      <c r="K258" s="14">
        <v>4.8124122686153181E-2</v>
      </c>
      <c r="L258" s="14">
        <v>1.3037391495471828</v>
      </c>
      <c r="M258" s="14">
        <f t="shared" si="9"/>
        <v>1.3518632722333361</v>
      </c>
      <c r="N258" s="14">
        <v>0</v>
      </c>
      <c r="O258" s="14">
        <f t="shared" si="8"/>
        <v>7.9385168555976904</v>
      </c>
      <c r="Q258" s="14">
        <v>10.139799556249912</v>
      </c>
      <c r="R258" s="14">
        <v>10.971263119862405</v>
      </c>
      <c r="S258" s="14">
        <v>9.7149663616507702</v>
      </c>
      <c r="U258" s="14">
        <v>11.954598944069287</v>
      </c>
      <c r="V258" s="16">
        <v>101.7101047997828</v>
      </c>
    </row>
    <row r="259" spans="1:22" x14ac:dyDescent="0.25">
      <c r="A259" s="8">
        <v>1465</v>
      </c>
      <c r="C259" s="10">
        <v>2.3208735788177854</v>
      </c>
      <c r="D259" s="11">
        <v>0.51936942668532515</v>
      </c>
      <c r="E259" s="11">
        <v>3.66243968844234</v>
      </c>
      <c r="F259" s="11">
        <v>4.5391750045317956</v>
      </c>
      <c r="G259" s="11">
        <v>4.8059568499082665</v>
      </c>
      <c r="H259" s="12">
        <v>300</v>
      </c>
      <c r="I259" s="13">
        <v>5.2009621465699238</v>
      </c>
      <c r="J259" s="13">
        <v>1.5253516940365817</v>
      </c>
      <c r="K259" s="14">
        <v>4.8124122686153181E-2</v>
      </c>
      <c r="L259" s="14">
        <v>1.3324078226495573</v>
      </c>
      <c r="M259" s="14">
        <f t="shared" si="9"/>
        <v>1.3805319453357106</v>
      </c>
      <c r="N259" s="14">
        <v>0</v>
      </c>
      <c r="O259" s="14">
        <f t="shared" si="8"/>
        <v>8.1068457859422161</v>
      </c>
      <c r="Q259" s="14">
        <v>11.050882493878234</v>
      </c>
      <c r="R259" s="14">
        <v>11.957054858376249</v>
      </c>
      <c r="S259" s="14">
        <v>10.744183117520782</v>
      </c>
      <c r="U259" s="14">
        <v>11.201597418348454</v>
      </c>
      <c r="V259" s="16">
        <v>95.303544073338855</v>
      </c>
    </row>
    <row r="260" spans="1:22" x14ac:dyDescent="0.25">
      <c r="A260" s="8">
        <v>1466</v>
      </c>
      <c r="C260" s="10">
        <v>2.3208735788177854</v>
      </c>
      <c r="D260" s="11">
        <v>0.55058412699204995</v>
      </c>
      <c r="E260" s="11">
        <v>3.5665737707915701</v>
      </c>
      <c r="F260" s="11">
        <v>3.9579973050445303</v>
      </c>
      <c r="G260" s="11">
        <v>4.4167143849589774</v>
      </c>
      <c r="H260" s="12">
        <v>300</v>
      </c>
      <c r="I260" s="13">
        <v>4.779727543500722</v>
      </c>
      <c r="J260" s="13">
        <v>1.5253516940365817</v>
      </c>
      <c r="K260" s="14">
        <v>4.8124122686153181E-2</v>
      </c>
      <c r="L260" s="14">
        <v>1.2548892487341234</v>
      </c>
      <c r="M260" s="14">
        <f t="shared" si="9"/>
        <v>1.3030133714202767</v>
      </c>
      <c r="N260" s="14">
        <v>0</v>
      </c>
      <c r="O260" s="14">
        <f t="shared" si="8"/>
        <v>7.6080926089575804</v>
      </c>
      <c r="Q260" s="14">
        <v>11.266374490819784</v>
      </c>
      <c r="R260" s="14">
        <v>12.190217199067007</v>
      </c>
      <c r="S260" s="14">
        <v>10.980588472472869</v>
      </c>
      <c r="U260" s="14">
        <v>10.311375845317331</v>
      </c>
      <c r="V260" s="16">
        <v>87.729510857198008</v>
      </c>
    </row>
    <row r="261" spans="1:22" x14ac:dyDescent="0.25">
      <c r="A261" s="8">
        <v>1467</v>
      </c>
      <c r="C261" s="10">
        <v>2.3208735788177854</v>
      </c>
      <c r="D261" s="11">
        <v>0.56680954509952919</v>
      </c>
      <c r="E261" s="11">
        <v>3.33175838072914</v>
      </c>
      <c r="F261" s="11">
        <v>4.27640378452499</v>
      </c>
      <c r="G261" s="11">
        <v>4.4107214442266311</v>
      </c>
      <c r="H261" s="12">
        <v>300</v>
      </c>
      <c r="I261" s="13">
        <v>4.7732420383518006</v>
      </c>
      <c r="J261" s="13">
        <v>1.5253516940365817</v>
      </c>
      <c r="K261" s="14">
        <v>4.8124122686153181E-2</v>
      </c>
      <c r="L261" s="14">
        <v>1.2521327241651123</v>
      </c>
      <c r="M261" s="14">
        <f t="shared" si="9"/>
        <v>1.3002568468512656</v>
      </c>
      <c r="N261" s="14">
        <v>0</v>
      </c>
      <c r="O261" s="14">
        <f t="shared" si="8"/>
        <v>7.5988505792396479</v>
      </c>
      <c r="Q261" s="14">
        <v>11.782084227856036</v>
      </c>
      <c r="R261" s="14">
        <v>12.748215134540231</v>
      </c>
      <c r="S261" s="14">
        <v>11.542503390734447</v>
      </c>
      <c r="U261" s="14">
        <v>9.848062389422882</v>
      </c>
      <c r="V261" s="16">
        <v>83.787625364037908</v>
      </c>
    </row>
    <row r="262" spans="1:22" x14ac:dyDescent="0.25">
      <c r="A262" s="8">
        <v>1468</v>
      </c>
      <c r="C262" s="10">
        <v>2.3208735788177854</v>
      </c>
      <c r="D262" s="11">
        <v>0.57354376278986652</v>
      </c>
      <c r="E262" s="11">
        <v>3.5085046002706601</v>
      </c>
      <c r="F262" s="11">
        <v>4.2970191607031403</v>
      </c>
      <c r="G262" s="11">
        <v>4.5371401937481828</v>
      </c>
      <c r="H262" s="12">
        <v>300</v>
      </c>
      <c r="I262" s="13">
        <v>4.9100512423068556</v>
      </c>
      <c r="J262" s="13">
        <v>1.5253516940365817</v>
      </c>
      <c r="K262" s="14">
        <v>4.8124122686153181E-2</v>
      </c>
      <c r="L262" s="14">
        <v>1.2802598663173534</v>
      </c>
      <c r="M262" s="14">
        <f t="shared" si="9"/>
        <v>1.3283839890035067</v>
      </c>
      <c r="N262" s="14">
        <v>0</v>
      </c>
      <c r="O262" s="14">
        <f t="shared" si="8"/>
        <v>7.7637869253469436</v>
      </c>
      <c r="Q262" s="14">
        <v>12.277115708904162</v>
      </c>
      <c r="R262" s="14">
        <v>13.283839197034304</v>
      </c>
      <c r="S262" s="14">
        <v>12.066117316449825</v>
      </c>
      <c r="U262" s="14">
        <v>9.6561114207792578</v>
      </c>
      <c r="V262" s="16">
        <v>82.154500469718585</v>
      </c>
    </row>
    <row r="263" spans="1:22" x14ac:dyDescent="0.25">
      <c r="A263" s="8">
        <v>1469</v>
      </c>
      <c r="C263" s="10">
        <v>2.3208735788177854</v>
      </c>
      <c r="D263" s="11">
        <v>0.56829949696102133</v>
      </c>
      <c r="E263" s="11">
        <v>3.4512276450349502</v>
      </c>
      <c r="F263" s="11">
        <v>4.3326005340991802</v>
      </c>
      <c r="G263" s="11">
        <v>4.5192427432024163</v>
      </c>
      <c r="H263" s="12">
        <v>300</v>
      </c>
      <c r="I263" s="13">
        <v>4.8906827865100846</v>
      </c>
      <c r="J263" s="13">
        <v>1.5253516940365817</v>
      </c>
      <c r="K263" s="14">
        <v>4.8124122686153181E-2</v>
      </c>
      <c r="L263" s="14">
        <v>1.2755920402677123</v>
      </c>
      <c r="M263" s="14">
        <f t="shared" si="9"/>
        <v>1.3237161629538656</v>
      </c>
      <c r="N263" s="14">
        <v>0</v>
      </c>
      <c r="O263" s="14">
        <f t="shared" si="8"/>
        <v>7.7397506435005319</v>
      </c>
      <c r="Q263" s="14">
        <v>12.052471025986799</v>
      </c>
      <c r="R263" s="14">
        <v>13.040773650117718</v>
      </c>
      <c r="S263" s="14">
        <v>11.878031244207387</v>
      </c>
      <c r="U263" s="14">
        <v>9.805638593710956</v>
      </c>
      <c r="V263" s="16">
        <v>83.426682372302906</v>
      </c>
    </row>
    <row r="264" spans="1:22" x14ac:dyDescent="0.25">
      <c r="A264" s="8">
        <v>1470</v>
      </c>
      <c r="C264" s="10">
        <v>2.3801287315101027</v>
      </c>
      <c r="D264" s="11">
        <v>0.59510178166190264</v>
      </c>
      <c r="E264" s="11">
        <v>3.5400254163793998</v>
      </c>
      <c r="F264" s="11">
        <v>4.3076291777653797</v>
      </c>
      <c r="G264" s="11">
        <v>4.5494382918822929</v>
      </c>
      <c r="H264" s="12">
        <v>300</v>
      </c>
      <c r="I264" s="13">
        <v>5.0490604095669909</v>
      </c>
      <c r="J264" s="13">
        <v>1.1794063441942766</v>
      </c>
      <c r="K264" s="14">
        <v>5.6043473305307158E-2</v>
      </c>
      <c r="L264" s="14">
        <v>1.2400942374407378</v>
      </c>
      <c r="M264" s="14">
        <f t="shared" si="9"/>
        <v>1.296137710746045</v>
      </c>
      <c r="N264" s="14">
        <v>0</v>
      </c>
      <c r="O264" s="14">
        <f t="shared" ref="O264:O327" si="10">I264+J264+M264+N264</f>
        <v>7.5246044645073127</v>
      </c>
      <c r="Q264" s="14">
        <v>12.391967894253639</v>
      </c>
      <c r="R264" s="14">
        <v>13.408109261582439</v>
      </c>
      <c r="S264" s="14">
        <v>12.192144859813434</v>
      </c>
      <c r="U264" s="14">
        <v>9.271892889041343</v>
      </c>
      <c r="V264" s="16">
        <v>76.921639895470193</v>
      </c>
    </row>
    <row r="265" spans="1:22" x14ac:dyDescent="0.25">
      <c r="A265" s="8">
        <v>1471</v>
      </c>
      <c r="C265" s="10">
        <v>2.3801287315101027</v>
      </c>
      <c r="D265" s="11">
        <v>0.61167161411371551</v>
      </c>
      <c r="E265" s="11">
        <v>3.1439149003694</v>
      </c>
      <c r="F265" s="11">
        <v>4.2722911593519148</v>
      </c>
      <c r="G265" s="11">
        <v>4.2298859330494007</v>
      </c>
      <c r="H265" s="12">
        <v>300</v>
      </c>
      <c r="I265" s="13">
        <v>4.6944146137011993</v>
      </c>
      <c r="J265" s="13">
        <v>1.1794063441942766</v>
      </c>
      <c r="K265" s="14">
        <v>5.6043473305307158E-2</v>
      </c>
      <c r="L265" s="14">
        <v>1.1699025337021491</v>
      </c>
      <c r="M265" s="14">
        <f t="shared" si="9"/>
        <v>1.2259460070074564</v>
      </c>
      <c r="N265" s="14">
        <v>0</v>
      </c>
      <c r="O265" s="14">
        <f t="shared" si="10"/>
        <v>7.0997669649029325</v>
      </c>
      <c r="Q265" s="14">
        <v>12.337978747071777</v>
      </c>
      <c r="R265" s="14">
        <v>13.349693004331662</v>
      </c>
      <c r="S265" s="14">
        <v>12.245311140685901</v>
      </c>
      <c r="U265" s="14">
        <v>8.7866855775495623</v>
      </c>
      <c r="V265" s="16">
        <v>72.896254514526802</v>
      </c>
    </row>
    <row r="266" spans="1:22" x14ac:dyDescent="0.25">
      <c r="A266" s="8">
        <v>1472</v>
      </c>
      <c r="C266" s="10">
        <v>2.3801287315101027</v>
      </c>
      <c r="D266" s="11">
        <v>0.55620371363737975</v>
      </c>
      <c r="E266" s="11">
        <v>4.1894275717829697</v>
      </c>
      <c r="F266" s="11">
        <v>4.3883804199940002</v>
      </c>
      <c r="G266" s="11">
        <v>5.053213132318886</v>
      </c>
      <c r="H266" s="12">
        <v>300</v>
      </c>
      <c r="I266" s="13">
        <v>5.6081601135288919</v>
      </c>
      <c r="J266" s="13">
        <v>1.1794063441942766</v>
      </c>
      <c r="K266" s="14">
        <v>5.6043473305307158E-2</v>
      </c>
      <c r="L266" s="14">
        <v>1.349362823582207</v>
      </c>
      <c r="M266" s="14">
        <f t="shared" si="9"/>
        <v>1.4054062968875143</v>
      </c>
      <c r="N266" s="14">
        <v>0</v>
      </c>
      <c r="O266" s="14">
        <f t="shared" si="10"/>
        <v>8.1929727546106825</v>
      </c>
      <c r="Q266" s="14">
        <v>12.017269972003209</v>
      </c>
      <c r="R266" s="14">
        <v>13.002686109707474</v>
      </c>
      <c r="S266" s="14">
        <v>11.836103024325098</v>
      </c>
      <c r="U266" s="14">
        <v>10.410239050854457</v>
      </c>
      <c r="V266" s="16">
        <v>86.365607225903034</v>
      </c>
    </row>
    <row r="267" spans="1:22" x14ac:dyDescent="0.25">
      <c r="A267" s="8">
        <v>1473</v>
      </c>
      <c r="C267" s="10">
        <v>2.3801287315101027</v>
      </c>
      <c r="D267" s="11">
        <v>0.56459690956197672</v>
      </c>
      <c r="E267" s="11">
        <v>3.3503583386850702</v>
      </c>
      <c r="F267" s="11">
        <v>4.3200751474475396</v>
      </c>
      <c r="G267" s="11">
        <v>4.4472618576418697</v>
      </c>
      <c r="H267" s="12">
        <v>300</v>
      </c>
      <c r="I267" s="13">
        <v>4.9356628963323184</v>
      </c>
      <c r="J267" s="13">
        <v>1.1794063441942766</v>
      </c>
      <c r="K267" s="14">
        <v>5.6043473305307158E-2</v>
      </c>
      <c r="L267" s="14">
        <v>1.2143603192679255</v>
      </c>
      <c r="M267" s="14">
        <f t="shared" si="9"/>
        <v>1.2704037925732328</v>
      </c>
      <c r="N267" s="14">
        <v>0</v>
      </c>
      <c r="O267" s="14">
        <f t="shared" si="10"/>
        <v>7.3854730330998279</v>
      </c>
      <c r="Q267" s="14">
        <v>11.095152724230514</v>
      </c>
      <c r="R267" s="14">
        <v>12.004955247617417</v>
      </c>
      <c r="S267" s="14">
        <v>10.71346898807772</v>
      </c>
      <c r="U267" s="14">
        <v>10.164126034643214</v>
      </c>
      <c r="V267" s="16">
        <v>84.323800117781175</v>
      </c>
    </row>
    <row r="268" spans="1:22" x14ac:dyDescent="0.25">
      <c r="A268" s="8">
        <v>1474</v>
      </c>
      <c r="C268" s="10">
        <v>2.3801287315101027</v>
      </c>
      <c r="D268" s="11">
        <v>0.55202889023210999</v>
      </c>
      <c r="E268" s="11">
        <v>3.7126904663795202</v>
      </c>
      <c r="F268" s="11">
        <v>4.1701954966777199</v>
      </c>
      <c r="G268" s="11">
        <v>4.6230790606820324</v>
      </c>
      <c r="H268" s="12">
        <v>300</v>
      </c>
      <c r="I268" s="13">
        <v>5.1307884529916663</v>
      </c>
      <c r="J268" s="13">
        <v>1.1794063441942766</v>
      </c>
      <c r="K268" s="14">
        <v>5.6043473305307158E-2</v>
      </c>
      <c r="L268" s="14">
        <v>1.2541765298886045</v>
      </c>
      <c r="M268" s="14">
        <f t="shared" si="9"/>
        <v>1.3102200031939117</v>
      </c>
      <c r="N268" s="14">
        <v>0</v>
      </c>
      <c r="O268" s="14">
        <f t="shared" si="10"/>
        <v>7.6204148003798551</v>
      </c>
      <c r="Q268" s="14">
        <v>11.047873205388418</v>
      </c>
      <c r="R268" s="14">
        <v>11.953798808230269</v>
      </c>
      <c r="S268" s="14">
        <v>10.683981899693276</v>
      </c>
      <c r="U268" s="14">
        <v>10.532341692502104</v>
      </c>
      <c r="V268" s="16">
        <v>87.378597296377976</v>
      </c>
    </row>
    <row r="269" spans="1:22" x14ac:dyDescent="0.25">
      <c r="A269" s="8">
        <v>1475</v>
      </c>
      <c r="C269" s="10">
        <v>2.3801287315101027</v>
      </c>
      <c r="D269" s="11">
        <v>0.55326641158639533</v>
      </c>
      <c r="E269" s="11">
        <v>3.6252835737882902</v>
      </c>
      <c r="F269" s="11">
        <v>4.2938762849334147</v>
      </c>
      <c r="G269" s="11">
        <v>4.6278864429344564</v>
      </c>
      <c r="H269" s="12">
        <v>300</v>
      </c>
      <c r="I269" s="13">
        <v>5.1361237849265295</v>
      </c>
      <c r="J269" s="13">
        <v>1.1794063441942766</v>
      </c>
      <c r="K269" s="14">
        <v>5.6043473305307158E-2</v>
      </c>
      <c r="L269" s="14">
        <v>1.2542534308880993</v>
      </c>
      <c r="M269" s="14">
        <f t="shared" si="9"/>
        <v>1.3102969041934065</v>
      </c>
      <c r="N269" s="14">
        <v>0</v>
      </c>
      <c r="O269" s="14">
        <f t="shared" si="10"/>
        <v>7.6258270333142129</v>
      </c>
      <c r="Q269" s="14">
        <v>11.094008761278594</v>
      </c>
      <c r="R269" s="14">
        <v>12.00371747970344</v>
      </c>
      <c r="S269" s="14">
        <v>10.734008190184667</v>
      </c>
      <c r="U269" s="14">
        <v>10.495991143307528</v>
      </c>
      <c r="V269" s="16">
        <v>87.077025234598352</v>
      </c>
    </row>
    <row r="270" spans="1:22" x14ac:dyDescent="0.25">
      <c r="A270" s="8">
        <v>1476</v>
      </c>
      <c r="C270" s="10">
        <v>2.3801287315101027</v>
      </c>
      <c r="D270" s="11">
        <v>0.56798575289814646</v>
      </c>
      <c r="E270" s="11">
        <v>3.6252835737882902</v>
      </c>
      <c r="F270" s="11">
        <v>4.2664097381707</v>
      </c>
      <c r="G270" s="11">
        <v>4.6059257674784568</v>
      </c>
      <c r="H270" s="12">
        <v>300</v>
      </c>
      <c r="I270" s="13">
        <v>5.1117513745544443</v>
      </c>
      <c r="J270" s="13">
        <v>1.1794063441942766</v>
      </c>
      <c r="K270" s="14">
        <v>5.6043473305307158E-2</v>
      </c>
      <c r="L270" s="14">
        <v>1.2508180738019674</v>
      </c>
      <c r="M270" s="14">
        <f t="shared" si="9"/>
        <v>1.3068615471072746</v>
      </c>
      <c r="N270" s="14">
        <v>0</v>
      </c>
      <c r="O270" s="14">
        <f t="shared" si="10"/>
        <v>7.5980192658559957</v>
      </c>
      <c r="Q270" s="14">
        <v>11.52647114044704</v>
      </c>
      <c r="R270" s="14">
        <v>12.471641773963698</v>
      </c>
      <c r="S270" s="14">
        <v>11.328279581317666</v>
      </c>
      <c r="U270" s="14">
        <v>10.065353514909468</v>
      </c>
      <c r="V270" s="16">
        <v>83.504361812631274</v>
      </c>
    </row>
    <row r="271" spans="1:22" x14ac:dyDescent="0.25">
      <c r="A271" s="8">
        <v>1477</v>
      </c>
      <c r="C271" s="10">
        <v>2.3801287315101027</v>
      </c>
      <c r="D271" s="11">
        <v>0.55306345450113947</v>
      </c>
      <c r="E271" s="11">
        <v>4.0877271514034996</v>
      </c>
      <c r="F271" s="11">
        <v>4.3114671862135996</v>
      </c>
      <c r="G271" s="11">
        <v>4.9457495097357018</v>
      </c>
      <c r="H271" s="12">
        <v>300</v>
      </c>
      <c r="I271" s="13">
        <v>5.4888947696684065</v>
      </c>
      <c r="J271" s="13">
        <v>1.1794063441942766</v>
      </c>
      <c r="K271" s="14">
        <v>5.6043473305307158E-2</v>
      </c>
      <c r="L271" s="14">
        <v>1.3255968140724943</v>
      </c>
      <c r="M271" s="14">
        <f t="shared" si="9"/>
        <v>1.3816402873778015</v>
      </c>
      <c r="N271" s="14">
        <v>0</v>
      </c>
      <c r="O271" s="14">
        <f t="shared" si="10"/>
        <v>8.0499414012404849</v>
      </c>
      <c r="Q271" s="14">
        <v>11.704170492150936</v>
      </c>
      <c r="R271" s="14">
        <v>12.663912472507315</v>
      </c>
      <c r="S271" s="14">
        <v>11.445705120011159</v>
      </c>
      <c r="U271" s="14">
        <v>10.502122726891749</v>
      </c>
      <c r="V271" s="16">
        <v>87.127894185534146</v>
      </c>
    </row>
    <row r="272" spans="1:22" x14ac:dyDescent="0.25">
      <c r="A272" s="8">
        <v>1478</v>
      </c>
      <c r="C272" s="10">
        <v>2.3801287315101027</v>
      </c>
      <c r="D272" s="11">
        <v>0.60605213405700908</v>
      </c>
      <c r="E272" s="11">
        <v>3.3503583386850702</v>
      </c>
      <c r="F272" s="11">
        <v>4.2429684661391649</v>
      </c>
      <c r="G272" s="11">
        <v>4.3739074406935181</v>
      </c>
      <c r="H272" s="12">
        <v>300</v>
      </c>
      <c r="I272" s="13">
        <v>4.8542526520958695</v>
      </c>
      <c r="J272" s="13">
        <v>1.1794063441942766</v>
      </c>
      <c r="K272" s="14">
        <v>5.6043473305307158E-2</v>
      </c>
      <c r="L272" s="14">
        <v>1.2020572338678326</v>
      </c>
      <c r="M272" s="14">
        <f t="shared" si="9"/>
        <v>1.2581007071731398</v>
      </c>
      <c r="N272" s="14">
        <v>0</v>
      </c>
      <c r="O272" s="14">
        <f t="shared" si="10"/>
        <v>7.2917597034632866</v>
      </c>
      <c r="Q272" s="14">
        <v>12.438479536453617</v>
      </c>
      <c r="R272" s="14">
        <v>13.458434858442814</v>
      </c>
      <c r="S272" s="14">
        <v>12.350601577538631</v>
      </c>
      <c r="U272" s="14">
        <v>8.9513813977603114</v>
      </c>
      <c r="V272" s="16">
        <v>74.262606857694379</v>
      </c>
    </row>
    <row r="273" spans="1:22" x14ac:dyDescent="0.25">
      <c r="A273" s="8">
        <v>1479</v>
      </c>
      <c r="C273" s="10">
        <v>2.3801287315101027</v>
      </c>
      <c r="D273" s="11">
        <v>0.61599350373194828</v>
      </c>
      <c r="E273" s="11">
        <v>3.1436703133047099</v>
      </c>
      <c r="F273" s="11">
        <v>4.3069919165043746</v>
      </c>
      <c r="G273" s="11">
        <v>4.2401917937844891</v>
      </c>
      <c r="H273" s="12">
        <v>300</v>
      </c>
      <c r="I273" s="13">
        <v>4.7058522704151935</v>
      </c>
      <c r="J273" s="13">
        <v>1.1794063441942766</v>
      </c>
      <c r="K273" s="14">
        <v>5.6043473305307158E-2</v>
      </c>
      <c r="L273" s="14">
        <v>1.1723244123879499</v>
      </c>
      <c r="M273" s="14">
        <f t="shared" si="9"/>
        <v>1.2283678856932572</v>
      </c>
      <c r="N273" s="14">
        <v>0</v>
      </c>
      <c r="O273" s="14">
        <f t="shared" si="10"/>
        <v>7.1136265003027273</v>
      </c>
      <c r="Q273" s="14">
        <v>12.542601752822378</v>
      </c>
      <c r="R273" s="14">
        <v>13.571095096553814</v>
      </c>
      <c r="S273" s="14">
        <v>12.447755726847987</v>
      </c>
      <c r="U273" s="14">
        <v>8.660210243742128</v>
      </c>
      <c r="V273" s="16">
        <v>71.846987638903883</v>
      </c>
    </row>
    <row r="274" spans="1:22" x14ac:dyDescent="0.25">
      <c r="A274" s="8">
        <v>1480</v>
      </c>
      <c r="C274" s="10">
        <v>2.4028031694611958</v>
      </c>
      <c r="D274" s="11">
        <v>0.58672312935855342</v>
      </c>
      <c r="E274" s="11">
        <v>3.0786408184867602</v>
      </c>
      <c r="F274" s="11">
        <v>4.3844398561462494</v>
      </c>
      <c r="G274" s="11">
        <v>4.2649438529552075</v>
      </c>
      <c r="H274" s="12">
        <v>300</v>
      </c>
      <c r="I274" s="13">
        <v>4.7784148954618422</v>
      </c>
      <c r="J274" s="13">
        <v>1.3519647382351783</v>
      </c>
      <c r="K274" s="14">
        <v>6.0050076664169165E-2</v>
      </c>
      <c r="L274" s="14">
        <v>1.2195257565069462</v>
      </c>
      <c r="M274" s="14">
        <f t="shared" si="9"/>
        <v>1.2795758331711153</v>
      </c>
      <c r="N274" s="14">
        <v>0</v>
      </c>
      <c r="O274" s="14">
        <f t="shared" si="10"/>
        <v>7.4099554668681362</v>
      </c>
      <c r="Q274" s="14">
        <v>11.777491071633593</v>
      </c>
      <c r="R274" s="14">
        <v>12.743245339507549</v>
      </c>
      <c r="S274" s="14">
        <v>11.556230774548176</v>
      </c>
      <c r="U274" s="14">
        <v>9.6070007324388182</v>
      </c>
      <c r="V274" s="16">
        <v>78.949648917861836</v>
      </c>
    </row>
    <row r="275" spans="1:22" x14ac:dyDescent="0.25">
      <c r="A275" s="8">
        <v>1481</v>
      </c>
      <c r="C275" s="10">
        <v>2.4028031694611958</v>
      </c>
      <c r="D275" s="11">
        <v>0.5872036861046126</v>
      </c>
      <c r="E275" s="11">
        <v>3.2838834703058901</v>
      </c>
      <c r="F275" s="11">
        <v>4.1892188568882398</v>
      </c>
      <c r="G275" s="11">
        <v>4.3170557840428101</v>
      </c>
      <c r="H275" s="12">
        <v>300</v>
      </c>
      <c r="I275" s="13">
        <v>4.8368007585178674</v>
      </c>
      <c r="J275" s="13">
        <v>1.3519647382351783</v>
      </c>
      <c r="K275" s="14">
        <v>6.0050076664169165E-2</v>
      </c>
      <c r="L275" s="14">
        <v>1.2330370249819471</v>
      </c>
      <c r="M275" s="14">
        <f t="shared" si="9"/>
        <v>1.2930871016461163</v>
      </c>
      <c r="N275" s="14">
        <v>0</v>
      </c>
      <c r="O275" s="14">
        <f t="shared" si="10"/>
        <v>7.4818525983991622</v>
      </c>
      <c r="Q275" s="14">
        <v>11.908680887559433</v>
      </c>
      <c r="R275" s="14">
        <v>12.885192720339306</v>
      </c>
      <c r="S275" s="14">
        <v>11.674952127323682</v>
      </c>
      <c r="U275" s="14">
        <v>9.593354643440934</v>
      </c>
      <c r="V275" s="16">
        <v>78.837506328776044</v>
      </c>
    </row>
    <row r="276" spans="1:22" x14ac:dyDescent="0.25">
      <c r="A276" s="8">
        <v>1482</v>
      </c>
      <c r="C276" s="10">
        <v>2.4028031694611958</v>
      </c>
      <c r="D276" s="11">
        <v>0.61983404849672108</v>
      </c>
      <c r="E276" s="11">
        <v>3.2799947011381998</v>
      </c>
      <c r="F276" s="11">
        <v>4.2420580537459101</v>
      </c>
      <c r="G276" s="11">
        <v>4.3093217788712446</v>
      </c>
      <c r="H276" s="12">
        <v>300</v>
      </c>
      <c r="I276" s="13">
        <v>4.8281356302564999</v>
      </c>
      <c r="J276" s="13">
        <v>1.3519647382351783</v>
      </c>
      <c r="K276" s="14">
        <v>6.0050076664169165E-2</v>
      </c>
      <c r="L276" s="14">
        <v>1.2336415464310653</v>
      </c>
      <c r="M276" s="14">
        <f t="shared" si="9"/>
        <v>1.2936916230952344</v>
      </c>
      <c r="N276" s="14">
        <v>0</v>
      </c>
      <c r="O276" s="14">
        <f t="shared" si="10"/>
        <v>7.4737919915869124</v>
      </c>
      <c r="Q276" s="14">
        <v>13.22444563987785</v>
      </c>
      <c r="R276" s="14">
        <v>14.308850182347834</v>
      </c>
      <c r="S276" s="14">
        <v>13.274361336848884</v>
      </c>
      <c r="U276" s="14">
        <v>8.6295577680251085</v>
      </c>
      <c r="V276" s="16">
        <v>70.917092136937512</v>
      </c>
    </row>
    <row r="277" spans="1:22" x14ac:dyDescent="0.25">
      <c r="A277" s="8">
        <v>1483</v>
      </c>
      <c r="C277" s="10">
        <v>2.4028031694611958</v>
      </c>
      <c r="D277" s="11">
        <v>0.60430097268417771</v>
      </c>
      <c r="E277" s="11">
        <v>4.56158936104669</v>
      </c>
      <c r="F277" s="11">
        <v>4.0913652519909052</v>
      </c>
      <c r="G277" s="11">
        <v>5.1898169674624928</v>
      </c>
      <c r="H277" s="12">
        <v>300</v>
      </c>
      <c r="I277" s="13">
        <v>5.8146366182194695</v>
      </c>
      <c r="J277" s="13">
        <v>1.3519647382351783</v>
      </c>
      <c r="K277" s="14">
        <v>6.0050076664169165E-2</v>
      </c>
      <c r="L277" s="14">
        <v>1.4335117008720037</v>
      </c>
      <c r="M277" s="14">
        <f t="shared" si="9"/>
        <v>1.4935617775361729</v>
      </c>
      <c r="N277" s="14">
        <v>0</v>
      </c>
      <c r="O277" s="14">
        <f t="shared" si="10"/>
        <v>8.6601631339908209</v>
      </c>
      <c r="Q277" s="14">
        <v>14.550106780792166</v>
      </c>
      <c r="R277" s="14">
        <v>15.743215536817125</v>
      </c>
      <c r="S277" s="14">
        <v>14.875113214888662</v>
      </c>
      <c r="U277" s="14">
        <v>9.0883470349679563</v>
      </c>
      <c r="V277" s="16">
        <v>74.687389710676314</v>
      </c>
    </row>
    <row r="278" spans="1:22" x14ac:dyDescent="0.25">
      <c r="A278" s="8">
        <v>1484</v>
      </c>
      <c r="C278" s="10">
        <v>2.4028031694611958</v>
      </c>
      <c r="D278" s="11">
        <v>0.61003534658205982</v>
      </c>
      <c r="E278" s="11">
        <v>3.5720123015385701</v>
      </c>
      <c r="F278" s="11">
        <v>4.2129576721298649</v>
      </c>
      <c r="G278" s="11">
        <v>4.5203124668027757</v>
      </c>
      <c r="H278" s="12">
        <v>300</v>
      </c>
      <c r="I278" s="13">
        <v>5.0645282020642579</v>
      </c>
      <c r="J278" s="13">
        <v>1.3519647382351783</v>
      </c>
      <c r="K278" s="14">
        <v>6.0050076664169165E-2</v>
      </c>
      <c r="L278" s="14">
        <v>1.2809543784301471</v>
      </c>
      <c r="M278" s="14">
        <f t="shared" si="9"/>
        <v>1.3410044550943163</v>
      </c>
      <c r="N278" s="14">
        <v>0</v>
      </c>
      <c r="O278" s="14">
        <f t="shared" si="10"/>
        <v>7.7574973953937523</v>
      </c>
      <c r="Q278" s="14">
        <v>13.280641087346092</v>
      </c>
      <c r="R278" s="14">
        <v>14.369653656508472</v>
      </c>
      <c r="S278" s="14">
        <v>13.247284212927067</v>
      </c>
      <c r="U278" s="14">
        <v>8.9192350287580542</v>
      </c>
      <c r="V278" s="16">
        <v>73.297639268273912</v>
      </c>
    </row>
    <row r="279" spans="1:22" x14ac:dyDescent="0.25">
      <c r="A279" s="8">
        <v>1485</v>
      </c>
      <c r="C279" s="10">
        <v>2.4028031694611958</v>
      </c>
      <c r="D279" s="11">
        <v>0.56576678231774968</v>
      </c>
      <c r="E279" s="11">
        <v>3.8489681788569499</v>
      </c>
      <c r="F279" s="11">
        <v>4.04561656456685</v>
      </c>
      <c r="G279" s="11">
        <v>4.649551107009616</v>
      </c>
      <c r="H279" s="12">
        <v>300</v>
      </c>
      <c r="I279" s="13">
        <v>5.2093263200994322</v>
      </c>
      <c r="J279" s="13">
        <v>1.3519647382351783</v>
      </c>
      <c r="K279" s="14">
        <v>6.0050076664169165E-2</v>
      </c>
      <c r="L279" s="14">
        <v>1.3080047215570059</v>
      </c>
      <c r="M279" s="14">
        <f t="shared" si="9"/>
        <v>1.368054798221175</v>
      </c>
      <c r="N279" s="14">
        <v>0</v>
      </c>
      <c r="O279" s="14">
        <f t="shared" si="10"/>
        <v>7.9293458565557859</v>
      </c>
      <c r="Q279" s="14">
        <v>11.839040782668535</v>
      </c>
      <c r="R279" s="14">
        <v>12.809842126847355</v>
      </c>
      <c r="S279" s="14">
        <v>11.641503832270795</v>
      </c>
      <c r="U279" s="14">
        <v>10.226943437282578</v>
      </c>
      <c r="V279" s="16">
        <v>84.044293985530075</v>
      </c>
    </row>
    <row r="280" spans="1:22" x14ac:dyDescent="0.25">
      <c r="A280" s="8">
        <v>1486</v>
      </c>
      <c r="C280" s="10">
        <v>2.4028031694611958</v>
      </c>
      <c r="D280" s="11">
        <v>0.56668779149028692</v>
      </c>
      <c r="E280" s="11">
        <v>3.6990410370733899</v>
      </c>
      <c r="F280" s="11">
        <v>4.2624478897272802</v>
      </c>
      <c r="G280" s="11">
        <v>4.6550918247259299</v>
      </c>
      <c r="H280" s="12">
        <v>300</v>
      </c>
      <c r="I280" s="13">
        <v>5.215534103596708</v>
      </c>
      <c r="J280" s="13">
        <v>1.3519647382351783</v>
      </c>
      <c r="K280" s="14">
        <v>6.0050076664169165E-2</v>
      </c>
      <c r="L280" s="14">
        <v>1.3074361595137967</v>
      </c>
      <c r="M280" s="14">
        <f t="shared" si="9"/>
        <v>1.3674862361779658</v>
      </c>
      <c r="N280" s="14">
        <v>0</v>
      </c>
      <c r="O280" s="14">
        <f t="shared" si="10"/>
        <v>7.9349850780098521</v>
      </c>
      <c r="Q280" s="14">
        <v>11.879169670219216</v>
      </c>
      <c r="R280" s="14">
        <v>12.853261583177193</v>
      </c>
      <c r="S280" s="14">
        <v>11.572436290670682</v>
      </c>
      <c r="U280" s="14">
        <v>10.199644582070173</v>
      </c>
      <c r="V280" s="16">
        <v>83.819953934466923</v>
      </c>
    </row>
    <row r="281" spans="1:22" x14ac:dyDescent="0.25">
      <c r="A281" s="8">
        <v>1487</v>
      </c>
      <c r="C281" s="10">
        <v>2.4028031694611958</v>
      </c>
      <c r="D281" s="11">
        <v>0.56059254688611126</v>
      </c>
      <c r="E281" s="11">
        <v>4.2512459593963898</v>
      </c>
      <c r="F281" s="11">
        <v>4.0159974768325899</v>
      </c>
      <c r="G281" s="11">
        <v>4.9068184066332927</v>
      </c>
      <c r="H281" s="12">
        <v>300</v>
      </c>
      <c r="I281" s="13">
        <v>5.4975669016923678</v>
      </c>
      <c r="J281" s="13">
        <v>1.3519647382351783</v>
      </c>
      <c r="K281" s="14">
        <v>6.0050076664169165E-2</v>
      </c>
      <c r="L281" s="14">
        <v>1.3662804600681624</v>
      </c>
      <c r="M281" s="14">
        <f t="shared" si="9"/>
        <v>1.4263305367323316</v>
      </c>
      <c r="N281" s="14">
        <v>0</v>
      </c>
      <c r="O281" s="14">
        <f t="shared" si="10"/>
        <v>8.2758621766598779</v>
      </c>
      <c r="Q281" s="14">
        <v>12.174755054674728</v>
      </c>
      <c r="R281" s="14">
        <v>13.173084969158056</v>
      </c>
      <c r="S281" s="14">
        <v>12.07394072638813</v>
      </c>
      <c r="U281" s="14">
        <v>10.379538082936216</v>
      </c>
      <c r="V281" s="16">
        <v>85.29830593334033</v>
      </c>
    </row>
    <row r="282" spans="1:22" x14ac:dyDescent="0.25">
      <c r="A282" s="8">
        <v>1488</v>
      </c>
      <c r="C282" s="10">
        <v>2.4028031694611958</v>
      </c>
      <c r="D282" s="11">
        <v>0.60839640388317462</v>
      </c>
      <c r="E282" s="11">
        <v>2.7737467037424599</v>
      </c>
      <c r="F282" s="11">
        <v>4.2989699258864098</v>
      </c>
      <c r="G282" s="11">
        <v>3.9737490972909639</v>
      </c>
      <c r="H282" s="12">
        <v>300</v>
      </c>
      <c r="I282" s="13">
        <v>4.452162216430148</v>
      </c>
      <c r="J282" s="13">
        <v>1.3519647382351783</v>
      </c>
      <c r="K282" s="14">
        <v>6.0050076664169165E-2</v>
      </c>
      <c r="L282" s="14">
        <v>1.1559852961048378</v>
      </c>
      <c r="M282" s="14">
        <f t="shared" si="9"/>
        <v>1.216035372769007</v>
      </c>
      <c r="N282" s="14">
        <v>0</v>
      </c>
      <c r="O282" s="14">
        <f t="shared" si="10"/>
        <v>7.020162327434333</v>
      </c>
      <c r="Q282" s="14">
        <v>11.954969818757656</v>
      </c>
      <c r="R282" s="14">
        <v>12.935277343895784</v>
      </c>
      <c r="S282" s="14">
        <v>11.759007077210507</v>
      </c>
      <c r="U282" s="14">
        <v>8.9665150130352504</v>
      </c>
      <c r="V282" s="16">
        <v>73.68618281724261</v>
      </c>
    </row>
    <row r="283" spans="1:22" x14ac:dyDescent="0.25">
      <c r="A283" s="8">
        <v>1489</v>
      </c>
      <c r="C283" s="10">
        <v>2.4028031694611958</v>
      </c>
      <c r="D283" s="11">
        <v>0.60305277979050675</v>
      </c>
      <c r="E283" s="11">
        <v>2.93156323157142</v>
      </c>
      <c r="F283" s="11">
        <v>4.4803787049056449</v>
      </c>
      <c r="G283" s="11">
        <v>4.1800097982799267</v>
      </c>
      <c r="H283" s="12">
        <v>300</v>
      </c>
      <c r="I283" s="13">
        <v>4.6832553421394421</v>
      </c>
      <c r="J283" s="13">
        <v>1.3519647382351783</v>
      </c>
      <c r="K283" s="14">
        <v>6.0050076664169165E-2</v>
      </c>
      <c r="L283" s="14">
        <v>1.200912339704042</v>
      </c>
      <c r="M283" s="14">
        <f t="shared" si="9"/>
        <v>1.2609624163682112</v>
      </c>
      <c r="N283" s="14">
        <v>0</v>
      </c>
      <c r="O283" s="14">
        <f t="shared" si="10"/>
        <v>7.2961824967428317</v>
      </c>
      <c r="Q283" s="14">
        <v>12.210079801410755</v>
      </c>
      <c r="R283" s="14">
        <v>13.211306345126438</v>
      </c>
      <c r="S283" s="14">
        <v>11.996708615090526</v>
      </c>
      <c r="U283" s="14">
        <v>9.1243554524676895</v>
      </c>
      <c r="V283" s="16">
        <v>74.983304325327325</v>
      </c>
    </row>
    <row r="284" spans="1:22" x14ac:dyDescent="0.25">
      <c r="A284" s="8">
        <v>1490</v>
      </c>
      <c r="C284" s="10">
        <v>2.3147044331602231</v>
      </c>
      <c r="D284" s="11">
        <v>0.6224950946935639</v>
      </c>
      <c r="E284" s="11">
        <v>2.7194653728465998</v>
      </c>
      <c r="F284" s="11">
        <v>4.1275651749220348</v>
      </c>
      <c r="G284" s="11">
        <v>3.8359873698798284</v>
      </c>
      <c r="H284" s="12">
        <v>300</v>
      </c>
      <c r="I284" s="13">
        <v>4.1402355799366513</v>
      </c>
      <c r="J284" s="13">
        <v>1.2091403432946823</v>
      </c>
      <c r="K284" s="14">
        <v>5.7083283519816876E-2</v>
      </c>
      <c r="L284" s="14">
        <v>1.0667041586866741</v>
      </c>
      <c r="M284" s="14">
        <f t="shared" si="9"/>
        <v>1.1237874422064911</v>
      </c>
      <c r="N284" s="14">
        <v>0</v>
      </c>
      <c r="O284" s="14">
        <f t="shared" si="10"/>
        <v>6.4731633654378244</v>
      </c>
      <c r="Q284" s="14">
        <v>12.000095558634381</v>
      </c>
      <c r="R284" s="14">
        <v>12.984103394442402</v>
      </c>
      <c r="S284" s="14">
        <v>11.843473667879156</v>
      </c>
      <c r="U284" s="14">
        <v>8.2367687415729609</v>
      </c>
      <c r="V284" s="16">
        <v>70.265461777194858</v>
      </c>
    </row>
    <row r="285" spans="1:22" x14ac:dyDescent="0.25">
      <c r="A285" s="8">
        <v>1491</v>
      </c>
      <c r="C285" s="10">
        <v>2.3147044331602231</v>
      </c>
      <c r="D285" s="11">
        <v>0.64450396996576997</v>
      </c>
      <c r="E285" s="11">
        <v>2.5066226940891498</v>
      </c>
      <c r="F285" s="11">
        <v>4.3937750394417252</v>
      </c>
      <c r="G285" s="11">
        <v>3.7470198760750684</v>
      </c>
      <c r="H285" s="12">
        <v>300</v>
      </c>
      <c r="I285" s="13">
        <v>4.0442117019123076</v>
      </c>
      <c r="J285" s="13">
        <v>1.2091403432946823</v>
      </c>
      <c r="K285" s="14">
        <v>5.7083283519816876E-2</v>
      </c>
      <c r="L285" s="14">
        <v>1.0471628850330288</v>
      </c>
      <c r="M285" s="14">
        <f t="shared" si="9"/>
        <v>1.1042461685528457</v>
      </c>
      <c r="N285" s="14">
        <v>0</v>
      </c>
      <c r="O285" s="14">
        <f t="shared" si="10"/>
        <v>6.3575982137598359</v>
      </c>
      <c r="Q285" s="14">
        <v>12.756615970017423</v>
      </c>
      <c r="R285" s="14">
        <v>13.802658479558852</v>
      </c>
      <c r="S285" s="14">
        <v>12.563509846918867</v>
      </c>
      <c r="U285" s="14">
        <v>7.6099640651259159</v>
      </c>
      <c r="V285" s="16">
        <v>64.918374658873489</v>
      </c>
    </row>
    <row r="286" spans="1:22" x14ac:dyDescent="0.25">
      <c r="A286" s="8">
        <v>1492</v>
      </c>
      <c r="C286" s="10">
        <v>2.3147044331602231</v>
      </c>
      <c r="D286" s="11">
        <v>0.5351592774303161</v>
      </c>
      <c r="E286" s="11">
        <v>5.0906835123864003</v>
      </c>
      <c r="F286" s="11">
        <v>4.1530292616327404</v>
      </c>
      <c r="G286" s="11">
        <v>5.509337647467798</v>
      </c>
      <c r="H286" s="12">
        <v>300</v>
      </c>
      <c r="I286" s="13">
        <v>5.9463062702016245</v>
      </c>
      <c r="J286" s="13">
        <v>1.2091403432946823</v>
      </c>
      <c r="K286" s="14">
        <v>5.7083283519816876E-2</v>
      </c>
      <c r="L286" s="14">
        <v>1.4255927010950782</v>
      </c>
      <c r="M286" s="14">
        <f t="shared" si="9"/>
        <v>1.4826759846148951</v>
      </c>
      <c r="N286" s="14">
        <v>0</v>
      </c>
      <c r="O286" s="14">
        <f t="shared" si="10"/>
        <v>8.6381225981112024</v>
      </c>
      <c r="Q286" s="14">
        <v>12.302617445572682</v>
      </c>
      <c r="R286" s="14">
        <v>13.311432076109643</v>
      </c>
      <c r="S286" s="14">
        <v>12.191525185600254</v>
      </c>
      <c r="U286" s="14">
        <v>10.721285311100075</v>
      </c>
      <c r="V286" s="16">
        <v>91.46014497496256</v>
      </c>
    </row>
    <row r="287" spans="1:22" x14ac:dyDescent="0.25">
      <c r="A287" s="8">
        <v>1493</v>
      </c>
      <c r="C287" s="10">
        <v>2.3147044331602231</v>
      </c>
      <c r="D287" s="11">
        <v>0.54010944951900097</v>
      </c>
      <c r="E287" s="11">
        <v>4.08127178290583</v>
      </c>
      <c r="F287" s="11">
        <v>4.4805557770026496</v>
      </c>
      <c r="G287" s="11">
        <v>5.0313520274904402</v>
      </c>
      <c r="H287" s="12">
        <v>300</v>
      </c>
      <c r="I287" s="13">
        <v>5.4304096105652473</v>
      </c>
      <c r="J287" s="13">
        <v>1.2091403432946823</v>
      </c>
      <c r="K287" s="14">
        <v>5.7083283519816876E-2</v>
      </c>
      <c r="L287" s="14">
        <v>1.3184658460091185</v>
      </c>
      <c r="M287" s="14">
        <f t="shared" si="9"/>
        <v>1.3755491295289355</v>
      </c>
      <c r="N287" s="14">
        <v>0</v>
      </c>
      <c r="O287" s="14">
        <f t="shared" si="10"/>
        <v>8.0150990833888649</v>
      </c>
      <c r="Q287" s="14">
        <v>11.565515552186172</v>
      </c>
      <c r="R287" s="14">
        <v>12.513887827465439</v>
      </c>
      <c r="S287" s="14">
        <v>11.267126069037371</v>
      </c>
      <c r="U287" s="14">
        <v>10.582028043939083</v>
      </c>
      <c r="V287" s="16">
        <v>90.272182014012827</v>
      </c>
    </row>
    <row r="288" spans="1:22" x14ac:dyDescent="0.25">
      <c r="A288" s="8">
        <v>1494</v>
      </c>
      <c r="C288" s="10">
        <v>2.3147044331602231</v>
      </c>
      <c r="D288" s="11">
        <v>0.56431608700059188</v>
      </c>
      <c r="E288" s="11">
        <v>3.6931213946634398</v>
      </c>
      <c r="F288" s="11">
        <v>4.2406990271247551</v>
      </c>
      <c r="G288" s="11">
        <v>4.6411997439543384</v>
      </c>
      <c r="H288" s="12">
        <v>300</v>
      </c>
      <c r="I288" s="13">
        <v>5.0093127168233096</v>
      </c>
      <c r="J288" s="13">
        <v>1.2091403432946823</v>
      </c>
      <c r="K288" s="14">
        <v>5.7083283519816876E-2</v>
      </c>
      <c r="L288" s="14">
        <v>1.2372495253297922</v>
      </c>
      <c r="M288" s="14">
        <f t="shared" si="9"/>
        <v>1.2943328088496091</v>
      </c>
      <c r="N288" s="14">
        <v>0</v>
      </c>
      <c r="O288" s="14">
        <f t="shared" si="10"/>
        <v>7.512785868967601</v>
      </c>
      <c r="Q288" s="14">
        <v>11.595535485556798</v>
      </c>
      <c r="R288" s="14">
        <v>12.546369395372457</v>
      </c>
      <c r="S288" s="14">
        <v>11.256818678287006</v>
      </c>
      <c r="U288" s="14">
        <v>9.8931640559375431</v>
      </c>
      <c r="V288" s="16">
        <v>84.395685084542791</v>
      </c>
    </row>
    <row r="289" spans="1:22" x14ac:dyDescent="0.25">
      <c r="A289" s="8">
        <v>1495</v>
      </c>
      <c r="C289" s="10">
        <v>2.3147044331602231</v>
      </c>
      <c r="D289" s="11">
        <v>0.56180805704017533</v>
      </c>
      <c r="E289" s="11">
        <v>3.46001044166765</v>
      </c>
      <c r="F289" s="11">
        <v>4.3790872106542551</v>
      </c>
      <c r="G289" s="11">
        <v>4.5539517856838811</v>
      </c>
      <c r="H289" s="12">
        <v>300</v>
      </c>
      <c r="I289" s="13">
        <v>4.9151447578919196</v>
      </c>
      <c r="J289" s="13">
        <v>1.2091403432946823</v>
      </c>
      <c r="K289" s="14">
        <v>5.7083283519816876E-2</v>
      </c>
      <c r="L289" s="14">
        <v>1.2167681276999822</v>
      </c>
      <c r="M289" s="14">
        <f t="shared" si="9"/>
        <v>1.2738514112197992</v>
      </c>
      <c r="N289" s="14">
        <v>0</v>
      </c>
      <c r="O289" s="14">
        <f t="shared" si="10"/>
        <v>7.3981365124064009</v>
      </c>
      <c r="Q289" s="14">
        <v>11.337193185033348</v>
      </c>
      <c r="R289" s="14">
        <v>12.266843026206082</v>
      </c>
      <c r="S289" s="14">
        <v>10.974105778599768</v>
      </c>
      <c r="U289" s="14">
        <v>9.9641854824475971</v>
      </c>
      <c r="V289" s="16">
        <v>85.001548073583194</v>
      </c>
    </row>
    <row r="290" spans="1:22" x14ac:dyDescent="0.25">
      <c r="A290" s="8">
        <v>1496</v>
      </c>
      <c r="C290" s="10">
        <v>2.3147044331602231</v>
      </c>
      <c r="D290" s="11">
        <v>0.5289271643108947</v>
      </c>
      <c r="E290" s="11">
        <v>3.6036312112497302</v>
      </c>
      <c r="F290" s="11">
        <v>4.2440491659321848</v>
      </c>
      <c r="G290" s="11">
        <v>4.6007968643835984</v>
      </c>
      <c r="H290" s="12">
        <v>300</v>
      </c>
      <c r="I290" s="13">
        <v>4.9657053158073063</v>
      </c>
      <c r="J290" s="13">
        <v>1.2091403432946823</v>
      </c>
      <c r="K290" s="14">
        <v>5.7083283519816876E-2</v>
      </c>
      <c r="L290" s="14">
        <v>1.2254505794069726</v>
      </c>
      <c r="M290" s="14">
        <f t="shared" si="9"/>
        <v>1.2825338629267895</v>
      </c>
      <c r="N290" s="14">
        <v>0</v>
      </c>
      <c r="O290" s="14">
        <f t="shared" si="10"/>
        <v>7.457379522028778</v>
      </c>
      <c r="Q290" s="14">
        <v>10.446787262058175</v>
      </c>
      <c r="R290" s="14">
        <v>11.303423817546946</v>
      </c>
      <c r="S290" s="14">
        <v>10.063502738774149</v>
      </c>
      <c r="U290" s="14">
        <v>10.900050362618369</v>
      </c>
      <c r="V290" s="16">
        <v>92.985137273357267</v>
      </c>
    </row>
    <row r="291" spans="1:22" x14ac:dyDescent="0.25">
      <c r="A291" s="8">
        <v>1497</v>
      </c>
      <c r="C291" s="10">
        <v>2.3147044331602231</v>
      </c>
      <c r="D291" s="11">
        <v>0.61188205158913767</v>
      </c>
      <c r="E291" s="11">
        <v>3.11791156308955</v>
      </c>
      <c r="F291" s="11">
        <v>4.2069759441350998</v>
      </c>
      <c r="G291" s="11">
        <v>4.1812798683563273</v>
      </c>
      <c r="H291" s="12">
        <v>300</v>
      </c>
      <c r="I291" s="13">
        <v>4.5129146713494066</v>
      </c>
      <c r="J291" s="13">
        <v>1.2091403432946823</v>
      </c>
      <c r="K291" s="14">
        <v>5.7083283519816876E-2</v>
      </c>
      <c r="L291" s="14">
        <v>1.1408030282233754</v>
      </c>
      <c r="M291" s="14">
        <f t="shared" si="9"/>
        <v>1.1978863117431924</v>
      </c>
      <c r="N291" s="14">
        <v>0</v>
      </c>
      <c r="O291" s="14">
        <f t="shared" si="10"/>
        <v>6.9199413263872813</v>
      </c>
      <c r="Q291" s="14">
        <v>12.373964979683034</v>
      </c>
      <c r="R291" s="14">
        <v>13.388630108017043</v>
      </c>
      <c r="S291" s="14">
        <v>12.190014447146709</v>
      </c>
      <c r="U291" s="14">
        <v>8.5392266163095094</v>
      </c>
      <c r="V291" s="16">
        <v>72.845641323725857</v>
      </c>
    </row>
    <row r="292" spans="1:22" x14ac:dyDescent="0.25">
      <c r="A292" s="8">
        <v>1498</v>
      </c>
      <c r="C292" s="10">
        <v>2.3147044331602231</v>
      </c>
      <c r="D292" s="11">
        <v>0.57613539844992956</v>
      </c>
      <c r="E292" s="11">
        <v>3.44217041453641</v>
      </c>
      <c r="F292" s="11">
        <v>4.2190276856260747</v>
      </c>
      <c r="G292" s="11">
        <v>4.4511404379423034</v>
      </c>
      <c r="H292" s="12">
        <v>300</v>
      </c>
      <c r="I292" s="13">
        <v>4.8041790119451973</v>
      </c>
      <c r="J292" s="13">
        <v>1.2091403432946823</v>
      </c>
      <c r="K292" s="14">
        <v>5.7083283519816876E-2</v>
      </c>
      <c r="L292" s="14">
        <v>1.1968189250515993</v>
      </c>
      <c r="M292" s="14">
        <f t="shared" si="9"/>
        <v>1.2539022085714162</v>
      </c>
      <c r="N292" s="14">
        <v>0</v>
      </c>
      <c r="O292" s="14">
        <f t="shared" si="10"/>
        <v>7.2672215638112956</v>
      </c>
      <c r="Q292" s="14">
        <v>11.6114598499626</v>
      </c>
      <c r="R292" s="14">
        <v>12.563599557659535</v>
      </c>
      <c r="S292" s="14">
        <v>11.393440999044179</v>
      </c>
      <c r="U292" s="14">
        <v>9.5566699177140606</v>
      </c>
      <c r="V292" s="16">
        <v>81.525152142631271</v>
      </c>
    </row>
    <row r="293" spans="1:22" x14ac:dyDescent="0.25">
      <c r="A293" s="8">
        <v>1499</v>
      </c>
      <c r="C293" s="10">
        <v>2.3147044331602231</v>
      </c>
      <c r="D293" s="11">
        <v>0.56201890600623883</v>
      </c>
      <c r="E293" s="11">
        <v>4.0223652766785403</v>
      </c>
      <c r="F293" s="11">
        <v>4.14452987450787</v>
      </c>
      <c r="G293" s="11">
        <v>4.8170524213387553</v>
      </c>
      <c r="H293" s="12">
        <v>300</v>
      </c>
      <c r="I293" s="13">
        <v>5.1991130059094788</v>
      </c>
      <c r="J293" s="13">
        <v>1.2091403432946823</v>
      </c>
      <c r="K293" s="14">
        <v>5.7083283519816876E-2</v>
      </c>
      <c r="L293" s="14">
        <v>1.2763600432910025</v>
      </c>
      <c r="M293" s="14">
        <f t="shared" si="9"/>
        <v>1.3334433268108195</v>
      </c>
      <c r="N293" s="14">
        <v>0</v>
      </c>
      <c r="O293" s="14">
        <f t="shared" si="10"/>
        <v>7.7416966760149801</v>
      </c>
      <c r="Q293" s="14">
        <v>11.870328052160454</v>
      </c>
      <c r="R293" s="14">
        <v>12.843694952437612</v>
      </c>
      <c r="S293" s="14">
        <v>11.634899863785648</v>
      </c>
      <c r="U293" s="14">
        <v>9.9586034589150785</v>
      </c>
      <c r="V293" s="16">
        <v>84.953929465671592</v>
      </c>
    </row>
    <row r="294" spans="1:22" x14ac:dyDescent="0.25">
      <c r="A294" s="8">
        <v>1500</v>
      </c>
      <c r="C294" s="10">
        <v>2.5598722622691734</v>
      </c>
      <c r="D294" s="11">
        <v>0.58193036373207929</v>
      </c>
      <c r="E294" s="11">
        <v>3.1738637900268101</v>
      </c>
      <c r="F294" s="11">
        <v>4.0594308630327003</v>
      </c>
      <c r="G294" s="11">
        <v>4.1818660325931667</v>
      </c>
      <c r="H294" s="12">
        <v>300</v>
      </c>
      <c r="I294" s="13">
        <v>4.9916112142002911</v>
      </c>
      <c r="J294" s="13">
        <v>1.32003144223597</v>
      </c>
      <c r="K294" s="14">
        <v>7.1212791490485788E-2</v>
      </c>
      <c r="L294" s="14">
        <v>1.2583901952972563</v>
      </c>
      <c r="M294" s="14">
        <f t="shared" si="9"/>
        <v>1.3296029867877421</v>
      </c>
      <c r="N294" s="14">
        <v>0</v>
      </c>
      <c r="O294" s="14">
        <f t="shared" si="10"/>
        <v>7.6412456432240035</v>
      </c>
      <c r="Q294" s="14">
        <v>11.233766824624837</v>
      </c>
      <c r="R294" s="14">
        <v>12.154935704244075</v>
      </c>
      <c r="S294" s="14">
        <v>10.952738778556437</v>
      </c>
      <c r="U294" s="14">
        <v>10.386369424651001</v>
      </c>
      <c r="V294" s="16">
        <v>80.117252329658314</v>
      </c>
    </row>
    <row r="295" spans="1:22" x14ac:dyDescent="0.25">
      <c r="A295" s="8">
        <v>1501</v>
      </c>
      <c r="C295" s="10">
        <v>2.5598722622691734</v>
      </c>
      <c r="D295" s="11">
        <v>0.61610317317567831</v>
      </c>
      <c r="E295" s="11">
        <v>3.4571031789840898</v>
      </c>
      <c r="F295" s="11">
        <v>4.0429378307516499</v>
      </c>
      <c r="G295" s="11">
        <v>4.3565169437881837</v>
      </c>
      <c r="H295" s="12">
        <v>300</v>
      </c>
      <c r="I295" s="13">
        <v>5.2000802182517543</v>
      </c>
      <c r="J295" s="13">
        <v>1.32003144223597</v>
      </c>
      <c r="K295" s="14">
        <v>7.1212791490485788E-2</v>
      </c>
      <c r="L295" s="14">
        <v>1.3037831308815135</v>
      </c>
      <c r="M295" s="14">
        <f t="shared" ref="M295:M358" si="11">K295+L295</f>
        <v>1.3749959223719994</v>
      </c>
      <c r="N295" s="14">
        <v>0</v>
      </c>
      <c r="O295" s="14">
        <f t="shared" si="10"/>
        <v>7.8951075828597235</v>
      </c>
      <c r="Q295" s="14">
        <v>12.947033807966521</v>
      </c>
      <c r="R295" s="14">
        <v>14.008690580219778</v>
      </c>
      <c r="S295" s="14">
        <v>12.927623802952171</v>
      </c>
      <c r="U295" s="14">
        <v>9.3113527523968429</v>
      </c>
      <c r="V295" s="16">
        <v>71.824905074498943</v>
      </c>
    </row>
    <row r="296" spans="1:22" x14ac:dyDescent="0.25">
      <c r="A296" s="8">
        <v>1502</v>
      </c>
      <c r="C296" s="10">
        <v>2.5598722622691734</v>
      </c>
      <c r="D296" s="11">
        <v>0.62845416450804392</v>
      </c>
      <c r="E296" s="11">
        <v>3.35906884763599</v>
      </c>
      <c r="F296" s="11">
        <v>4.1049090394131351</v>
      </c>
      <c r="G296" s="11">
        <v>4.3027313346762801</v>
      </c>
      <c r="H296" s="12">
        <v>300</v>
      </c>
      <c r="I296" s="13">
        <v>5.1358799670928024</v>
      </c>
      <c r="J296" s="13">
        <v>1.32003144223597</v>
      </c>
      <c r="K296" s="14">
        <v>7.1212791490485788E-2</v>
      </c>
      <c r="L296" s="14">
        <v>1.2913480885915971</v>
      </c>
      <c r="M296" s="14">
        <f t="shared" si="11"/>
        <v>1.362560880082083</v>
      </c>
      <c r="N296" s="14">
        <v>0</v>
      </c>
      <c r="O296" s="14">
        <f t="shared" si="10"/>
        <v>7.8184722894108551</v>
      </c>
      <c r="Q296" s="14">
        <v>13.379993304606922</v>
      </c>
      <c r="R296" s="14">
        <v>14.47715275558469</v>
      </c>
      <c r="S296" s="14">
        <v>13.430645394765389</v>
      </c>
      <c r="U296" s="14">
        <v>8.9225915911355038</v>
      </c>
      <c r="V296" s="16">
        <v>68.826121305184657</v>
      </c>
    </row>
    <row r="297" spans="1:22" x14ac:dyDescent="0.25">
      <c r="A297" s="8">
        <v>1503</v>
      </c>
      <c r="C297" s="10">
        <v>2.5598722622691734</v>
      </c>
      <c r="D297" s="11">
        <v>0.59161926323760472</v>
      </c>
      <c r="E297" s="11">
        <v>3.86495526229921</v>
      </c>
      <c r="F297" s="11">
        <v>3.9766462554265303</v>
      </c>
      <c r="G297" s="11">
        <v>4.6283325149244616</v>
      </c>
      <c r="H297" s="12">
        <v>300</v>
      </c>
      <c r="I297" s="13">
        <v>5.5245281184243851</v>
      </c>
      <c r="J297" s="13">
        <v>1.32003144223597</v>
      </c>
      <c r="K297" s="14">
        <v>7.1212791490485788E-2</v>
      </c>
      <c r="L297" s="14">
        <v>1.3680082323569209</v>
      </c>
      <c r="M297" s="14">
        <f t="shared" si="11"/>
        <v>1.4392210238474068</v>
      </c>
      <c r="N297" s="14">
        <v>0</v>
      </c>
      <c r="O297" s="14">
        <f t="shared" si="10"/>
        <v>8.2837805845077614</v>
      </c>
      <c r="Q297" s="14">
        <v>12.546152756809194</v>
      </c>
      <c r="R297" s="14">
        <v>13.574937282867548</v>
      </c>
      <c r="S297" s="14">
        <v>12.511238403950905</v>
      </c>
      <c r="U297" s="14">
        <v>10.08191486064962</v>
      </c>
      <c r="V297" s="16">
        <v>77.768783665610741</v>
      </c>
    </row>
    <row r="298" spans="1:22" x14ac:dyDescent="0.25">
      <c r="A298" s="8">
        <v>1504</v>
      </c>
      <c r="C298" s="10">
        <v>2.5598722622691734</v>
      </c>
      <c r="D298" s="11">
        <v>0.6131401320851203</v>
      </c>
      <c r="E298" s="11">
        <v>3.3502454335115202</v>
      </c>
      <c r="F298" s="11">
        <v>4.1650666538916248</v>
      </c>
      <c r="G298" s="11">
        <v>4.3332126830671989</v>
      </c>
      <c r="H298" s="12">
        <v>300</v>
      </c>
      <c r="I298" s="13">
        <v>5.1722634952274209</v>
      </c>
      <c r="J298" s="13">
        <v>1.32003144223597</v>
      </c>
      <c r="K298" s="14">
        <v>7.1212791490485788E-2</v>
      </c>
      <c r="L298" s="14">
        <v>1.2968660583710632</v>
      </c>
      <c r="M298" s="14">
        <f t="shared" si="11"/>
        <v>1.368078849861549</v>
      </c>
      <c r="N298" s="14">
        <v>0</v>
      </c>
      <c r="O298" s="14">
        <f t="shared" si="10"/>
        <v>7.8603737873249395</v>
      </c>
      <c r="Q298" s="14">
        <v>12.762510302649064</v>
      </c>
      <c r="R298" s="14">
        <v>13.809036147466289</v>
      </c>
      <c r="S298" s="14">
        <v>12.766417232843752</v>
      </c>
      <c r="U298" s="14">
        <v>9.4044218660759107</v>
      </c>
      <c r="V298" s="16">
        <v>72.542811530534138</v>
      </c>
    </row>
    <row r="299" spans="1:22" x14ac:dyDescent="0.25">
      <c r="A299" s="8">
        <v>1505</v>
      </c>
      <c r="C299" s="10">
        <v>2.5598722622691734</v>
      </c>
      <c r="D299" s="11">
        <v>0.60465152496953212</v>
      </c>
      <c r="E299" s="11">
        <v>3.0315856724872101</v>
      </c>
      <c r="F299" s="11">
        <v>4.2454930624987499</v>
      </c>
      <c r="G299" s="11">
        <v>4.1435842330350017</v>
      </c>
      <c r="H299" s="12">
        <v>300</v>
      </c>
      <c r="I299" s="13">
        <v>4.9459168140246321</v>
      </c>
      <c r="J299" s="13">
        <v>1.32003144223597</v>
      </c>
      <c r="K299" s="14">
        <v>7.1212791490485788E-2</v>
      </c>
      <c r="L299" s="14">
        <v>1.2495292895185512</v>
      </c>
      <c r="M299" s="14">
        <f t="shared" si="11"/>
        <v>1.3207420810090371</v>
      </c>
      <c r="N299" s="14">
        <v>0</v>
      </c>
      <c r="O299" s="14">
        <f t="shared" si="10"/>
        <v>7.5866903372696388</v>
      </c>
      <c r="Q299" s="14">
        <v>11.978611421717952</v>
      </c>
      <c r="R299" s="14">
        <v>12.960857558298825</v>
      </c>
      <c r="S299" s="14">
        <v>11.799353198063015</v>
      </c>
      <c r="U299" s="14">
        <v>9.6709890301590722</v>
      </c>
      <c r="V299" s="16">
        <v>74.599028469724104</v>
      </c>
    </row>
    <row r="300" spans="1:22" x14ac:dyDescent="0.25">
      <c r="A300" s="8">
        <v>1506</v>
      </c>
      <c r="C300" s="10">
        <v>2.5598722622691734</v>
      </c>
      <c r="D300" s="11">
        <v>0.57667215080187462</v>
      </c>
      <c r="E300" s="11">
        <v>3.4597000926504</v>
      </c>
      <c r="F300" s="11">
        <v>4.1906134365417502</v>
      </c>
      <c r="G300" s="11">
        <v>4.4491273817273846</v>
      </c>
      <c r="H300" s="12">
        <v>300</v>
      </c>
      <c r="I300" s="13">
        <v>5.3106230469713678</v>
      </c>
      <c r="J300" s="13">
        <v>1.32003144223597</v>
      </c>
      <c r="K300" s="14">
        <v>7.1212791490485788E-2</v>
      </c>
      <c r="L300" s="14">
        <v>1.321406137298565</v>
      </c>
      <c r="M300" s="14">
        <f t="shared" si="11"/>
        <v>1.3926189287890509</v>
      </c>
      <c r="N300" s="14">
        <v>0</v>
      </c>
      <c r="O300" s="14">
        <f t="shared" si="10"/>
        <v>8.0232734179963892</v>
      </c>
      <c r="Q300" s="14">
        <v>11.610208546372787</v>
      </c>
      <c r="R300" s="14">
        <v>12.562245647175356</v>
      </c>
      <c r="S300" s="14">
        <v>11.430639644045531</v>
      </c>
      <c r="U300" s="14">
        <v>10.552043702260267</v>
      </c>
      <c r="V300" s="16">
        <v>81.39521264101144</v>
      </c>
    </row>
    <row r="301" spans="1:22" x14ac:dyDescent="0.25">
      <c r="A301" s="8">
        <v>1507</v>
      </c>
      <c r="C301" s="10">
        <v>2.5598722622691734</v>
      </c>
      <c r="D301" s="11">
        <v>0.58505253964647608</v>
      </c>
      <c r="E301" s="11">
        <v>3.4708537698796902</v>
      </c>
      <c r="F301" s="11">
        <v>4.3470577498686254</v>
      </c>
      <c r="G301" s="11">
        <v>4.5262812336751868</v>
      </c>
      <c r="H301" s="12">
        <v>300</v>
      </c>
      <c r="I301" s="13">
        <v>5.4027163922865427</v>
      </c>
      <c r="J301" s="13">
        <v>1.32003144223597</v>
      </c>
      <c r="K301" s="14">
        <v>7.1212791490485788E-2</v>
      </c>
      <c r="L301" s="14">
        <v>1.33943374531943</v>
      </c>
      <c r="M301" s="14">
        <f t="shared" si="11"/>
        <v>1.4106465368099159</v>
      </c>
      <c r="N301" s="14">
        <v>0</v>
      </c>
      <c r="O301" s="14">
        <f t="shared" si="10"/>
        <v>8.1333943713324288</v>
      </c>
      <c r="Q301" s="14">
        <v>12.071392040858688</v>
      </c>
      <c r="R301" s="14">
        <v>13.061246188209102</v>
      </c>
      <c r="S301" s="14">
        <v>11.878771590634971</v>
      </c>
      <c r="U301" s="14">
        <v>10.288202073012602</v>
      </c>
      <c r="V301" s="16">
        <v>79.360019637445248</v>
      </c>
    </row>
    <row r="302" spans="1:22" x14ac:dyDescent="0.25">
      <c r="A302" s="8">
        <v>1508</v>
      </c>
      <c r="C302" s="10">
        <v>2.5598722622691734</v>
      </c>
      <c r="D302" s="11">
        <v>0.59382999131210301</v>
      </c>
      <c r="E302" s="11">
        <v>3.3078882898220301</v>
      </c>
      <c r="F302" s="11">
        <v>4.17002896198108</v>
      </c>
      <c r="G302" s="11">
        <v>4.3196207420465385</v>
      </c>
      <c r="H302" s="12">
        <v>300</v>
      </c>
      <c r="I302" s="13">
        <v>5.1560397126641604</v>
      </c>
      <c r="J302" s="13">
        <v>1.32003144223597</v>
      </c>
      <c r="K302" s="14">
        <v>7.1212791490485788E-2</v>
      </c>
      <c r="L302" s="14">
        <v>1.2917983955533423</v>
      </c>
      <c r="M302" s="14">
        <f t="shared" si="11"/>
        <v>1.3630111870438282</v>
      </c>
      <c r="N302" s="14">
        <v>0</v>
      </c>
      <c r="O302" s="14">
        <f t="shared" si="10"/>
        <v>7.8390823419439588</v>
      </c>
      <c r="Q302" s="14">
        <v>11.955556393479917</v>
      </c>
      <c r="R302" s="14">
        <v>12.93591201774527</v>
      </c>
      <c r="S302" s="14">
        <v>11.820409323975678</v>
      </c>
      <c r="U302" s="14">
        <v>10.011990838971924</v>
      </c>
      <c r="V302" s="16">
        <v>77.22941131521462</v>
      </c>
    </row>
    <row r="303" spans="1:22" x14ac:dyDescent="0.25">
      <c r="A303" s="8">
        <v>1509</v>
      </c>
      <c r="C303" s="10">
        <v>2.5598722622691734</v>
      </c>
      <c r="D303" s="11">
        <v>0.54272365069167505</v>
      </c>
      <c r="E303" s="11">
        <v>3.3257862319362799</v>
      </c>
      <c r="F303" s="11">
        <v>4.1553788637881102</v>
      </c>
      <c r="G303" s="11">
        <v>4.36478232389425</v>
      </c>
      <c r="H303" s="12">
        <v>300</v>
      </c>
      <c r="I303" s="13">
        <v>5.2099460445851458</v>
      </c>
      <c r="J303" s="13">
        <v>1.32003144223597</v>
      </c>
      <c r="K303" s="14">
        <v>7.1212791490485788E-2</v>
      </c>
      <c r="L303" s="14">
        <v>1.2982740158221338</v>
      </c>
      <c r="M303" s="14">
        <f t="shared" si="11"/>
        <v>1.3694868073126196</v>
      </c>
      <c r="N303" s="14">
        <v>0</v>
      </c>
      <c r="O303" s="14">
        <f t="shared" si="10"/>
        <v>7.8994642941337352</v>
      </c>
      <c r="Q303" s="14">
        <v>10.380315725371208</v>
      </c>
      <c r="R303" s="14">
        <v>11.231501614851648</v>
      </c>
      <c r="S303" s="14">
        <v>9.9245038273371602</v>
      </c>
      <c r="U303" s="14">
        <v>11.620159435109343</v>
      </c>
      <c r="V303" s="16">
        <v>89.634328176690815</v>
      </c>
    </row>
    <row r="304" spans="1:22" x14ac:dyDescent="0.25">
      <c r="A304" s="8">
        <v>1510</v>
      </c>
      <c r="C304" s="10">
        <v>2.8075429399696694</v>
      </c>
      <c r="D304" s="11">
        <v>0.55419361898710662</v>
      </c>
      <c r="E304" s="11">
        <v>3.44243684883737</v>
      </c>
      <c r="F304" s="11">
        <v>4.2781884108818096</v>
      </c>
      <c r="G304" s="11">
        <v>4.4970082915965737</v>
      </c>
      <c r="H304" s="12">
        <v>300</v>
      </c>
      <c r="I304" s="13">
        <v>5.8871138801828984</v>
      </c>
      <c r="J304" s="13">
        <v>1.2723981155287081</v>
      </c>
      <c r="K304" s="14">
        <v>8.7509002760116056E-2</v>
      </c>
      <c r="L304" s="14">
        <v>1.424740123466218</v>
      </c>
      <c r="M304" s="14">
        <f t="shared" si="11"/>
        <v>1.512249126226334</v>
      </c>
      <c r="N304" s="14">
        <v>0</v>
      </c>
      <c r="O304" s="14">
        <f t="shared" si="10"/>
        <v>8.6717611219379407</v>
      </c>
      <c r="Q304" s="14">
        <v>10.722977725515559</v>
      </c>
      <c r="R304" s="14">
        <v>11.602261899007836</v>
      </c>
      <c r="S304" s="14">
        <v>10.306772035387151</v>
      </c>
      <c r="U304" s="14">
        <v>12.348576931234771</v>
      </c>
      <c r="V304" s="16">
        <v>86.850251383637655</v>
      </c>
    </row>
    <row r="305" spans="1:22" x14ac:dyDescent="0.25">
      <c r="A305" s="8">
        <v>1511</v>
      </c>
      <c r="C305" s="10">
        <v>2.8075429399696694</v>
      </c>
      <c r="D305" s="11">
        <v>0.56639865948394585</v>
      </c>
      <c r="E305" s="11">
        <v>3.5243668633158101</v>
      </c>
      <c r="F305" s="11">
        <v>4.0198489915248752</v>
      </c>
      <c r="G305" s="11">
        <v>4.4147794412632537</v>
      </c>
      <c r="H305" s="12">
        <v>300</v>
      </c>
      <c r="I305" s="13">
        <v>5.7794666234381475</v>
      </c>
      <c r="J305" s="13">
        <v>1.2723981155287081</v>
      </c>
      <c r="K305" s="14">
        <v>8.7509002760116056E-2</v>
      </c>
      <c r="L305" s="14">
        <v>1.4068021587215453</v>
      </c>
      <c r="M305" s="14">
        <f t="shared" si="11"/>
        <v>1.4943111614816613</v>
      </c>
      <c r="N305" s="14">
        <v>0</v>
      </c>
      <c r="O305" s="14">
        <f t="shared" si="10"/>
        <v>8.5461759004485174</v>
      </c>
      <c r="Q305" s="14">
        <v>10.940556426533577</v>
      </c>
      <c r="R305" s="14">
        <v>11.837682053509331</v>
      </c>
      <c r="S305" s="14">
        <v>10.602575409389907</v>
      </c>
      <c r="U305" s="14">
        <v>11.92771975162845</v>
      </c>
      <c r="V305" s="16">
        <v>83.890270484708068</v>
      </c>
    </row>
    <row r="306" spans="1:22" x14ac:dyDescent="0.25">
      <c r="A306" s="8">
        <v>1512</v>
      </c>
      <c r="C306" s="10">
        <v>2.8075429399696694</v>
      </c>
      <c r="D306" s="11">
        <v>0.60047204339634508</v>
      </c>
      <c r="E306" s="11">
        <v>3.40622284363939</v>
      </c>
      <c r="F306" s="11">
        <v>4.3267002955186653</v>
      </c>
      <c r="G306" s="11">
        <v>4.4575595792676914</v>
      </c>
      <c r="H306" s="12">
        <v>300</v>
      </c>
      <c r="I306" s="13">
        <v>5.8354708662394543</v>
      </c>
      <c r="J306" s="13">
        <v>1.2723981155287081</v>
      </c>
      <c r="K306" s="14">
        <v>8.7509002760116056E-2</v>
      </c>
      <c r="L306" s="14">
        <v>1.418496201587667</v>
      </c>
      <c r="M306" s="14">
        <f t="shared" si="11"/>
        <v>1.506005204347783</v>
      </c>
      <c r="N306" s="14">
        <v>0</v>
      </c>
      <c r="O306" s="14">
        <f t="shared" si="10"/>
        <v>8.6138741861159449</v>
      </c>
      <c r="Q306" s="14">
        <v>12.233752592887873</v>
      </c>
      <c r="R306" s="14">
        <v>13.236920305504679</v>
      </c>
      <c r="S306" s="14">
        <v>12.044715100661907</v>
      </c>
      <c r="U306" s="14">
        <v>10.751370801142338</v>
      </c>
      <c r="V306" s="16">
        <v>75.616750172729795</v>
      </c>
    </row>
    <row r="307" spans="1:22" x14ac:dyDescent="0.25">
      <c r="A307" s="8">
        <v>1513</v>
      </c>
      <c r="C307" s="10">
        <v>2.8075429399696694</v>
      </c>
      <c r="D307" s="11">
        <v>0.6595526727743003</v>
      </c>
      <c r="E307" s="11">
        <v>3.0463690526118401</v>
      </c>
      <c r="F307" s="11">
        <v>4.1866919393186901</v>
      </c>
      <c r="G307" s="11">
        <v>4.0650451808039483</v>
      </c>
      <c r="H307" s="12">
        <v>300</v>
      </c>
      <c r="I307" s="13">
        <v>5.3216232561103771</v>
      </c>
      <c r="J307" s="13">
        <v>1.2723981155287081</v>
      </c>
      <c r="K307" s="14">
        <v>8.7509002760116056E-2</v>
      </c>
      <c r="L307" s="14">
        <v>1.3214978823114609</v>
      </c>
      <c r="M307" s="14">
        <f t="shared" si="11"/>
        <v>1.4090068850715769</v>
      </c>
      <c r="N307" s="14">
        <v>0</v>
      </c>
      <c r="O307" s="14">
        <f t="shared" si="10"/>
        <v>8.0030282567106621</v>
      </c>
      <c r="Q307" s="14">
        <v>14.026560443497518</v>
      </c>
      <c r="R307" s="14">
        <v>15.176738399864314</v>
      </c>
      <c r="S307" s="14">
        <v>14.212179120943858</v>
      </c>
      <c r="U307" s="14">
        <v>8.7122067336554618</v>
      </c>
      <c r="V307" s="16">
        <v>61.274861802924953</v>
      </c>
    </row>
    <row r="308" spans="1:22" x14ac:dyDescent="0.25">
      <c r="A308" s="8">
        <v>1514</v>
      </c>
      <c r="C308" s="10">
        <v>2.8075429399696694</v>
      </c>
      <c r="D308" s="11">
        <v>0.61123122995877188</v>
      </c>
      <c r="E308" s="11">
        <v>3.3172426372181798</v>
      </c>
      <c r="F308" s="11">
        <v>4.3013320885215744</v>
      </c>
      <c r="G308" s="11">
        <v>4.3712426524397063</v>
      </c>
      <c r="H308" s="12">
        <v>300</v>
      </c>
      <c r="I308" s="13">
        <v>5.7224718355342317</v>
      </c>
      <c r="J308" s="13">
        <v>1.2723981155287081</v>
      </c>
      <c r="K308" s="14">
        <v>8.7509002760116056E-2</v>
      </c>
      <c r="L308" s="14">
        <v>1.3969222628022393</v>
      </c>
      <c r="M308" s="14">
        <f t="shared" si="11"/>
        <v>1.4844312655623553</v>
      </c>
      <c r="N308" s="14">
        <v>0</v>
      </c>
      <c r="O308" s="14">
        <f t="shared" si="10"/>
        <v>8.479301216625295</v>
      </c>
      <c r="Q308" s="14">
        <v>12.473512681435185</v>
      </c>
      <c r="R308" s="14">
        <v>13.496340721312871</v>
      </c>
      <c r="S308" s="14">
        <v>12.305292228244381</v>
      </c>
      <c r="U308" s="14">
        <v>10.379974819460832</v>
      </c>
      <c r="V308" s="16">
        <v>73.004640732789142</v>
      </c>
    </row>
    <row r="309" spans="1:22" x14ac:dyDescent="0.25">
      <c r="A309" s="8">
        <v>1515</v>
      </c>
      <c r="C309" s="10">
        <v>2.8075429399696694</v>
      </c>
      <c r="D309" s="11">
        <v>0.62375753684503554</v>
      </c>
      <c r="E309" s="11">
        <v>3.0743294329371902</v>
      </c>
      <c r="F309" s="11">
        <v>4.3167259562856204</v>
      </c>
      <c r="G309" s="11">
        <v>4.183187336585652</v>
      </c>
      <c r="H309" s="12">
        <v>300</v>
      </c>
      <c r="I309" s="13">
        <v>5.4762852625018015</v>
      </c>
      <c r="J309" s="13">
        <v>1.2723981155287081</v>
      </c>
      <c r="K309" s="14">
        <v>8.7509002760116056E-2</v>
      </c>
      <c r="L309" s="14">
        <v>1.3481497239315017</v>
      </c>
      <c r="M309" s="14">
        <f t="shared" si="11"/>
        <v>1.4356587266916176</v>
      </c>
      <c r="N309" s="14">
        <v>0</v>
      </c>
      <c r="O309" s="14">
        <f t="shared" si="10"/>
        <v>8.184342104722127</v>
      </c>
      <c r="Q309" s="14">
        <v>12.563305868566397</v>
      </c>
      <c r="R309" s="14">
        <v>13.593496949788843</v>
      </c>
      <c r="S309" s="14">
        <v>12.313287868597161</v>
      </c>
      <c r="U309" s="14">
        <v>9.947291635457967</v>
      </c>
      <c r="V309" s="16">
        <v>69.961484949788002</v>
      </c>
    </row>
    <row r="310" spans="1:22" x14ac:dyDescent="0.25">
      <c r="A310" s="8">
        <v>1516</v>
      </c>
      <c r="C310" s="10">
        <v>2.8075429399696694</v>
      </c>
      <c r="D310" s="11">
        <v>0.61485150472700401</v>
      </c>
      <c r="E310" s="11">
        <v>3.6567439009228799</v>
      </c>
      <c r="F310" s="11">
        <v>4.4477239136582751</v>
      </c>
      <c r="G310" s="11">
        <v>4.684643945704968</v>
      </c>
      <c r="H310" s="12">
        <v>300</v>
      </c>
      <c r="I310" s="13">
        <v>6.1327510665280771</v>
      </c>
      <c r="J310" s="13">
        <v>1.2723981155287081</v>
      </c>
      <c r="K310" s="14">
        <v>8.7509002760116056E-2</v>
      </c>
      <c r="L310" s="14">
        <v>1.4791340955660202</v>
      </c>
      <c r="M310" s="14">
        <f t="shared" si="11"/>
        <v>1.5666430983261361</v>
      </c>
      <c r="N310" s="14">
        <v>0</v>
      </c>
      <c r="O310" s="14">
        <f t="shared" si="10"/>
        <v>8.9717922803829211</v>
      </c>
      <c r="Q310" s="14">
        <v>13.358443099641811</v>
      </c>
      <c r="R310" s="14">
        <v>14.45383543381244</v>
      </c>
      <c r="S310" s="14">
        <v>13.264795268774876</v>
      </c>
      <c r="U310" s="14">
        <v>10.255300124883984</v>
      </c>
      <c r="V310" s="16">
        <v>72.127776246664524</v>
      </c>
    </row>
    <row r="311" spans="1:22" x14ac:dyDescent="0.25">
      <c r="A311" s="8">
        <v>1517</v>
      </c>
      <c r="C311" s="10">
        <v>2.8075429399696694</v>
      </c>
      <c r="D311" s="11">
        <v>0.60295283140369049</v>
      </c>
      <c r="E311" s="11">
        <v>3.2249489055699301</v>
      </c>
      <c r="F311" s="11">
        <v>4.1566585641825702</v>
      </c>
      <c r="G311" s="11">
        <v>4.2458080763479398</v>
      </c>
      <c r="H311" s="12">
        <v>300</v>
      </c>
      <c r="I311" s="13">
        <v>5.5582631914575433</v>
      </c>
      <c r="J311" s="13">
        <v>1.2723981155287081</v>
      </c>
      <c r="K311" s="14">
        <v>8.7509002760116056E-2</v>
      </c>
      <c r="L311" s="14">
        <v>1.3641482382877557</v>
      </c>
      <c r="M311" s="14">
        <f t="shared" si="11"/>
        <v>1.4516572410478716</v>
      </c>
      <c r="N311" s="14">
        <v>0</v>
      </c>
      <c r="O311" s="14">
        <f t="shared" si="10"/>
        <v>8.282318548034123</v>
      </c>
      <c r="Q311" s="14">
        <v>11.857349810616572</v>
      </c>
      <c r="R311" s="14">
        <v>12.829652495087132</v>
      </c>
      <c r="S311" s="14">
        <v>11.556145504774868</v>
      </c>
      <c r="U311" s="14">
        <v>10.665698606087592</v>
      </c>
      <c r="V311" s="16">
        <v>75.01419882462487</v>
      </c>
    </row>
    <row r="312" spans="1:22" x14ac:dyDescent="0.25">
      <c r="A312" s="8">
        <v>1518</v>
      </c>
      <c r="C312" s="10">
        <v>2.8075429399696694</v>
      </c>
      <c r="D312" s="11">
        <v>0.61671871865918093</v>
      </c>
      <c r="E312" s="11">
        <v>3.4392994654690399</v>
      </c>
      <c r="F312" s="11">
        <v>4.4467659473653196</v>
      </c>
      <c r="G312" s="11">
        <v>4.5210467347974346</v>
      </c>
      <c r="H312" s="12">
        <v>300</v>
      </c>
      <c r="I312" s="13">
        <v>5.9185830355523086</v>
      </c>
      <c r="J312" s="13">
        <v>1.2723981155287081</v>
      </c>
      <c r="K312" s="14">
        <v>8.7509002760116056E-2</v>
      </c>
      <c r="L312" s="14">
        <v>1.4359202034604446</v>
      </c>
      <c r="M312" s="14">
        <f t="shared" si="11"/>
        <v>1.5234292062205606</v>
      </c>
      <c r="N312" s="14">
        <v>0</v>
      </c>
      <c r="O312" s="14">
        <f t="shared" si="10"/>
        <v>8.7144103573015776</v>
      </c>
      <c r="Q312" s="14">
        <v>13.057586102256268</v>
      </c>
      <c r="R312" s="14">
        <v>14.128308162641282</v>
      </c>
      <c r="S312" s="14">
        <v>12.903934414908861</v>
      </c>
      <c r="U312" s="14">
        <v>10.190608518494594</v>
      </c>
      <c r="V312" s="16">
        <v>71.672785982716107</v>
      </c>
    </row>
    <row r="313" spans="1:22" x14ac:dyDescent="0.25">
      <c r="A313" s="8">
        <v>1519</v>
      </c>
      <c r="C313" s="10">
        <v>2.8075429399696694</v>
      </c>
      <c r="D313" s="11">
        <v>0.61273339715406183</v>
      </c>
      <c r="E313" s="11">
        <v>3.5886658607148298</v>
      </c>
      <c r="F313" s="11">
        <v>4.4453843140432703</v>
      </c>
      <c r="G313" s="11">
        <v>4.6347431961817671</v>
      </c>
      <c r="H313" s="12">
        <v>300</v>
      </c>
      <c r="I313" s="13">
        <v>6.0674251039990503</v>
      </c>
      <c r="J313" s="13">
        <v>1.2723981155287081</v>
      </c>
      <c r="K313" s="14">
        <v>8.7509002760116056E-2</v>
      </c>
      <c r="L313" s="14">
        <v>1.4656888625757452</v>
      </c>
      <c r="M313" s="14">
        <f t="shared" si="11"/>
        <v>1.5531978653358611</v>
      </c>
      <c r="N313" s="14">
        <v>0</v>
      </c>
      <c r="O313" s="14">
        <f t="shared" si="10"/>
        <v>8.8930210848636193</v>
      </c>
      <c r="Q313" s="14">
        <v>13.147531864449316</v>
      </c>
      <c r="R313" s="14">
        <v>14.225629477334161</v>
      </c>
      <c r="S313" s="14">
        <v>12.932528224027003</v>
      </c>
      <c r="U313" s="14">
        <v>10.328329855580318</v>
      </c>
      <c r="V313" s="16">
        <v>72.641410368618494</v>
      </c>
    </row>
    <row r="314" spans="1:22" x14ac:dyDescent="0.25">
      <c r="A314" s="8">
        <v>1520</v>
      </c>
      <c r="C314" s="10">
        <v>2.9411092603249571</v>
      </c>
      <c r="D314" s="11">
        <v>0.61244305833198887</v>
      </c>
      <c r="E314" s="11">
        <v>4.1822279498093398</v>
      </c>
      <c r="F314" s="11">
        <v>4.4016953585033853</v>
      </c>
      <c r="G314" s="11">
        <v>5.0542622087385691</v>
      </c>
      <c r="H314" s="12">
        <v>300</v>
      </c>
      <c r="I314" s="13">
        <v>6.931404893815456</v>
      </c>
      <c r="J314" s="13">
        <v>1.5990429326228082</v>
      </c>
      <c r="K314" s="14">
        <v>9.9420846985729158E-2</v>
      </c>
      <c r="L314" s="14">
        <v>1.7082662045163328</v>
      </c>
      <c r="M314" s="14">
        <f t="shared" si="11"/>
        <v>1.807687051502062</v>
      </c>
      <c r="N314" s="14">
        <v>0</v>
      </c>
      <c r="O314" s="14">
        <f t="shared" si="10"/>
        <v>10.338134877940327</v>
      </c>
      <c r="Q314" s="14">
        <v>14.575306802132298</v>
      </c>
      <c r="R314" s="14">
        <v>15.770481959907148</v>
      </c>
      <c r="S314" s="14">
        <v>14.6587041570679</v>
      </c>
      <c r="U314" s="14">
        <v>10.830524729848168</v>
      </c>
      <c r="V314" s="16">
        <v>72.714147224747876</v>
      </c>
    </row>
    <row r="315" spans="1:22" x14ac:dyDescent="0.25">
      <c r="A315" s="8">
        <v>1521</v>
      </c>
      <c r="C315" s="10">
        <v>2.9411092603249571</v>
      </c>
      <c r="D315" s="11">
        <v>0.64599371939051486</v>
      </c>
      <c r="E315" s="11">
        <v>3.7335857796207002</v>
      </c>
      <c r="F315" s="11">
        <v>4.3150956066023003</v>
      </c>
      <c r="G315" s="11">
        <v>4.6686315930646973</v>
      </c>
      <c r="H315" s="12">
        <v>300</v>
      </c>
      <c r="I315" s="13">
        <v>6.402551853293434</v>
      </c>
      <c r="J315" s="13">
        <v>1.5990429326228082</v>
      </c>
      <c r="K315" s="14">
        <v>9.9420846985729158E-2</v>
      </c>
      <c r="L315" s="14">
        <v>1.6054701015426411</v>
      </c>
      <c r="M315" s="14">
        <f t="shared" si="11"/>
        <v>1.7048909485283703</v>
      </c>
      <c r="N315" s="14">
        <v>0</v>
      </c>
      <c r="O315" s="14">
        <f t="shared" si="10"/>
        <v>9.7064857344446125</v>
      </c>
      <c r="Q315" s="14">
        <v>15.410908362745447</v>
      </c>
      <c r="R315" s="14">
        <v>16.674602848490576</v>
      </c>
      <c r="S315" s="14">
        <v>15.645702730720842</v>
      </c>
      <c r="U315" s="14">
        <v>9.6174246441754896</v>
      </c>
      <c r="V315" s="16">
        <v>64.569616795408834</v>
      </c>
    </row>
    <row r="316" spans="1:22" x14ac:dyDescent="0.25">
      <c r="A316" s="8">
        <v>1522</v>
      </c>
      <c r="C316" s="10">
        <v>2.9411092603249571</v>
      </c>
      <c r="D316" s="11">
        <v>0.62171314078436923</v>
      </c>
      <c r="E316" s="11">
        <v>3.5956126967008402</v>
      </c>
      <c r="F316" s="11">
        <v>4.48934400963046</v>
      </c>
      <c r="G316" s="11">
        <v>4.6520575901534453</v>
      </c>
      <c r="H316" s="12">
        <v>300</v>
      </c>
      <c r="I316" s="13">
        <v>6.3798222994743741</v>
      </c>
      <c r="J316" s="13">
        <v>1.5990429326228082</v>
      </c>
      <c r="K316" s="14">
        <v>9.9420846985729158E-2</v>
      </c>
      <c r="L316" s="14">
        <v>1.5966313884817378</v>
      </c>
      <c r="M316" s="14">
        <f t="shared" si="11"/>
        <v>1.696052235467467</v>
      </c>
      <c r="N316" s="14">
        <v>0</v>
      </c>
      <c r="O316" s="14">
        <f t="shared" si="10"/>
        <v>9.674917467564649</v>
      </c>
      <c r="Q316" s="14">
        <v>14.076278838307273</v>
      </c>
      <c r="R316" s="14">
        <v>15.23053370304847</v>
      </c>
      <c r="S316" s="14">
        <v>13.993560848978172</v>
      </c>
      <c r="U316" s="14">
        <v>10.495047711710127</v>
      </c>
      <c r="V316" s="16">
        <v>70.461816345507927</v>
      </c>
    </row>
    <row r="317" spans="1:22" x14ac:dyDescent="0.25">
      <c r="A317" s="8">
        <v>1523</v>
      </c>
      <c r="C317" s="10">
        <v>2.9411092603249571</v>
      </c>
      <c r="D317" s="11">
        <v>0.61760711321395156</v>
      </c>
      <c r="E317" s="11">
        <v>3.73825194167105</v>
      </c>
      <c r="F317" s="11">
        <v>4.4176899300458645</v>
      </c>
      <c r="G317" s="11">
        <v>4.7302522036594432</v>
      </c>
      <c r="H317" s="12">
        <v>300</v>
      </c>
      <c r="I317" s="13">
        <v>6.4870582330965743</v>
      </c>
      <c r="J317" s="13">
        <v>1.5990429326228082</v>
      </c>
      <c r="K317" s="14">
        <v>9.9420846985729158E-2</v>
      </c>
      <c r="L317" s="14">
        <v>1.6185939701037519</v>
      </c>
      <c r="M317" s="14">
        <f t="shared" si="11"/>
        <v>1.7180148170894811</v>
      </c>
      <c r="N317" s="14">
        <v>0</v>
      </c>
      <c r="O317" s="14">
        <f t="shared" si="10"/>
        <v>9.8041159828088631</v>
      </c>
      <c r="Q317" s="14">
        <v>14.065071208666208</v>
      </c>
      <c r="R317" s="14">
        <v>15.218407047776838</v>
      </c>
      <c r="S317" s="14">
        <v>13.927884095703829</v>
      </c>
      <c r="U317" s="14">
        <v>10.64367278322392</v>
      </c>
      <c r="V317" s="16">
        <v>71.459657687539945</v>
      </c>
    </row>
    <row r="318" spans="1:22" x14ac:dyDescent="0.25">
      <c r="A318" s="8">
        <v>1524</v>
      </c>
      <c r="C318" s="10">
        <v>2.9411092603249571</v>
      </c>
      <c r="D318" s="11">
        <v>0.59907787045485261</v>
      </c>
      <c r="E318" s="11">
        <v>3.87892132858881</v>
      </c>
      <c r="F318" s="11">
        <v>4.5334158544707499</v>
      </c>
      <c r="G318" s="11">
        <v>4.8959214201012031</v>
      </c>
      <c r="H318" s="12">
        <v>300</v>
      </c>
      <c r="I318" s="13">
        <v>6.7142566589347892</v>
      </c>
      <c r="J318" s="13">
        <v>1.5990429326228082</v>
      </c>
      <c r="K318" s="14">
        <v>9.9420846985729158E-2</v>
      </c>
      <c r="L318" s="14">
        <v>1.661475873256119</v>
      </c>
      <c r="M318" s="14">
        <f t="shared" si="11"/>
        <v>1.7608967202418482</v>
      </c>
      <c r="N318" s="14">
        <v>0</v>
      </c>
      <c r="O318" s="14">
        <f t="shared" si="10"/>
        <v>10.074196311799447</v>
      </c>
      <c r="Q318" s="14">
        <v>13.596722675453368</v>
      </c>
      <c r="R318" s="14">
        <v>14.711653934840545</v>
      </c>
      <c r="S318" s="14">
        <v>13.424421489328202</v>
      </c>
      <c r="U318" s="14">
        <v>11.313609368101377</v>
      </c>
      <c r="V318" s="16">
        <v>75.957488464821864</v>
      </c>
    </row>
    <row r="319" spans="1:22" x14ac:dyDescent="0.25">
      <c r="A319" s="8">
        <v>1525</v>
      </c>
      <c r="C319" s="10">
        <v>2.9411092603249571</v>
      </c>
      <c r="D319" s="11">
        <v>0.61681199174863277</v>
      </c>
      <c r="E319" s="11">
        <v>2.8835428860803098</v>
      </c>
      <c r="F319" s="11">
        <v>4.3761083067373603</v>
      </c>
      <c r="G319" s="11">
        <v>4.0760498572440369</v>
      </c>
      <c r="H319" s="12">
        <v>300</v>
      </c>
      <c r="I319" s="13">
        <v>5.5898864683137139</v>
      </c>
      <c r="J319" s="13">
        <v>1.5990429326228082</v>
      </c>
      <c r="K319" s="14">
        <v>9.9420846985729158E-2</v>
      </c>
      <c r="L319" s="14">
        <v>1.4370148967047736</v>
      </c>
      <c r="M319" s="14">
        <f t="shared" si="11"/>
        <v>1.5364357436905027</v>
      </c>
      <c r="N319" s="14">
        <v>0</v>
      </c>
      <c r="O319" s="14">
        <f t="shared" si="10"/>
        <v>8.7253651446270251</v>
      </c>
      <c r="Q319" s="14">
        <v>12.485172000822773</v>
      </c>
      <c r="R319" s="14">
        <v>13.508956104890242</v>
      </c>
      <c r="S319" s="14">
        <v>12.219822905373846</v>
      </c>
      <c r="U319" s="14">
        <v>10.671220416935569</v>
      </c>
      <c r="V319" s="16">
        <v>71.644607423897767</v>
      </c>
    </row>
    <row r="320" spans="1:22" x14ac:dyDescent="0.25">
      <c r="A320" s="8">
        <v>1526</v>
      </c>
      <c r="C320" s="10">
        <v>2.9411092603249571</v>
      </c>
      <c r="D320" s="11">
        <v>0.61014936625105953</v>
      </c>
      <c r="E320" s="11">
        <v>2.9246856560396899</v>
      </c>
      <c r="F320" s="11">
        <v>4.3343857849099248</v>
      </c>
      <c r="G320" s="11">
        <v>4.0979917638329768</v>
      </c>
      <c r="H320" s="12">
        <v>300</v>
      </c>
      <c r="I320" s="13">
        <v>5.6199775542979875</v>
      </c>
      <c r="J320" s="13">
        <v>1.5990429326228082</v>
      </c>
      <c r="K320" s="14">
        <v>9.9420846985729158E-2</v>
      </c>
      <c r="L320" s="14">
        <v>1.4427958637292078</v>
      </c>
      <c r="M320" s="14">
        <f t="shared" si="11"/>
        <v>1.5422167107149369</v>
      </c>
      <c r="N320" s="14">
        <v>0</v>
      </c>
      <c r="O320" s="14">
        <f t="shared" si="10"/>
        <v>8.7612371976357331</v>
      </c>
      <c r="Q320" s="14">
        <v>12.259640456625801</v>
      </c>
      <c r="R320" s="14">
        <v>13.264930974069118</v>
      </c>
      <c r="S320" s="14">
        <v>11.985754411765139</v>
      </c>
      <c r="U320" s="14">
        <v>10.912209978310967</v>
      </c>
      <c r="V320" s="16">
        <v>73.262566930253442</v>
      </c>
    </row>
    <row r="321" spans="1:22" x14ac:dyDescent="0.25">
      <c r="A321" s="8">
        <v>1527</v>
      </c>
      <c r="C321" s="10">
        <v>2.9411092603249571</v>
      </c>
      <c r="D321" s="11">
        <v>0.64351275030418764</v>
      </c>
      <c r="E321" s="11">
        <v>2.9217630165916999</v>
      </c>
      <c r="F321" s="11">
        <v>4.27777527565586</v>
      </c>
      <c r="G321" s="11">
        <v>4.0239026276134622</v>
      </c>
      <c r="H321" s="12">
        <v>300</v>
      </c>
      <c r="I321" s="13">
        <v>5.5183718638605948</v>
      </c>
      <c r="J321" s="13">
        <v>1.5990429326228082</v>
      </c>
      <c r="K321" s="14">
        <v>9.9420846985729158E-2</v>
      </c>
      <c r="L321" s="14">
        <v>1.4262814428430202</v>
      </c>
      <c r="M321" s="14">
        <f t="shared" si="11"/>
        <v>1.5257022898287493</v>
      </c>
      <c r="N321" s="14">
        <v>0</v>
      </c>
      <c r="O321" s="14">
        <f t="shared" si="10"/>
        <v>8.6431170863121523</v>
      </c>
      <c r="Q321" s="14">
        <v>13.596973248124241</v>
      </c>
      <c r="R321" s="14">
        <v>14.711925054470431</v>
      </c>
      <c r="S321" s="14">
        <v>13.529448316250408</v>
      </c>
      <c r="U321" s="14">
        <v>9.7062877649649106</v>
      </c>
      <c r="V321" s="16">
        <v>65.166227413001977</v>
      </c>
    </row>
    <row r="322" spans="1:22" x14ac:dyDescent="0.25">
      <c r="A322" s="8">
        <v>1528</v>
      </c>
      <c r="C322" s="10">
        <v>2.9411092603249571</v>
      </c>
      <c r="D322" s="11">
        <v>0.70058205175812083</v>
      </c>
      <c r="E322" s="11">
        <v>3.28237913956829</v>
      </c>
      <c r="F322" s="11">
        <v>4.3019146345792194</v>
      </c>
      <c r="G322" s="11">
        <v>4.2575389441247005</v>
      </c>
      <c r="H322" s="12">
        <v>300</v>
      </c>
      <c r="I322" s="13">
        <v>5.8387802322351332</v>
      </c>
      <c r="J322" s="13">
        <v>1.5990429326228082</v>
      </c>
      <c r="K322" s="14">
        <v>9.9420846985729158E-2</v>
      </c>
      <c r="L322" s="14">
        <v>1.4971108230952652</v>
      </c>
      <c r="M322" s="14">
        <f t="shared" si="11"/>
        <v>1.5965316700809944</v>
      </c>
      <c r="N322" s="14">
        <v>0</v>
      </c>
      <c r="O322" s="14">
        <f t="shared" si="10"/>
        <v>9.0343548349389362</v>
      </c>
      <c r="Q322" s="14">
        <v>18.047782943007505</v>
      </c>
      <c r="R322" s="14">
        <v>19.52770114433412</v>
      </c>
      <c r="S322" s="14">
        <v>18.977501417093634</v>
      </c>
      <c r="U322" s="14">
        <v>7.6436060304770779</v>
      </c>
      <c r="V322" s="16">
        <v>51.317762351471281</v>
      </c>
    </row>
    <row r="323" spans="1:22" x14ac:dyDescent="0.25">
      <c r="A323" s="8">
        <v>1529</v>
      </c>
      <c r="C323" s="10">
        <v>2.9411092603249571</v>
      </c>
      <c r="D323" s="11">
        <v>0.66508111423759164</v>
      </c>
      <c r="E323" s="11">
        <v>3.04949592627852</v>
      </c>
      <c r="F323" s="11">
        <v>4.3965717224459944</v>
      </c>
      <c r="G323" s="11">
        <v>4.142126548428184</v>
      </c>
      <c r="H323" s="12">
        <v>300</v>
      </c>
      <c r="I323" s="13">
        <v>5.6805039079568456</v>
      </c>
      <c r="J323" s="13">
        <v>1.5990429326228082</v>
      </c>
      <c r="K323" s="14">
        <v>9.9420846985729158E-2</v>
      </c>
      <c r="L323" s="14">
        <v>1.4604517667305257</v>
      </c>
      <c r="M323" s="14">
        <f t="shared" si="11"/>
        <v>1.5598726137162549</v>
      </c>
      <c r="N323" s="14">
        <v>0</v>
      </c>
      <c r="O323" s="14">
        <f t="shared" si="10"/>
        <v>8.8394194542959088</v>
      </c>
      <c r="Q323" s="14">
        <v>15.120237016659274</v>
      </c>
      <c r="R323" s="14">
        <v>16.360096452025335</v>
      </c>
      <c r="S323" s="14">
        <v>15.305736515023362</v>
      </c>
      <c r="U323" s="14">
        <v>8.9266838391422283</v>
      </c>
      <c r="V323" s="16">
        <v>59.932110317730206</v>
      </c>
    </row>
    <row r="324" spans="1:22" x14ac:dyDescent="0.25">
      <c r="A324" s="8">
        <v>1530</v>
      </c>
      <c r="C324" s="10">
        <v>3.0197030216516434</v>
      </c>
      <c r="D324" s="11">
        <v>0.61728447404504272</v>
      </c>
      <c r="E324" s="11">
        <v>3.94641711143298</v>
      </c>
      <c r="F324" s="11">
        <v>4.3708312775944851</v>
      </c>
      <c r="G324" s="11">
        <v>4.8648994354190211</v>
      </c>
      <c r="H324" s="12">
        <v>300</v>
      </c>
      <c r="I324" s="13">
        <v>6.8499979575499532</v>
      </c>
      <c r="J324" s="13">
        <v>2.0847692949221668</v>
      </c>
      <c r="K324" s="14">
        <v>0.10948945382972106</v>
      </c>
      <c r="L324" s="14">
        <v>1.792604622378617</v>
      </c>
      <c r="M324" s="14">
        <f t="shared" si="11"/>
        <v>1.902094076208338</v>
      </c>
      <c r="N324" s="14">
        <v>0</v>
      </c>
      <c r="O324" s="14">
        <f t="shared" si="10"/>
        <v>10.836861328680458</v>
      </c>
      <c r="Q324" s="14">
        <v>15.125267862609178</v>
      </c>
      <c r="R324" s="14">
        <v>16.365539827343131</v>
      </c>
      <c r="S324" s="14">
        <v>15.318560984459751</v>
      </c>
      <c r="U324" s="14">
        <v>10.940204775022154</v>
      </c>
      <c r="V324" s="16">
        <v>71.538823379991371</v>
      </c>
    </row>
    <row r="325" spans="1:22" x14ac:dyDescent="0.25">
      <c r="A325" s="8">
        <v>1531</v>
      </c>
      <c r="C325" s="10">
        <v>3.0197030216516434</v>
      </c>
      <c r="D325" s="11">
        <v>0.63662574221981527</v>
      </c>
      <c r="E325" s="11">
        <v>3.4882741705095599</v>
      </c>
      <c r="F325" s="11">
        <v>4.4015365771964197</v>
      </c>
      <c r="G325" s="11">
        <v>4.5205627758711975</v>
      </c>
      <c r="H325" s="12">
        <v>300</v>
      </c>
      <c r="I325" s="13">
        <v>6.3651564010237163</v>
      </c>
      <c r="J325" s="13">
        <v>2.0847692949221668</v>
      </c>
      <c r="K325" s="14">
        <v>0.10948945382972106</v>
      </c>
      <c r="L325" s="14">
        <v>1.6961782916762711</v>
      </c>
      <c r="M325" s="14">
        <f t="shared" si="11"/>
        <v>1.8056677455059922</v>
      </c>
      <c r="N325" s="14">
        <v>0</v>
      </c>
      <c r="O325" s="14">
        <f t="shared" si="10"/>
        <v>10.255593441451875</v>
      </c>
      <c r="Q325" s="14">
        <v>15.319725388657439</v>
      </c>
      <c r="R325" s="14">
        <v>16.575942870527349</v>
      </c>
      <c r="S325" s="14">
        <v>15.574378609547679</v>
      </c>
      <c r="U325" s="14">
        <v>10.221975248736356</v>
      </c>
      <c r="V325" s="16">
        <v>66.842266388246173</v>
      </c>
    </row>
    <row r="326" spans="1:22" x14ac:dyDescent="0.25">
      <c r="A326" s="8">
        <v>1532</v>
      </c>
      <c r="C326" s="10">
        <v>3.0197030216516434</v>
      </c>
      <c r="D326" s="11">
        <v>0.65885421163253199</v>
      </c>
      <c r="E326" s="11">
        <v>2.9957844192910001</v>
      </c>
      <c r="F326" s="11">
        <v>4.398578671955705</v>
      </c>
      <c r="G326" s="11">
        <v>4.1087790809020479</v>
      </c>
      <c r="H326" s="12">
        <v>300</v>
      </c>
      <c r="I326" s="13">
        <v>5.7853463747455276</v>
      </c>
      <c r="J326" s="13">
        <v>2.0847692949221668</v>
      </c>
      <c r="K326" s="14">
        <v>0.10948945382972106</v>
      </c>
      <c r="L326" s="14">
        <v>1.5811467823686132</v>
      </c>
      <c r="M326" s="14">
        <f t="shared" si="11"/>
        <v>1.6906362361983343</v>
      </c>
      <c r="N326" s="14">
        <v>0</v>
      </c>
      <c r="O326" s="14">
        <f t="shared" si="10"/>
        <v>9.5607519058660273</v>
      </c>
      <c r="Q326" s="14">
        <v>15.536615097146951</v>
      </c>
      <c r="R326" s="14">
        <v>16.810617535113003</v>
      </c>
      <c r="S326" s="14">
        <v>15.840115034234769</v>
      </c>
      <c r="U326" s="14">
        <v>9.3963817265496026</v>
      </c>
      <c r="V326" s="16">
        <v>61.443648137312785</v>
      </c>
    </row>
    <row r="327" spans="1:22" x14ac:dyDescent="0.25">
      <c r="A327" s="8">
        <v>1533</v>
      </c>
      <c r="C327" s="10">
        <v>3.0197030216516434</v>
      </c>
      <c r="D327" s="11">
        <v>0.63533924810958742</v>
      </c>
      <c r="E327" s="11">
        <v>3.3910781422382801</v>
      </c>
      <c r="F327" s="11">
        <v>4.677858995992235</v>
      </c>
      <c r="G327" s="11">
        <v>4.5630567878089945</v>
      </c>
      <c r="H327" s="12">
        <v>300</v>
      </c>
      <c r="I327" s="13">
        <v>6.4249898875831244</v>
      </c>
      <c r="J327" s="13">
        <v>2.0847692949221668</v>
      </c>
      <c r="K327" s="14">
        <v>0.10948945382972106</v>
      </c>
      <c r="L327" s="14">
        <v>1.7056001949907795</v>
      </c>
      <c r="M327" s="14">
        <f t="shared" si="11"/>
        <v>1.8150896488205006</v>
      </c>
      <c r="N327" s="14">
        <v>0</v>
      </c>
      <c r="O327" s="14">
        <f t="shared" si="10"/>
        <v>10.324848831325792</v>
      </c>
      <c r="Q327" s="14">
        <v>15.351983673558287</v>
      </c>
      <c r="R327" s="14">
        <v>16.610846334790068</v>
      </c>
      <c r="S327" s="14">
        <v>15.571154309626767</v>
      </c>
      <c r="U327" s="14">
        <v>10.269379693133706</v>
      </c>
      <c r="V327" s="16">
        <v>67.152247622135988</v>
      </c>
    </row>
    <row r="328" spans="1:22" x14ac:dyDescent="0.25">
      <c r="A328" s="8">
        <v>1534</v>
      </c>
      <c r="C328" s="10">
        <v>3.0197030216516434</v>
      </c>
      <c r="D328" s="11">
        <v>0.58186264640626284</v>
      </c>
      <c r="E328" s="11">
        <v>3.9976956470831699</v>
      </c>
      <c r="F328" s="11">
        <v>4.5346734758587353</v>
      </c>
      <c r="G328" s="11">
        <v>4.9891342929765168</v>
      </c>
      <c r="H328" s="12">
        <v>300</v>
      </c>
      <c r="I328" s="13">
        <v>7.0249262436990074</v>
      </c>
      <c r="J328" s="13">
        <v>2.0847692949221668</v>
      </c>
      <c r="K328" s="14">
        <v>0.10948945382972106</v>
      </c>
      <c r="L328" s="14">
        <v>1.8223851026907667</v>
      </c>
      <c r="M328" s="14">
        <f t="shared" si="11"/>
        <v>1.9318745565204878</v>
      </c>
      <c r="N328" s="14">
        <v>0</v>
      </c>
      <c r="O328" s="14">
        <f t="shared" ref="O328:O391" si="12">I328+J328+M328+N328</f>
        <v>11.041570095141662</v>
      </c>
      <c r="Q328" s="14">
        <v>13.757523638334206</v>
      </c>
      <c r="R328" s="14">
        <v>14.885640576677611</v>
      </c>
      <c r="S328" s="14">
        <v>13.730964764434326</v>
      </c>
      <c r="U328" s="14">
        <v>12.255063776498201</v>
      </c>
      <c r="V328" s="16">
        <v>80.136785466674183</v>
      </c>
    </row>
    <row r="329" spans="1:22" x14ac:dyDescent="0.25">
      <c r="A329" s="8">
        <v>1535</v>
      </c>
      <c r="C329" s="10">
        <v>3.0197030216516434</v>
      </c>
      <c r="D329" s="11">
        <v>0.66720612195028017</v>
      </c>
      <c r="E329" s="11">
        <v>2.6440716134418798</v>
      </c>
      <c r="F329" s="11">
        <v>4.4692143027086901</v>
      </c>
      <c r="G329" s="11">
        <v>3.84051754990936</v>
      </c>
      <c r="H329" s="12">
        <v>300</v>
      </c>
      <c r="I329" s="13">
        <v>5.4076220324887263</v>
      </c>
      <c r="J329" s="13">
        <v>2.0847692949221668</v>
      </c>
      <c r="K329" s="14">
        <v>0.10948945382972106</v>
      </c>
      <c r="L329" s="14">
        <v>1.5049059994520799</v>
      </c>
      <c r="M329" s="14">
        <f t="shared" si="11"/>
        <v>1.614395453281801</v>
      </c>
      <c r="N329" s="14">
        <v>0</v>
      </c>
      <c r="O329" s="14">
        <f t="shared" si="12"/>
        <v>9.1067867806926941</v>
      </c>
      <c r="Q329" s="14">
        <v>15.304728930050747</v>
      </c>
      <c r="R329" s="14">
        <v>16.559716702314908</v>
      </c>
      <c r="S329" s="14">
        <v>15.532756133746638</v>
      </c>
      <c r="U329" s="14">
        <v>9.0858285215842418</v>
      </c>
      <c r="V329" s="16">
        <v>59.412917329528412</v>
      </c>
    </row>
    <row r="330" spans="1:22" x14ac:dyDescent="0.25">
      <c r="A330" s="8">
        <v>1536</v>
      </c>
      <c r="C330" s="10">
        <v>3.0197030216516434</v>
      </c>
      <c r="D330" s="11">
        <v>0.69522660585870377</v>
      </c>
      <c r="E330" s="11">
        <v>2.0886591538009198</v>
      </c>
      <c r="F330" s="11">
        <v>4.7798481374982948</v>
      </c>
      <c r="G330" s="11">
        <v>3.4287179791294045</v>
      </c>
      <c r="H330" s="12">
        <v>300</v>
      </c>
      <c r="I330" s="13">
        <v>4.8277896523524486</v>
      </c>
      <c r="J330" s="13">
        <v>2.0847692949221668</v>
      </c>
      <c r="K330" s="14">
        <v>0.10948945382972106</v>
      </c>
      <c r="L330" s="14">
        <v>1.3881320546471114</v>
      </c>
      <c r="M330" s="14">
        <f t="shared" si="11"/>
        <v>1.4976215084768325</v>
      </c>
      <c r="N330" s="14">
        <v>0</v>
      </c>
      <c r="O330" s="14">
        <f t="shared" si="12"/>
        <v>8.4101804557514477</v>
      </c>
      <c r="Q330" s="14">
        <v>15.962966896124401</v>
      </c>
      <c r="R330" s="14">
        <v>17.271930181606603</v>
      </c>
      <c r="S330" s="14">
        <v>16.140617048674368</v>
      </c>
      <c r="U330" s="14">
        <v>8.0448270331793488</v>
      </c>
      <c r="V330" s="16">
        <v>52.605730156274163</v>
      </c>
    </row>
    <row r="331" spans="1:22" x14ac:dyDescent="0.25">
      <c r="A331" s="8">
        <v>1537</v>
      </c>
      <c r="C331" s="10">
        <v>3.0197030216516434</v>
      </c>
      <c r="D331" s="11">
        <v>0.62623508550405249</v>
      </c>
      <c r="E331" s="11">
        <v>4.0451155121968698</v>
      </c>
      <c r="F331" s="11">
        <v>4.7675790294781395</v>
      </c>
      <c r="G331" s="11">
        <v>5.107737712706756</v>
      </c>
      <c r="H331" s="12">
        <v>300</v>
      </c>
      <c r="I331" s="13">
        <v>7.1919252112409957</v>
      </c>
      <c r="J331" s="13">
        <v>2.0847692949221668</v>
      </c>
      <c r="K331" s="14">
        <v>0.10948945382972106</v>
      </c>
      <c r="L331" s="14">
        <v>1.8591466484028598</v>
      </c>
      <c r="M331" s="14">
        <f t="shared" si="11"/>
        <v>1.9686361022325809</v>
      </c>
      <c r="N331" s="14">
        <v>0</v>
      </c>
      <c r="O331" s="14">
        <f t="shared" si="12"/>
        <v>11.245330608395744</v>
      </c>
      <c r="Q331" s="14">
        <v>16.187137630436659</v>
      </c>
      <c r="R331" s="14">
        <v>17.514482916132465</v>
      </c>
      <c r="S331" s="14">
        <v>16.346342656923589</v>
      </c>
      <c r="U331" s="14">
        <v>10.607845318697459</v>
      </c>
      <c r="V331" s="16">
        <v>69.365499851443971</v>
      </c>
    </row>
    <row r="332" spans="1:22" x14ac:dyDescent="0.25">
      <c r="A332" s="8">
        <v>1538</v>
      </c>
      <c r="C332" s="10">
        <v>3.0197030216516434</v>
      </c>
      <c r="D332" s="11">
        <v>0.61724925603485004</v>
      </c>
      <c r="E332" s="11">
        <v>3.46466936553897</v>
      </c>
      <c r="F332" s="11">
        <v>4.5632544112873648</v>
      </c>
      <c r="G332" s="11">
        <v>4.5907330582974915</v>
      </c>
      <c r="H332" s="12">
        <v>300</v>
      </c>
      <c r="I332" s="13">
        <v>6.4639593254585597</v>
      </c>
      <c r="J332" s="13">
        <v>2.0847692949221668</v>
      </c>
      <c r="K332" s="14">
        <v>0.10948945382972106</v>
      </c>
      <c r="L332" s="14">
        <v>1.7124634102442986</v>
      </c>
      <c r="M332" s="14">
        <f t="shared" si="11"/>
        <v>1.8219528640740197</v>
      </c>
      <c r="N332" s="14">
        <v>0</v>
      </c>
      <c r="O332" s="14">
        <f t="shared" si="12"/>
        <v>10.370681484454746</v>
      </c>
      <c r="Q332" s="14">
        <v>14.473511622175534</v>
      </c>
      <c r="R332" s="14">
        <v>15.660339575193928</v>
      </c>
      <c r="S332" s="14">
        <v>14.353972736357004</v>
      </c>
      <c r="U332" s="14">
        <v>10.941034596767699</v>
      </c>
      <c r="V332" s="16">
        <v>71.544249646913443</v>
      </c>
    </row>
    <row r="333" spans="1:22" x14ac:dyDescent="0.25">
      <c r="A333" s="8">
        <v>1539</v>
      </c>
      <c r="C333" s="10">
        <v>3.0197030216516434</v>
      </c>
      <c r="D333" s="11">
        <v>0.61620874965398253</v>
      </c>
      <c r="E333" s="11">
        <v>3.1816992419410202</v>
      </c>
      <c r="F333" s="11">
        <v>4.5108029522238651</v>
      </c>
      <c r="G333" s="11">
        <v>4.3582211687132908</v>
      </c>
      <c r="H333" s="12">
        <v>300</v>
      </c>
      <c r="I333" s="13">
        <v>6.1365720916830542</v>
      </c>
      <c r="J333" s="13">
        <v>2.0847692949221668</v>
      </c>
      <c r="K333" s="14">
        <v>0.10948945382972106</v>
      </c>
      <c r="L333" s="14">
        <v>1.6464824418438759</v>
      </c>
      <c r="M333" s="14">
        <f t="shared" si="11"/>
        <v>1.755971895673597</v>
      </c>
      <c r="N333" s="14">
        <v>0</v>
      </c>
      <c r="O333" s="14">
        <f t="shared" si="12"/>
        <v>9.9773132822788178</v>
      </c>
      <c r="Q333" s="14">
        <v>13.875969191255235</v>
      </c>
      <c r="R333" s="14">
        <v>15.013798664938166</v>
      </c>
      <c r="S333" s="14">
        <v>13.734010644720254</v>
      </c>
      <c r="U333" s="14">
        <v>10.979316173094309</v>
      </c>
      <c r="V333" s="16">
        <v>71.794575759070838</v>
      </c>
    </row>
    <row r="334" spans="1:22" x14ac:dyDescent="0.25">
      <c r="A334" s="8">
        <v>1540</v>
      </c>
      <c r="C334" s="10">
        <v>2.9925579679595278</v>
      </c>
      <c r="D334" s="11">
        <v>0.59897499601511894</v>
      </c>
      <c r="E334" s="11">
        <v>3.9439710911685202</v>
      </c>
      <c r="F334" s="11">
        <v>4.584184717933665</v>
      </c>
      <c r="G334" s="11">
        <v>4.9664290156145849</v>
      </c>
      <c r="H334" s="12">
        <v>300</v>
      </c>
      <c r="I334" s="13">
        <v>6.9300943209972958</v>
      </c>
      <c r="J334" s="13">
        <v>2.0526346193431642</v>
      </c>
      <c r="K334" s="14">
        <v>0.11562303357839843</v>
      </c>
      <c r="L334" s="14">
        <v>1.7996306977017023</v>
      </c>
      <c r="M334" s="14">
        <f t="shared" si="11"/>
        <v>1.9152537312801008</v>
      </c>
      <c r="N334" s="14">
        <v>0</v>
      </c>
      <c r="O334" s="14">
        <f t="shared" si="12"/>
        <v>10.897982671620561</v>
      </c>
      <c r="Q334" s="14">
        <v>14.450890754989864</v>
      </c>
      <c r="R334" s="14">
        <v>15.635863796899034</v>
      </c>
      <c r="S334" s="14">
        <v>14.410106426333655</v>
      </c>
      <c r="U334" s="14">
        <v>11.515333087538934</v>
      </c>
      <c r="V334" s="16">
        <v>75.982662640391254</v>
      </c>
    </row>
    <row r="335" spans="1:22" x14ac:dyDescent="0.25">
      <c r="A335" s="8">
        <v>1541</v>
      </c>
      <c r="C335" s="10">
        <v>2.9925579679595278</v>
      </c>
      <c r="D335" s="11">
        <v>0.61364583778334869</v>
      </c>
      <c r="E335" s="11">
        <v>4.1390657862917202</v>
      </c>
      <c r="F335" s="11">
        <v>4.6878346670471354</v>
      </c>
      <c r="G335" s="11">
        <v>5.1494649401408914</v>
      </c>
      <c r="H335" s="12">
        <v>300</v>
      </c>
      <c r="I335" s="13">
        <v>7.1855004119955135</v>
      </c>
      <c r="J335" s="13">
        <v>2.0526346193431642</v>
      </c>
      <c r="K335" s="14">
        <v>0.11562303357839843</v>
      </c>
      <c r="L335" s="14">
        <v>1.8520962919564949</v>
      </c>
      <c r="M335" s="14">
        <f t="shared" si="11"/>
        <v>1.9677193255348935</v>
      </c>
      <c r="N335" s="14">
        <v>0</v>
      </c>
      <c r="O335" s="14">
        <f t="shared" si="12"/>
        <v>11.205854356873571</v>
      </c>
      <c r="Q335" s="14">
        <v>15.589720258718854</v>
      </c>
      <c r="R335" s="14">
        <v>16.8680773199338</v>
      </c>
      <c r="S335" s="14">
        <v>15.679558848765101</v>
      </c>
      <c r="U335" s="14">
        <v>10.97568567015097</v>
      </c>
      <c r="V335" s="16">
        <v>72.421858332913644</v>
      </c>
    </row>
    <row r="336" spans="1:22" x14ac:dyDescent="0.25">
      <c r="A336" s="8">
        <v>1542</v>
      </c>
      <c r="C336" s="10">
        <v>2.9925579679595278</v>
      </c>
      <c r="D336" s="11">
        <v>0.60735940332519867</v>
      </c>
      <c r="E336" s="11">
        <v>4.0294428141675898</v>
      </c>
      <c r="F336" s="11">
        <v>4.7279877444223102</v>
      </c>
      <c r="G336" s="11">
        <v>5.089740466258819</v>
      </c>
      <c r="H336" s="12">
        <v>300</v>
      </c>
      <c r="I336" s="13">
        <v>7.10216161142605</v>
      </c>
      <c r="J336" s="13">
        <v>2.0526346193431642</v>
      </c>
      <c r="K336" s="14">
        <v>0.11562303357839843</v>
      </c>
      <c r="L336" s="14">
        <v>1.8340598972614046</v>
      </c>
      <c r="M336" s="14">
        <f t="shared" si="11"/>
        <v>1.9496829308398032</v>
      </c>
      <c r="N336" s="14">
        <v>0</v>
      </c>
      <c r="O336" s="14">
        <f t="shared" si="12"/>
        <v>11.104479161609017</v>
      </c>
      <c r="Q336" s="14">
        <v>15.12999447998709</v>
      </c>
      <c r="R336" s="14">
        <v>16.370654027346031</v>
      </c>
      <c r="S336" s="14">
        <v>15.180550805787258</v>
      </c>
      <c r="U336" s="14">
        <v>11.206872562751785</v>
      </c>
      <c r="V336" s="16">
        <v>73.947319692461889</v>
      </c>
    </row>
    <row r="337" spans="1:22" x14ac:dyDescent="0.25">
      <c r="A337" s="8">
        <v>1543</v>
      </c>
      <c r="C337" s="10">
        <v>2.9925579679595278</v>
      </c>
      <c r="D337" s="11">
        <v>0.63106317521155164</v>
      </c>
      <c r="E337" s="11">
        <v>3.8443560315453502</v>
      </c>
      <c r="F337" s="11">
        <v>4.9169002882353849</v>
      </c>
      <c r="G337" s="11">
        <v>5.0152927598262904</v>
      </c>
      <c r="H337" s="12">
        <v>300</v>
      </c>
      <c r="I337" s="13">
        <v>6.9982781921851336</v>
      </c>
      <c r="J337" s="13">
        <v>2.0526346193431642</v>
      </c>
      <c r="K337" s="14">
        <v>0.11562303357839843</v>
      </c>
      <c r="L337" s="14">
        <v>1.8140678850751422</v>
      </c>
      <c r="M337" s="14">
        <f t="shared" si="11"/>
        <v>1.9296909186535407</v>
      </c>
      <c r="N337" s="14">
        <v>0</v>
      </c>
      <c r="O337" s="14">
        <f t="shared" si="12"/>
        <v>10.980603730181837</v>
      </c>
      <c r="Q337" s="14">
        <v>16.223927874331881</v>
      </c>
      <c r="R337" s="14">
        <v>17.554289960027099</v>
      </c>
      <c r="S337" s="14">
        <v>16.41722738210137</v>
      </c>
      <c r="U337" s="14">
        <v>10.334636875187403</v>
      </c>
      <c r="V337" s="16">
        <v>68.191968154881806</v>
      </c>
    </row>
    <row r="338" spans="1:22" x14ac:dyDescent="0.25">
      <c r="A338" s="8">
        <v>1544</v>
      </c>
      <c r="C338" s="10">
        <v>2.9925579679595278</v>
      </c>
      <c r="D338" s="11">
        <v>0.64599969245807598</v>
      </c>
      <c r="E338" s="11">
        <v>3.9670196976157901</v>
      </c>
      <c r="F338" s="11">
        <v>4.8703674762546401</v>
      </c>
      <c r="G338" s="11">
        <v>5.0767959202200439</v>
      </c>
      <c r="H338" s="12">
        <v>300</v>
      </c>
      <c r="I338" s="13">
        <v>7.0840989501639715</v>
      </c>
      <c r="J338" s="13">
        <v>2.0526346193431642</v>
      </c>
      <c r="K338" s="14">
        <v>0.11562303357839843</v>
      </c>
      <c r="L338" s="14">
        <v>1.833734221712648</v>
      </c>
      <c r="M338" s="14">
        <f t="shared" si="11"/>
        <v>1.9493572552910465</v>
      </c>
      <c r="N338" s="14">
        <v>0</v>
      </c>
      <c r="O338" s="14">
        <f t="shared" si="12"/>
        <v>11.086090824798182</v>
      </c>
      <c r="Q338" s="14">
        <v>17.29929598647503</v>
      </c>
      <c r="R338" s="14">
        <v>18.717838257365983</v>
      </c>
      <c r="S338" s="14">
        <v>17.539638547186314</v>
      </c>
      <c r="U338" s="14">
        <v>9.7853195477329784</v>
      </c>
      <c r="V338" s="16">
        <v>64.567358006204685</v>
      </c>
    </row>
    <row r="339" spans="1:22" x14ac:dyDescent="0.25">
      <c r="A339" s="8">
        <v>1545</v>
      </c>
      <c r="C339" s="10">
        <v>2.9925579679595278</v>
      </c>
      <c r="D339" s="11">
        <v>0.69052259590133136</v>
      </c>
      <c r="E339" s="11">
        <v>3.5644579937291199</v>
      </c>
      <c r="F339" s="11">
        <v>4.6056489304501049</v>
      </c>
      <c r="G339" s="11">
        <v>4.6107230111674085</v>
      </c>
      <c r="H339" s="12">
        <v>300</v>
      </c>
      <c r="I339" s="13">
        <v>6.4337465118141282</v>
      </c>
      <c r="J339" s="13">
        <v>2.0526346193431642</v>
      </c>
      <c r="K339" s="14">
        <v>0.11562303357839843</v>
      </c>
      <c r="L339" s="14">
        <v>1.7094206114905357</v>
      </c>
      <c r="M339" s="14">
        <f t="shared" si="11"/>
        <v>1.8250436450689342</v>
      </c>
      <c r="N339" s="14">
        <v>0</v>
      </c>
      <c r="O339" s="14">
        <f t="shared" si="12"/>
        <v>10.311424776226227</v>
      </c>
      <c r="Q339" s="14">
        <v>19.325210295936795</v>
      </c>
      <c r="R339" s="14">
        <v>20.909877540203613</v>
      </c>
      <c r="S339" s="14">
        <v>19.925545127226929</v>
      </c>
      <c r="U339" s="14">
        <v>8.1474078819781806</v>
      </c>
      <c r="V339" s="16">
        <v>53.759777488322662</v>
      </c>
    </row>
    <row r="340" spans="1:22" x14ac:dyDescent="0.25">
      <c r="A340" s="8">
        <v>1546</v>
      </c>
      <c r="C340" s="10">
        <v>2.9925579679595278</v>
      </c>
      <c r="D340" s="11">
        <v>0.69662065184851518</v>
      </c>
      <c r="E340" s="11">
        <v>3.7102086201624198</v>
      </c>
      <c r="F340" s="11">
        <v>4.9080696576667302</v>
      </c>
      <c r="G340" s="11">
        <v>4.8327540956630779</v>
      </c>
      <c r="H340" s="12">
        <v>300</v>
      </c>
      <c r="I340" s="13">
        <v>6.7435659722172883</v>
      </c>
      <c r="J340" s="13">
        <v>2.0526346193431642</v>
      </c>
      <c r="K340" s="14">
        <v>0.11562303357839843</v>
      </c>
      <c r="L340" s="14">
        <v>1.7706259164648741</v>
      </c>
      <c r="M340" s="14">
        <f t="shared" si="11"/>
        <v>1.8862489500432726</v>
      </c>
      <c r="N340" s="14">
        <v>0</v>
      </c>
      <c r="O340" s="14">
        <f t="shared" si="12"/>
        <v>10.682449541603726</v>
      </c>
      <c r="Q340" s="14">
        <v>20.587545875312127</v>
      </c>
      <c r="R340" s="14">
        <v>22.275724637087723</v>
      </c>
      <c r="S340" s="14">
        <v>21.515738301608884</v>
      </c>
      <c r="U340" s="14">
        <v>7.923029624313954</v>
      </c>
      <c r="V340" s="16">
        <v>52.27924215978851</v>
      </c>
    </row>
    <row r="341" spans="1:22" x14ac:dyDescent="0.25">
      <c r="A341" s="8">
        <v>1547</v>
      </c>
      <c r="C341" s="10">
        <v>2.9925579679595278</v>
      </c>
      <c r="D341" s="11">
        <v>0.61253228995333719</v>
      </c>
      <c r="E341" s="11">
        <v>4.1762182280430702</v>
      </c>
      <c r="F341" s="11">
        <v>5.0921636811816251</v>
      </c>
      <c r="G341" s="11">
        <v>5.3576210334038272</v>
      </c>
      <c r="H341" s="12">
        <v>300</v>
      </c>
      <c r="I341" s="13">
        <v>7.4759588792900358</v>
      </c>
      <c r="J341" s="13">
        <v>2.0526346193431642</v>
      </c>
      <c r="K341" s="14">
        <v>0.11562303357839843</v>
      </c>
      <c r="L341" s="14">
        <v>1.9068993736789066</v>
      </c>
      <c r="M341" s="14">
        <f t="shared" si="11"/>
        <v>2.0225224072573051</v>
      </c>
      <c r="N341" s="14">
        <v>0</v>
      </c>
      <c r="O341" s="14">
        <f t="shared" si="12"/>
        <v>11.551115905890505</v>
      </c>
      <c r="Q341" s="14">
        <v>16.010571966447436</v>
      </c>
      <c r="R341" s="14">
        <v>17.323438867696126</v>
      </c>
      <c r="S341" s="14">
        <v>15.932530830186188</v>
      </c>
      <c r="U341" s="14">
        <v>11.016461072324939</v>
      </c>
      <c r="V341" s="16">
        <v>72.690910352847268</v>
      </c>
    </row>
    <row r="342" spans="1:22" x14ac:dyDescent="0.25">
      <c r="A342" s="8">
        <v>1548</v>
      </c>
      <c r="C342" s="10">
        <v>2.9925579679595278</v>
      </c>
      <c r="D342" s="11">
        <v>0.61917404789439945</v>
      </c>
      <c r="E342" s="11">
        <v>3.9464092186066502</v>
      </c>
      <c r="F342" s="11">
        <v>5.1565238336907049</v>
      </c>
      <c r="G342" s="11">
        <v>5.2086415609424588</v>
      </c>
      <c r="H342" s="12">
        <v>300</v>
      </c>
      <c r="I342" s="13">
        <v>7.2680747450753564</v>
      </c>
      <c r="J342" s="13">
        <v>2.0526346193431642</v>
      </c>
      <c r="K342" s="14">
        <v>0.11562303357839843</v>
      </c>
      <c r="L342" s="14">
        <v>1.864989072628676</v>
      </c>
      <c r="M342" s="14">
        <f t="shared" si="11"/>
        <v>1.9806121062070745</v>
      </c>
      <c r="N342" s="14">
        <v>0</v>
      </c>
      <c r="O342" s="14">
        <f t="shared" si="12"/>
        <v>11.301321470625595</v>
      </c>
      <c r="Q342" s="14">
        <v>16.020018968944321</v>
      </c>
      <c r="R342" s="14">
        <v>17.333660524397757</v>
      </c>
      <c r="S342" s="14">
        <v>15.699371952725313</v>
      </c>
      <c r="U342" s="14">
        <v>10.771872700147208</v>
      </c>
      <c r="V342" s="16">
        <v>71.077020799877772</v>
      </c>
    </row>
    <row r="343" spans="1:22" x14ac:dyDescent="0.25">
      <c r="A343" s="8">
        <v>1549</v>
      </c>
      <c r="C343" s="10">
        <v>2.9925579679595278</v>
      </c>
      <c r="D343" s="11">
        <v>0.66263721444738843</v>
      </c>
      <c r="E343" s="11">
        <v>4.1112376184423498</v>
      </c>
      <c r="F343" s="11">
        <v>5.52278746158012</v>
      </c>
      <c r="G343" s="11">
        <v>5.4318099269050872</v>
      </c>
      <c r="H343" s="12">
        <v>300</v>
      </c>
      <c r="I343" s="13">
        <v>7.5794811541313143</v>
      </c>
      <c r="J343" s="13">
        <v>2.0526346193431642</v>
      </c>
      <c r="K343" s="14">
        <v>0.11562303357839843</v>
      </c>
      <c r="L343" s="14">
        <v>1.9306575828568273</v>
      </c>
      <c r="M343" s="14">
        <f t="shared" si="11"/>
        <v>2.0462806164352259</v>
      </c>
      <c r="N343" s="14">
        <v>0</v>
      </c>
      <c r="O343" s="14">
        <f t="shared" si="12"/>
        <v>11.678396389909704</v>
      </c>
      <c r="Q343" s="14">
        <v>19.440012983132959</v>
      </c>
      <c r="R343" s="14">
        <v>21.034094047749864</v>
      </c>
      <c r="S343" s="14">
        <v>19.634392654122106</v>
      </c>
      <c r="U343" s="14">
        <v>9.1730058608674678</v>
      </c>
      <c r="V343" s="16">
        <v>60.527073287949989</v>
      </c>
    </row>
    <row r="344" spans="1:22" x14ac:dyDescent="0.25">
      <c r="A344" s="8">
        <v>1550</v>
      </c>
      <c r="C344" s="10">
        <v>3.241056597807757</v>
      </c>
      <c r="D344" s="11">
        <v>0.68270256353727499</v>
      </c>
      <c r="E344" s="11">
        <v>5.3628261712938396</v>
      </c>
      <c r="F344" s="11">
        <v>5.9904611732314557</v>
      </c>
      <c r="G344" s="11">
        <v>6.6059467798275628</v>
      </c>
      <c r="H344" s="12">
        <v>300</v>
      </c>
      <c r="I344" s="13">
        <v>9.9832978141601956</v>
      </c>
      <c r="J344" s="13">
        <v>1.9840682129910756</v>
      </c>
      <c r="K344" s="14">
        <v>0.14650325863290367</v>
      </c>
      <c r="L344" s="14">
        <v>2.4048295279614909</v>
      </c>
      <c r="M344" s="14">
        <f t="shared" si="11"/>
        <v>2.5513327865943944</v>
      </c>
      <c r="N344" s="14">
        <v>0</v>
      </c>
      <c r="O344" s="14">
        <f t="shared" si="12"/>
        <v>14.518698813745665</v>
      </c>
      <c r="Q344" s="14">
        <v>24.266600182571779</v>
      </c>
      <c r="R344" s="14">
        <v>26.256461397542665</v>
      </c>
      <c r="S344" s="14">
        <v>24.946294999152375</v>
      </c>
      <c r="U344" s="14">
        <v>9.1357408339903703</v>
      </c>
      <c r="V344" s="16">
        <v>55.659298853952706</v>
      </c>
    </row>
    <row r="345" spans="1:22" x14ac:dyDescent="0.25">
      <c r="A345" s="8">
        <v>1551</v>
      </c>
      <c r="C345" s="10">
        <v>3.241056597807757</v>
      </c>
      <c r="D345" s="11">
        <v>0.71292948347391882</v>
      </c>
      <c r="E345" s="11">
        <v>4.6271869205243901</v>
      </c>
      <c r="F345" s="11">
        <v>6.5071421190415748</v>
      </c>
      <c r="G345" s="11">
        <v>6.13090289439514</v>
      </c>
      <c r="H345" s="12">
        <v>300</v>
      </c>
      <c r="I345" s="13">
        <v>9.2653833741665572</v>
      </c>
      <c r="J345" s="13">
        <v>1.9840682129910756</v>
      </c>
      <c r="K345" s="14">
        <v>0.14650325863290367</v>
      </c>
      <c r="L345" s="14">
        <v>2.2653647874462863</v>
      </c>
      <c r="M345" s="14">
        <f t="shared" si="11"/>
        <v>2.4118680460791899</v>
      </c>
      <c r="N345" s="14">
        <v>2.7730000000000001E-2</v>
      </c>
      <c r="O345" s="14">
        <f t="shared" si="12"/>
        <v>13.689049633236824</v>
      </c>
      <c r="Q345" s="14">
        <v>26.355495851631371</v>
      </c>
      <c r="R345" s="14">
        <v>28.516646511465144</v>
      </c>
      <c r="S345" s="14">
        <v>27.565775910699362</v>
      </c>
      <c r="U345" s="14">
        <v>7.9309847770484065</v>
      </c>
      <c r="V345" s="16">
        <v>48.319349238705875</v>
      </c>
    </row>
    <row r="346" spans="1:22" x14ac:dyDescent="0.25">
      <c r="A346" s="8">
        <v>1552</v>
      </c>
      <c r="C346" s="10">
        <v>3.241056597807757</v>
      </c>
      <c r="D346" s="11">
        <v>0.67653823607843289</v>
      </c>
      <c r="E346" s="11">
        <v>5.11106147088777</v>
      </c>
      <c r="F346" s="11">
        <v>6.7210730652865607</v>
      </c>
      <c r="G346" s="11">
        <v>6.6748411707798212</v>
      </c>
      <c r="H346" s="12">
        <v>300</v>
      </c>
      <c r="I346" s="13">
        <v>10.087415095986</v>
      </c>
      <c r="J346" s="13">
        <v>1.9840682129910756</v>
      </c>
      <c r="K346" s="14">
        <v>0.14650325863290367</v>
      </c>
      <c r="L346" s="14">
        <v>2.4236603036274222</v>
      </c>
      <c r="M346" s="14">
        <f t="shared" si="11"/>
        <v>2.5701635622603258</v>
      </c>
      <c r="N346" s="14">
        <v>2.7730000000000001E-2</v>
      </c>
      <c r="O346" s="14">
        <f t="shared" si="12"/>
        <v>14.669376871237402</v>
      </c>
      <c r="Q346" s="14">
        <v>23.877576629297195</v>
      </c>
      <c r="R346" s="14">
        <v>25.835537912899568</v>
      </c>
      <c r="S346" s="14">
        <v>24.453478928163438</v>
      </c>
      <c r="U346" s="14">
        <v>9.3809415122102831</v>
      </c>
      <c r="V346" s="16">
        <v>57.153178559630923</v>
      </c>
    </row>
    <row r="347" spans="1:22" x14ac:dyDescent="0.25">
      <c r="A347" s="8">
        <v>1553</v>
      </c>
      <c r="C347" s="10">
        <v>3.241056597807757</v>
      </c>
      <c r="D347" s="11">
        <v>0.66326289664071558</v>
      </c>
      <c r="E347" s="11">
        <v>5.0554764785259403</v>
      </c>
      <c r="F347" s="11">
        <v>6.1856785044557956</v>
      </c>
      <c r="G347" s="11">
        <v>6.4436764513344258</v>
      </c>
      <c r="H347" s="12">
        <v>300</v>
      </c>
      <c r="I347" s="13">
        <v>9.7380652881132814</v>
      </c>
      <c r="J347" s="13">
        <v>1.9840682129910756</v>
      </c>
      <c r="K347" s="14">
        <v>0.14650325863290367</v>
      </c>
      <c r="L347" s="14">
        <v>2.3553225799794606</v>
      </c>
      <c r="M347" s="14">
        <f t="shared" si="11"/>
        <v>2.5018258386123642</v>
      </c>
      <c r="N347" s="14">
        <v>2.7730000000000001E-2</v>
      </c>
      <c r="O347" s="14">
        <f t="shared" si="12"/>
        <v>14.251689339716721</v>
      </c>
      <c r="Q347" s="14">
        <v>21.959091135648123</v>
      </c>
      <c r="R347" s="14">
        <v>23.75973660877127</v>
      </c>
      <c r="S347" s="14">
        <v>22.092669626551892</v>
      </c>
      <c r="U347" s="14">
        <v>9.9100762352940794</v>
      </c>
      <c r="V347" s="16">
        <v>60.376920150082839</v>
      </c>
    </row>
    <row r="348" spans="1:22" x14ac:dyDescent="0.25">
      <c r="A348" s="8">
        <v>1554</v>
      </c>
      <c r="C348" s="10">
        <v>3.241056597807757</v>
      </c>
      <c r="D348" s="11">
        <v>0.6573723781198797</v>
      </c>
      <c r="E348" s="11">
        <v>5.1402931293021998</v>
      </c>
      <c r="F348" s="11">
        <v>6.2202509308364853</v>
      </c>
      <c r="G348" s="11">
        <v>6.5305801604089675</v>
      </c>
      <c r="H348" s="12">
        <v>300</v>
      </c>
      <c r="I348" s="13">
        <v>9.8693993175510606</v>
      </c>
      <c r="J348" s="13">
        <v>1.9840682129910756</v>
      </c>
      <c r="K348" s="14">
        <v>0.14650325863290367</v>
      </c>
      <c r="L348" s="14">
        <v>2.3806296474807493</v>
      </c>
      <c r="M348" s="14">
        <f t="shared" si="11"/>
        <v>2.5271329061136529</v>
      </c>
      <c r="N348" s="14">
        <v>2.7730000000000001E-2</v>
      </c>
      <c r="O348" s="14">
        <f t="shared" si="12"/>
        <v>14.40833043665579</v>
      </c>
      <c r="Q348" s="14">
        <v>21.686809697712686</v>
      </c>
      <c r="R348" s="14">
        <v>23.465128092925127</v>
      </c>
      <c r="S348" s="14">
        <v>21.75500496233342</v>
      </c>
      <c r="U348" s="14">
        <v>10.144788586830462</v>
      </c>
      <c r="V348" s="16">
        <v>61.80689995755197</v>
      </c>
    </row>
    <row r="349" spans="1:22" x14ac:dyDescent="0.25">
      <c r="A349" s="8">
        <v>1555</v>
      </c>
      <c r="C349" s="10">
        <v>3.241056597807757</v>
      </c>
      <c r="D349" s="11">
        <v>0.69486573281894592</v>
      </c>
      <c r="E349" s="11">
        <v>5.0783840311900397</v>
      </c>
      <c r="F349" s="11">
        <v>6.3445592760410943</v>
      </c>
      <c r="G349" s="11">
        <v>6.4865961170776005</v>
      </c>
      <c r="H349" s="12">
        <v>300</v>
      </c>
      <c r="I349" s="13">
        <v>9.8029280276234978</v>
      </c>
      <c r="J349" s="13">
        <v>1.9840682129910756</v>
      </c>
      <c r="K349" s="14">
        <v>0.14650325863290367</v>
      </c>
      <c r="L349" s="14">
        <v>2.3724876789666842</v>
      </c>
      <c r="M349" s="14">
        <f t="shared" si="11"/>
        <v>2.5189909375995878</v>
      </c>
      <c r="N349" s="14">
        <v>2.7730000000000001E-2</v>
      </c>
      <c r="O349" s="14">
        <f t="shared" si="12"/>
        <v>14.333717178214162</v>
      </c>
      <c r="Q349" s="14">
        <v>25.299962510561386</v>
      </c>
      <c r="R349" s="14">
        <v>27.374559436427422</v>
      </c>
      <c r="S349" s="14">
        <v>25.99787617803813</v>
      </c>
      <c r="U349" s="14">
        <v>8.6509532082503071</v>
      </c>
      <c r="V349" s="16">
        <v>52.705740972650752</v>
      </c>
    </row>
    <row r="350" spans="1:22" x14ac:dyDescent="0.25">
      <c r="A350" s="8">
        <v>1556</v>
      </c>
      <c r="C350" s="10">
        <v>3.241056597807757</v>
      </c>
      <c r="D350" s="11">
        <v>0.72352064243888337</v>
      </c>
      <c r="E350" s="11">
        <v>5.2732723381821698</v>
      </c>
      <c r="F350" s="11">
        <v>6.5139257015121252</v>
      </c>
      <c r="G350" s="11">
        <v>6.6771403120258412</v>
      </c>
      <c r="H350" s="12">
        <v>300</v>
      </c>
      <c r="I350" s="13">
        <v>10.090889694335161</v>
      </c>
      <c r="J350" s="13">
        <v>1.9840682129910756</v>
      </c>
      <c r="K350" s="14">
        <v>0.14650325863290367</v>
      </c>
      <c r="L350" s="14">
        <v>2.4345539020857703</v>
      </c>
      <c r="M350" s="14">
        <f t="shared" si="11"/>
        <v>2.5810571607186739</v>
      </c>
      <c r="N350" s="14">
        <v>2.7730000000000001E-2</v>
      </c>
      <c r="O350" s="14">
        <f t="shared" si="12"/>
        <v>14.68374506804491</v>
      </c>
      <c r="Q350" s="14">
        <v>29.857920355693274</v>
      </c>
      <c r="R350" s="14">
        <v>32.306269824860124</v>
      </c>
      <c r="S350" s="14">
        <v>31.629707076404049</v>
      </c>
      <c r="U350" s="14">
        <v>7.5093490243297047</v>
      </c>
      <c r="V350" s="16">
        <v>45.750542746213569</v>
      </c>
    </row>
    <row r="351" spans="1:22" x14ac:dyDescent="0.25">
      <c r="A351" s="8">
        <v>1557</v>
      </c>
      <c r="C351" s="10">
        <v>3.241056597807757</v>
      </c>
      <c r="D351" s="11">
        <v>0.7201583256099201</v>
      </c>
      <c r="E351" s="11">
        <v>5.9160447371951097</v>
      </c>
      <c r="F351" s="11">
        <v>6.8012160008935805</v>
      </c>
      <c r="G351" s="11">
        <v>7.3321529904370983</v>
      </c>
      <c r="H351" s="12">
        <v>300</v>
      </c>
      <c r="I351" s="13">
        <v>11.080783627571028</v>
      </c>
      <c r="J351" s="13">
        <v>1.9840682129910756</v>
      </c>
      <c r="K351" s="14">
        <v>0.14650325863290367</v>
      </c>
      <c r="L351" s="14">
        <v>2.6324446283685923</v>
      </c>
      <c r="M351" s="14">
        <f t="shared" si="11"/>
        <v>2.7789478870014959</v>
      </c>
      <c r="N351" s="14">
        <v>2.7730000000000001E-2</v>
      </c>
      <c r="O351" s="14">
        <f t="shared" si="12"/>
        <v>15.871529727563599</v>
      </c>
      <c r="Q351" s="14">
        <v>31.70715681013932</v>
      </c>
      <c r="R351" s="14">
        <v>34.307143668570745</v>
      </c>
      <c r="S351" s="14">
        <v>33.832633358562418</v>
      </c>
      <c r="U351" s="14">
        <v>7.6433983807553281</v>
      </c>
      <c r="V351" s="16">
        <v>46.567235483677621</v>
      </c>
    </row>
    <row r="352" spans="1:22" x14ac:dyDescent="0.25">
      <c r="A352" s="8">
        <v>1558</v>
      </c>
      <c r="C352" s="10">
        <v>3.241056597807757</v>
      </c>
      <c r="D352" s="11">
        <v>0.67369286594784372</v>
      </c>
      <c r="E352" s="11">
        <v>5.0472982841419203</v>
      </c>
      <c r="F352" s="11">
        <v>6.5582120394848804</v>
      </c>
      <c r="G352" s="11">
        <v>6.5662997944213206</v>
      </c>
      <c r="H352" s="12">
        <v>300</v>
      </c>
      <c r="I352" s="13">
        <v>9.9233809429021864</v>
      </c>
      <c r="J352" s="13">
        <v>1.9840682129910756</v>
      </c>
      <c r="K352" s="14">
        <v>0.14650325863290367</v>
      </c>
      <c r="L352" s="14">
        <v>2.3958172146671104</v>
      </c>
      <c r="M352" s="14">
        <f t="shared" si="11"/>
        <v>2.542320473300014</v>
      </c>
      <c r="N352" s="14">
        <v>5.1700000000000003E-2</v>
      </c>
      <c r="O352" s="14">
        <f t="shared" si="12"/>
        <v>14.501469629193277</v>
      </c>
      <c r="Q352" s="14">
        <v>23.322327471150828</v>
      </c>
      <c r="R352" s="14">
        <v>25.234758323785197</v>
      </c>
      <c r="S352" s="14">
        <v>23.28135286321751</v>
      </c>
      <c r="U352" s="14">
        <v>9.4943478224182147</v>
      </c>
      <c r="V352" s="16">
        <v>57.844103994851515</v>
      </c>
    </row>
    <row r="353" spans="1:22" x14ac:dyDescent="0.25">
      <c r="A353" s="8">
        <v>1559</v>
      </c>
      <c r="C353" s="10">
        <v>3.241056597807757</v>
      </c>
      <c r="D353" s="11">
        <v>0.71500323285266498</v>
      </c>
      <c r="E353" s="11">
        <v>3.96596064474637</v>
      </c>
      <c r="F353" s="11">
        <v>6.403325206605925</v>
      </c>
      <c r="G353" s="11">
        <v>5.5222743339468181</v>
      </c>
      <c r="H353" s="12">
        <v>300</v>
      </c>
      <c r="I353" s="13">
        <v>8.3455878657144282</v>
      </c>
      <c r="J353" s="13">
        <v>1.9840682129910756</v>
      </c>
      <c r="K353" s="14">
        <v>0.14650325863290367</v>
      </c>
      <c r="L353" s="14">
        <v>2.0889460367146979</v>
      </c>
      <c r="M353" s="14">
        <f t="shared" si="11"/>
        <v>2.2354492953476015</v>
      </c>
      <c r="N353" s="14">
        <v>7.5200000000000003E-2</v>
      </c>
      <c r="O353" s="14">
        <f t="shared" si="12"/>
        <v>12.640305374053106</v>
      </c>
      <c r="Q353" s="14">
        <v>24.59397794745281</v>
      </c>
      <c r="R353" s="14">
        <v>26.610684139143942</v>
      </c>
      <c r="S353" s="14">
        <v>25.009856254360571</v>
      </c>
      <c r="U353" s="14">
        <v>7.847906069180274</v>
      </c>
      <c r="V353" s="16">
        <v>47.813194049580083</v>
      </c>
    </row>
    <row r="354" spans="1:22" x14ac:dyDescent="0.25">
      <c r="A354" s="8">
        <v>1560</v>
      </c>
      <c r="C354" s="10">
        <v>3.2103908094435076</v>
      </c>
      <c r="D354" s="11">
        <v>0.66428571428571426</v>
      </c>
      <c r="E354" s="11">
        <v>5.9394830851634399</v>
      </c>
      <c r="F354" s="11">
        <v>6.763662586731165</v>
      </c>
      <c r="G354" s="11">
        <v>7.3746727322794321</v>
      </c>
      <c r="H354" s="12">
        <v>300</v>
      </c>
      <c r="I354" s="13">
        <v>11.039591336524911</v>
      </c>
      <c r="J354" s="13">
        <v>2.2624685028270899</v>
      </c>
      <c r="K354" s="14">
        <v>0.17456364329943264</v>
      </c>
      <c r="L354" s="14">
        <v>2.7917871860190111</v>
      </c>
      <c r="M354" s="14">
        <f t="shared" si="11"/>
        <v>2.9663508293184435</v>
      </c>
      <c r="N354" s="14">
        <v>6.7210000000000006E-2</v>
      </c>
      <c r="O354" s="14">
        <f t="shared" si="12"/>
        <v>16.335620668670444</v>
      </c>
      <c r="Q354" s="14">
        <v>25.807942425600285</v>
      </c>
      <c r="R354" s="14">
        <v>27.924193704499508</v>
      </c>
      <c r="S354" s="14">
        <v>26.061417571031097</v>
      </c>
      <c r="U354" s="14">
        <v>9.6651203992241168</v>
      </c>
      <c r="V354" s="16">
        <v>59.446999673399283</v>
      </c>
    </row>
    <row r="355" spans="1:22" x14ac:dyDescent="0.25">
      <c r="A355" s="8">
        <v>1561</v>
      </c>
      <c r="C355" s="10">
        <v>3.2103908094435076</v>
      </c>
      <c r="D355" s="11">
        <v>0.66428571428571426</v>
      </c>
      <c r="E355" s="11">
        <v>6.1884899492044196</v>
      </c>
      <c r="F355" s="11">
        <v>7.5337919914633247</v>
      </c>
      <c r="G355" s="11">
        <v>7.8717840593072097</v>
      </c>
      <c r="H355" s="12">
        <v>300</v>
      </c>
      <c r="I355" s="13">
        <v>11.783747192434737</v>
      </c>
      <c r="J355" s="13">
        <v>2.2624685028270899</v>
      </c>
      <c r="K355" s="14">
        <v>0.17456364329943264</v>
      </c>
      <c r="L355" s="14">
        <v>2.9410564532608152</v>
      </c>
      <c r="M355" s="14">
        <f t="shared" si="11"/>
        <v>3.1156200965602476</v>
      </c>
      <c r="N355" s="14">
        <v>6.7210000000000006E-2</v>
      </c>
      <c r="O355" s="14">
        <f t="shared" si="12"/>
        <v>17.229045791822074</v>
      </c>
      <c r="Q355" s="14">
        <v>27.924045114638989</v>
      </c>
      <c r="R355" s="14">
        <v>30.21381681403939</v>
      </c>
      <c r="S355" s="14">
        <v>28.571795082496923</v>
      </c>
      <c r="U355" s="14">
        <v>9.4212364544017628</v>
      </c>
      <c r="V355" s="16">
        <v>57.946949162971528</v>
      </c>
    </row>
    <row r="356" spans="1:22" x14ac:dyDescent="0.25">
      <c r="A356" s="8">
        <v>1562</v>
      </c>
      <c r="C356" s="10">
        <v>3.2103908094435076</v>
      </c>
      <c r="D356" s="11">
        <v>0.66428571428571426</v>
      </c>
      <c r="E356" s="11">
        <v>6.1417708147443504</v>
      </c>
      <c r="F356" s="11">
        <v>7.3969544575561255</v>
      </c>
      <c r="G356" s="11">
        <v>7.7814720408837097</v>
      </c>
      <c r="H356" s="12">
        <v>300</v>
      </c>
      <c r="I356" s="13">
        <v>11.648553698110824</v>
      </c>
      <c r="J356" s="13">
        <v>2.2624685028270899</v>
      </c>
      <c r="K356" s="14">
        <v>0.17456364329943264</v>
      </c>
      <c r="L356" s="14">
        <v>2.9139062544459691</v>
      </c>
      <c r="M356" s="14">
        <f t="shared" si="11"/>
        <v>3.0884698977454015</v>
      </c>
      <c r="N356" s="14">
        <v>6.7210000000000006E-2</v>
      </c>
      <c r="O356" s="14">
        <f t="shared" si="12"/>
        <v>17.066702098683315</v>
      </c>
      <c r="Q356" s="14">
        <v>27.860973570378057</v>
      </c>
      <c r="R356" s="14">
        <v>30.145573403149061</v>
      </c>
      <c r="S356" s="14">
        <v>28.511775354173835</v>
      </c>
      <c r="U356" s="14">
        <v>9.3535899958632971</v>
      </c>
      <c r="V356" s="16">
        <v>57.530877884752826</v>
      </c>
    </row>
    <row r="357" spans="1:22" x14ac:dyDescent="0.25">
      <c r="A357" s="8">
        <v>1563</v>
      </c>
      <c r="C357" s="10">
        <v>3.2103908094435076</v>
      </c>
      <c r="D357" s="11">
        <v>0.66428571428571426</v>
      </c>
      <c r="E357" s="11">
        <v>5.7595946956188904</v>
      </c>
      <c r="F357" s="11">
        <v>7.5412107283883891</v>
      </c>
      <c r="G357" s="11">
        <v>7.5307643659822165</v>
      </c>
      <c r="H357" s="12">
        <v>300</v>
      </c>
      <c r="I357" s="13">
        <v>11.273254294826339</v>
      </c>
      <c r="J357" s="13">
        <v>2.2624685028270899</v>
      </c>
      <c r="K357" s="14">
        <v>0.17456364329943264</v>
      </c>
      <c r="L357" s="14">
        <v>2.8330974446840127</v>
      </c>
      <c r="M357" s="14">
        <f t="shared" si="11"/>
        <v>3.0076610879834451</v>
      </c>
      <c r="N357" s="14">
        <v>6.7210000000000006E-2</v>
      </c>
      <c r="O357" s="14">
        <f t="shared" si="12"/>
        <v>16.610593885636874</v>
      </c>
      <c r="Q357" s="14">
        <v>29.076033876485262</v>
      </c>
      <c r="R357" s="14">
        <v>31.460268654357055</v>
      </c>
      <c r="S357" s="14">
        <v>29.617403478377096</v>
      </c>
      <c r="U357" s="14">
        <v>8.7231834053435673</v>
      </c>
      <c r="V357" s="16">
        <v>53.653452789899013</v>
      </c>
    </row>
    <row r="358" spans="1:22" x14ac:dyDescent="0.25">
      <c r="A358" s="8">
        <v>1564</v>
      </c>
      <c r="C358" s="10">
        <v>3.2103908094435076</v>
      </c>
      <c r="D358" s="11">
        <v>0.66428571428571426</v>
      </c>
      <c r="E358" s="11">
        <v>6.1253819084569798</v>
      </c>
      <c r="F358" s="11">
        <v>7.6194877411436455</v>
      </c>
      <c r="G358" s="11">
        <v>7.8542841235386582</v>
      </c>
      <c r="H358" s="12">
        <v>300</v>
      </c>
      <c r="I358" s="13">
        <v>11.757550485636532</v>
      </c>
      <c r="J358" s="13">
        <v>2.2624685028270899</v>
      </c>
      <c r="K358" s="14">
        <v>0.17456364329943264</v>
      </c>
      <c r="L358" s="14">
        <v>2.9346309609153671</v>
      </c>
      <c r="M358" s="14">
        <f t="shared" si="11"/>
        <v>3.1091946042147995</v>
      </c>
      <c r="N358" s="14">
        <v>6.7210000000000006E-2</v>
      </c>
      <c r="O358" s="14">
        <f t="shared" si="12"/>
        <v>17.196423592678421</v>
      </c>
      <c r="Q358" s="14">
        <v>29.846363707363203</v>
      </c>
      <c r="R358" s="14">
        <v>32.293765531366986</v>
      </c>
      <c r="S358" s="14">
        <v>30.748145767743004</v>
      </c>
      <c r="U358" s="14">
        <v>8.7977520300781933</v>
      </c>
      <c r="V358" s="16">
        <v>54.112100052130842</v>
      </c>
    </row>
    <row r="359" spans="1:22" x14ac:dyDescent="0.25">
      <c r="A359" s="8">
        <v>1565</v>
      </c>
      <c r="C359" s="10">
        <v>3.2103908094435076</v>
      </c>
      <c r="D359" s="11">
        <v>0.66428571428571426</v>
      </c>
      <c r="E359" s="11">
        <v>6.1814638162212603</v>
      </c>
      <c r="F359" s="11">
        <v>7.6632433359760599</v>
      </c>
      <c r="G359" s="11">
        <v>7.9161506200806429</v>
      </c>
      <c r="H359" s="12">
        <v>300</v>
      </c>
      <c r="I359" s="13">
        <v>11.850162166729389</v>
      </c>
      <c r="J359" s="13">
        <v>2.2624685028270899</v>
      </c>
      <c r="K359" s="14">
        <v>0.17456364329943264</v>
      </c>
      <c r="L359" s="14">
        <v>2.9537484030026535</v>
      </c>
      <c r="M359" s="14">
        <f t="shared" ref="M359:M422" si="13">K359+L359</f>
        <v>3.1283120463020859</v>
      </c>
      <c r="N359" s="14">
        <v>6.7210000000000006E-2</v>
      </c>
      <c r="O359" s="14">
        <f t="shared" si="12"/>
        <v>17.308152715858565</v>
      </c>
      <c r="Q359" s="14">
        <v>26.062376401164034</v>
      </c>
      <c r="R359" s="14">
        <v>28.199491266059486</v>
      </c>
      <c r="S359" s="14">
        <v>26.19201705251588</v>
      </c>
      <c r="U359" s="14">
        <v>10.140554776528116</v>
      </c>
      <c r="V359" s="16">
        <v>62.371241287045656</v>
      </c>
    </row>
    <row r="360" spans="1:22" x14ac:dyDescent="0.25">
      <c r="A360" s="8">
        <v>1566</v>
      </c>
      <c r="C360" s="10">
        <v>3.2103908094435076</v>
      </c>
      <c r="D360" s="11">
        <v>0.66428571428571426</v>
      </c>
      <c r="E360" s="11">
        <v>6.5616697582655998</v>
      </c>
      <c r="F360" s="11">
        <v>7.6238057752895596</v>
      </c>
      <c r="G360" s="11">
        <v>8.2057644285901485</v>
      </c>
      <c r="H360" s="12">
        <v>300</v>
      </c>
      <c r="I360" s="13">
        <v>12.283702502338464</v>
      </c>
      <c r="J360" s="13">
        <v>2.2624685028270899</v>
      </c>
      <c r="K360" s="14">
        <v>0.17456364329943264</v>
      </c>
      <c r="L360" s="14">
        <v>3.0459591682012563</v>
      </c>
      <c r="M360" s="14">
        <f t="shared" si="13"/>
        <v>3.2205228115006888</v>
      </c>
      <c r="N360" s="14">
        <v>6.8150000000000002E-2</v>
      </c>
      <c r="O360" s="14">
        <f t="shared" si="12"/>
        <v>17.834843816666243</v>
      </c>
      <c r="Q360" s="14">
        <v>26.847038018201935</v>
      </c>
      <c r="R360" s="14">
        <v>29.048495135694495</v>
      </c>
      <c r="S360" s="14">
        <v>27.091874585511569</v>
      </c>
      <c r="U360" s="14">
        <v>10.143736104536902</v>
      </c>
      <c r="V360" s="16">
        <v>62.390808596844977</v>
      </c>
    </row>
    <row r="361" spans="1:22" x14ac:dyDescent="0.25">
      <c r="A361" s="8">
        <v>1567</v>
      </c>
      <c r="C361" s="10">
        <v>3.2103908094435076</v>
      </c>
      <c r="D361" s="11">
        <v>0.66428571428571426</v>
      </c>
      <c r="E361" s="11">
        <v>6.4179586951713103</v>
      </c>
      <c r="F361" s="11">
        <v>6.9381122697839199</v>
      </c>
      <c r="G361" s="11">
        <v>7.8256915509812082</v>
      </c>
      <c r="H361" s="12">
        <v>300</v>
      </c>
      <c r="I361" s="13">
        <v>11.714748543400837</v>
      </c>
      <c r="J361" s="13">
        <v>2.2624685028270899</v>
      </c>
      <c r="K361" s="14">
        <v>0.17456364329943264</v>
      </c>
      <c r="L361" s="14">
        <v>2.9328388735891062</v>
      </c>
      <c r="M361" s="14">
        <f t="shared" si="13"/>
        <v>3.1074025168885386</v>
      </c>
      <c r="N361" s="14">
        <v>6.8150000000000002E-2</v>
      </c>
      <c r="O361" s="14">
        <f t="shared" si="12"/>
        <v>17.152769563116465</v>
      </c>
      <c r="Q361" s="14">
        <v>24.859069275205435</v>
      </c>
      <c r="R361" s="14">
        <v>26.897512955772282</v>
      </c>
      <c r="S361" s="14">
        <v>25.146445695849049</v>
      </c>
      <c r="U361" s="14">
        <v>10.535966913979319</v>
      </c>
      <c r="V361" s="16">
        <v>64.803292232609337</v>
      </c>
    </row>
    <row r="362" spans="1:22" x14ac:dyDescent="0.25">
      <c r="A362" s="8">
        <v>1568</v>
      </c>
      <c r="C362" s="10">
        <v>3.2103908094435076</v>
      </c>
      <c r="D362" s="11">
        <v>0.66428571428571426</v>
      </c>
      <c r="E362" s="11">
        <v>5.7465007646375197</v>
      </c>
      <c r="F362" s="11">
        <v>7.4724474780178802</v>
      </c>
      <c r="G362" s="11">
        <v>7.4937062152468243</v>
      </c>
      <c r="H362" s="12">
        <v>300</v>
      </c>
      <c r="I362" s="13">
        <v>11.217779719254276</v>
      </c>
      <c r="J362" s="13">
        <v>2.2624685028270899</v>
      </c>
      <c r="K362" s="14">
        <v>0.17456364329943264</v>
      </c>
      <c r="L362" s="14">
        <v>2.8222694653246823</v>
      </c>
      <c r="M362" s="14">
        <f t="shared" si="13"/>
        <v>2.9968331086241147</v>
      </c>
      <c r="N362" s="14">
        <v>6.8150000000000002E-2</v>
      </c>
      <c r="O362" s="14">
        <f t="shared" si="12"/>
        <v>16.54523133070548</v>
      </c>
      <c r="Q362" s="14">
        <v>25.060754044122003</v>
      </c>
      <c r="R362" s="14">
        <v>27.115735875740008</v>
      </c>
      <c r="S362" s="14">
        <v>25.28885372845297</v>
      </c>
      <c r="U362" s="14">
        <v>10.08100242247742</v>
      </c>
      <c r="V362" s="16">
        <v>62.004954202604772</v>
      </c>
    </row>
    <row r="363" spans="1:22" x14ac:dyDescent="0.25">
      <c r="A363" s="8">
        <v>1569</v>
      </c>
      <c r="C363" s="10">
        <v>3.2103908094435076</v>
      </c>
      <c r="D363" s="11">
        <v>0.66428571428571426</v>
      </c>
      <c r="E363" s="11">
        <v>6.4778917285130202</v>
      </c>
      <c r="F363" s="11">
        <v>7.1316420024590501</v>
      </c>
      <c r="G363" s="11">
        <v>7.9484955141483349</v>
      </c>
      <c r="H363" s="12">
        <v>300</v>
      </c>
      <c r="I363" s="13">
        <v>11.898581184805616</v>
      </c>
      <c r="J363" s="13">
        <v>2.2624685028270899</v>
      </c>
      <c r="K363" s="14">
        <v>0.17456364329943264</v>
      </c>
      <c r="L363" s="14">
        <v>2.9689524709288042</v>
      </c>
      <c r="M363" s="14">
        <f t="shared" si="13"/>
        <v>3.1435161142282366</v>
      </c>
      <c r="N363" s="14">
        <v>6.4390000000000003E-2</v>
      </c>
      <c r="O363" s="14">
        <f t="shared" si="12"/>
        <v>17.368955801860942</v>
      </c>
      <c r="Q363" s="14">
        <v>27.206476806417459</v>
      </c>
      <c r="R363" s="14">
        <v>29.437407904543694</v>
      </c>
      <c r="S363" s="14">
        <v>27.446496406885327</v>
      </c>
      <c r="U363" s="14">
        <v>9.7482445273768263</v>
      </c>
      <c r="V363" s="16">
        <v>59.958269043571057</v>
      </c>
    </row>
    <row r="364" spans="1:22" x14ac:dyDescent="0.25">
      <c r="A364" s="8">
        <v>1570</v>
      </c>
      <c r="C364" s="10">
        <v>3.5001296374367623</v>
      </c>
      <c r="D364" s="11">
        <v>0.66428571428571426</v>
      </c>
      <c r="E364" s="11">
        <v>7.2487432345968097</v>
      </c>
      <c r="F364" s="11">
        <v>7.7548395610238003</v>
      </c>
      <c r="G364" s="11">
        <v>8.8072663098495312</v>
      </c>
      <c r="H364" s="12">
        <v>300</v>
      </c>
      <c r="I364" s="13">
        <v>14.373998651613396</v>
      </c>
      <c r="J364" s="13">
        <v>3.1117560067861829</v>
      </c>
      <c r="K364" s="14">
        <v>0.28766636743286211</v>
      </c>
      <c r="L364" s="14">
        <v>3.8654388624422613</v>
      </c>
      <c r="M364" s="14">
        <f t="shared" si="13"/>
        <v>4.1531052298751234</v>
      </c>
      <c r="N364" s="14">
        <v>6.4390000000000003E-2</v>
      </c>
      <c r="O364" s="14">
        <f t="shared" si="12"/>
        <v>21.703249888274701</v>
      </c>
      <c r="Q364" s="14">
        <v>26.792408095211488</v>
      </c>
      <c r="R364" s="14">
        <v>28.989385559018832</v>
      </c>
      <c r="S364" s="14">
        <v>26.911079489505255</v>
      </c>
      <c r="U364" s="14">
        <v>12.383943219892988</v>
      </c>
      <c r="V364" s="16">
        <v>69.864313751975544</v>
      </c>
    </row>
    <row r="365" spans="1:22" x14ac:dyDescent="0.25">
      <c r="A365" s="8">
        <v>1571</v>
      </c>
      <c r="C365" s="10">
        <v>3.5001296374367623</v>
      </c>
      <c r="D365" s="11">
        <v>0.66428571428571426</v>
      </c>
      <c r="E365" s="11">
        <v>5.99035758228964</v>
      </c>
      <c r="F365" s="11">
        <v>7.240151868065845</v>
      </c>
      <c r="G365" s="11">
        <v>7.5995056196443498</v>
      </c>
      <c r="H365" s="12">
        <v>300</v>
      </c>
      <c r="I365" s="13">
        <v>12.402859149102142</v>
      </c>
      <c r="J365" s="13">
        <v>3.1117560067861829</v>
      </c>
      <c r="K365" s="14">
        <v>0.28766636743286211</v>
      </c>
      <c r="L365" s="14">
        <v>3.4352695071932131</v>
      </c>
      <c r="M365" s="14">
        <f t="shared" si="13"/>
        <v>3.7229358746260752</v>
      </c>
      <c r="N365" s="14">
        <v>6.4390000000000003E-2</v>
      </c>
      <c r="O365" s="14">
        <f t="shared" si="12"/>
        <v>19.301941030514399</v>
      </c>
      <c r="Q365" s="14">
        <v>26.062160107336783</v>
      </c>
      <c r="R365" s="14">
        <v>28.199257236138401</v>
      </c>
      <c r="S365" s="14">
        <v>25.893454737047076</v>
      </c>
      <c r="U365" s="14">
        <v>11.324036742906836</v>
      </c>
      <c r="V365" s="16">
        <v>63.884825850499894</v>
      </c>
    </row>
    <row r="366" spans="1:22" x14ac:dyDescent="0.25">
      <c r="A366" s="8">
        <v>1572</v>
      </c>
      <c r="C366" s="10">
        <v>3.5001296374367623</v>
      </c>
      <c r="D366" s="11">
        <v>0.66428571428571426</v>
      </c>
      <c r="E366" s="11">
        <v>5.7313729358599099</v>
      </c>
      <c r="F366" s="11">
        <v>7.8183384225950903</v>
      </c>
      <c r="G366" s="11">
        <v>7.6151758239680261</v>
      </c>
      <c r="H366" s="12">
        <v>300</v>
      </c>
      <c r="I366" s="13">
        <v>12.428433883406147</v>
      </c>
      <c r="J366" s="13">
        <v>3.1117560067861829</v>
      </c>
      <c r="K366" s="14">
        <v>0.28766636743286211</v>
      </c>
      <c r="L366" s="14">
        <v>3.4334054945822619</v>
      </c>
      <c r="M366" s="14">
        <f t="shared" si="13"/>
        <v>3.721071862015124</v>
      </c>
      <c r="N366" s="14">
        <v>6.4390000000000003E-2</v>
      </c>
      <c r="O366" s="14">
        <f t="shared" si="12"/>
        <v>19.325651752207452</v>
      </c>
      <c r="Q366" s="14">
        <v>28.203015216273496</v>
      </c>
      <c r="R366" s="14">
        <v>30.515662464007924</v>
      </c>
      <c r="S366" s="14">
        <v>28.532694210889904</v>
      </c>
      <c r="U366" s="14">
        <v>10.47728079480329</v>
      </c>
      <c r="V366" s="16">
        <v>59.107831788170138</v>
      </c>
    </row>
    <row r="367" spans="1:22" x14ac:dyDescent="0.25">
      <c r="A367" s="8">
        <v>1573</v>
      </c>
      <c r="C367" s="10">
        <v>3.5001296374367623</v>
      </c>
      <c r="D367" s="11">
        <v>0.66428571428571426</v>
      </c>
      <c r="E367" s="11">
        <v>7.7703647518525099</v>
      </c>
      <c r="F367" s="11">
        <v>7.9109654830831548</v>
      </c>
      <c r="G367" s="11">
        <v>9.2858017294089095</v>
      </c>
      <c r="H367" s="12">
        <v>300</v>
      </c>
      <c r="I367" s="13">
        <v>15.154997798624914</v>
      </c>
      <c r="J367" s="13">
        <v>3.1117560067861829</v>
      </c>
      <c r="K367" s="14">
        <v>0.28766636743286211</v>
      </c>
      <c r="L367" s="14">
        <v>4.0365020488767698</v>
      </c>
      <c r="M367" s="14">
        <f t="shared" si="13"/>
        <v>4.3241684163096323</v>
      </c>
      <c r="N367" s="14">
        <v>6.4390000000000003E-2</v>
      </c>
      <c r="O367" s="14">
        <f t="shared" si="12"/>
        <v>22.655312221720727</v>
      </c>
      <c r="Q367" s="14">
        <v>29.463482506993504</v>
      </c>
      <c r="R367" s="14">
        <v>31.879488072566975</v>
      </c>
      <c r="S367" s="14">
        <v>29.996497538423192</v>
      </c>
      <c r="U367" s="14">
        <v>11.754658763194254</v>
      </c>
      <c r="V367" s="16">
        <v>66.314190342864691</v>
      </c>
    </row>
    <row r="368" spans="1:22" x14ac:dyDescent="0.25">
      <c r="A368" s="8">
        <v>1574</v>
      </c>
      <c r="C368" s="10">
        <v>3.5001296374367623</v>
      </c>
      <c r="D368" s="11">
        <v>0.66428571428571426</v>
      </c>
      <c r="E368" s="11">
        <v>6.9691697977931497</v>
      </c>
      <c r="F368" s="11">
        <v>7.6950911999614</v>
      </c>
      <c r="G368" s="11">
        <v>8.5600287597065687</v>
      </c>
      <c r="H368" s="12">
        <v>300</v>
      </c>
      <c r="I368" s="13">
        <v>13.970491809949168</v>
      </c>
      <c r="J368" s="13">
        <v>3.1117560067861829</v>
      </c>
      <c r="K368" s="14">
        <v>0.28766636743286211</v>
      </c>
      <c r="L368" s="14">
        <v>3.7767858053361842</v>
      </c>
      <c r="M368" s="14">
        <f t="shared" si="13"/>
        <v>4.0644521727690464</v>
      </c>
      <c r="N368" s="14">
        <v>6.4390000000000003E-2</v>
      </c>
      <c r="O368" s="14">
        <f t="shared" si="12"/>
        <v>21.211089989504398</v>
      </c>
      <c r="Q368" s="14">
        <v>33.497249936560408</v>
      </c>
      <c r="R368" s="14">
        <v>36.244024431358362</v>
      </c>
      <c r="S368" s="14">
        <v>34.985865808618939</v>
      </c>
      <c r="U368" s="14">
        <v>9.6808132688797333</v>
      </c>
      <c r="V368" s="16">
        <v>54.614541069992576</v>
      </c>
    </row>
    <row r="369" spans="1:22" x14ac:dyDescent="0.25">
      <c r="A369" s="8">
        <v>1575</v>
      </c>
      <c r="C369" s="10">
        <v>3.5001296374367623</v>
      </c>
      <c r="D369" s="11">
        <v>0.66428571428571426</v>
      </c>
      <c r="E369" s="11">
        <v>7.05595616955969</v>
      </c>
      <c r="F369" s="11">
        <v>7.9792764973550092</v>
      </c>
      <c r="G369" s="11">
        <v>8.7393788870634168</v>
      </c>
      <c r="H369" s="12">
        <v>300</v>
      </c>
      <c r="I369" s="13">
        <v>14.263202214982677</v>
      </c>
      <c r="J369" s="13">
        <v>3.1117560067861829</v>
      </c>
      <c r="K369" s="14">
        <v>0.28766636743286211</v>
      </c>
      <c r="L369" s="14">
        <v>3.8379586084792741</v>
      </c>
      <c r="M369" s="14">
        <f t="shared" si="13"/>
        <v>4.1256249759121362</v>
      </c>
      <c r="N369" s="14">
        <v>6.4390000000000003E-2</v>
      </c>
      <c r="O369" s="14">
        <f t="shared" si="12"/>
        <v>21.564973197680995</v>
      </c>
      <c r="Q369" s="14">
        <v>29.761014484971025</v>
      </c>
      <c r="R369" s="14">
        <v>32.20141767273865</v>
      </c>
      <c r="S369" s="14">
        <v>30.429698683411978</v>
      </c>
      <c r="U369" s="14">
        <v>11.077721959887691</v>
      </c>
      <c r="V369" s="16">
        <v>62.495235073391342</v>
      </c>
    </row>
    <row r="370" spans="1:22" x14ac:dyDescent="0.25">
      <c r="A370" s="8">
        <v>1576</v>
      </c>
      <c r="C370" s="10">
        <v>3.5001296374367623</v>
      </c>
      <c r="D370" s="11">
        <v>0.66428571428571426</v>
      </c>
      <c r="E370" s="11">
        <v>6.0455901587610397</v>
      </c>
      <c r="F370" s="11">
        <v>7.5476858896699355</v>
      </c>
      <c r="G370" s="11">
        <v>7.7625744906492073</v>
      </c>
      <c r="H370" s="12">
        <v>300</v>
      </c>
      <c r="I370" s="13">
        <v>12.668997545453641</v>
      </c>
      <c r="J370" s="13">
        <v>3.1117560067861829</v>
      </c>
      <c r="K370" s="14">
        <v>0.28766636743286211</v>
      </c>
      <c r="L370" s="14">
        <v>3.4902488372847476</v>
      </c>
      <c r="M370" s="14">
        <f t="shared" si="13"/>
        <v>3.7779152047176097</v>
      </c>
      <c r="N370" s="14">
        <v>6.4390000000000003E-2</v>
      </c>
      <c r="O370" s="14">
        <f t="shared" si="12"/>
        <v>19.62305875695743</v>
      </c>
      <c r="Q370" s="14">
        <v>30.199902866262438</v>
      </c>
      <c r="R370" s="14">
        <v>32.676294901295961</v>
      </c>
      <c r="S370" s="14">
        <v>30.982133697265532</v>
      </c>
      <c r="U370" s="14">
        <v>9.9348719527199343</v>
      </c>
      <c r="V370" s="16">
        <v>56.047819249975959</v>
      </c>
    </row>
    <row r="371" spans="1:22" x14ac:dyDescent="0.25">
      <c r="A371" s="8">
        <v>1577</v>
      </c>
      <c r="C371" s="10">
        <v>3.5001296374367623</v>
      </c>
      <c r="D371" s="11">
        <v>0.66428571428571426</v>
      </c>
      <c r="E371" s="11">
        <v>6.3349575120259898</v>
      </c>
      <c r="F371" s="11">
        <v>8.0035494112768948</v>
      </c>
      <c r="G371" s="11">
        <v>8.1706626293539788</v>
      </c>
      <c r="H371" s="12">
        <v>300</v>
      </c>
      <c r="I371" s="13">
        <v>13.335022410504193</v>
      </c>
      <c r="J371" s="13">
        <v>3.1117560067861829</v>
      </c>
      <c r="K371" s="14">
        <v>0.28766636743286211</v>
      </c>
      <c r="L371" s="14">
        <v>3.6319248375235094</v>
      </c>
      <c r="M371" s="14">
        <f t="shared" si="13"/>
        <v>3.9195912049563715</v>
      </c>
      <c r="N371" s="14">
        <v>6.4390000000000003E-2</v>
      </c>
      <c r="O371" s="14">
        <f t="shared" si="12"/>
        <v>20.430759622246747</v>
      </c>
      <c r="Q371" s="14">
        <v>32.748455020638545</v>
      </c>
      <c r="R371" s="14">
        <v>35.433828332330911</v>
      </c>
      <c r="S371" s="14">
        <v>33.611325360657773</v>
      </c>
      <c r="U371" s="14">
        <v>9.53832361297186</v>
      </c>
      <c r="V371" s="16">
        <v>53.810682246514801</v>
      </c>
    </row>
    <row r="372" spans="1:22" x14ac:dyDescent="0.25">
      <c r="A372" s="8">
        <v>1578</v>
      </c>
      <c r="C372" s="10">
        <v>3.5001296374367623</v>
      </c>
      <c r="D372" s="11">
        <v>0.66428571428571426</v>
      </c>
      <c r="E372" s="11">
        <v>6.4682274523396899</v>
      </c>
      <c r="F372" s="11">
        <v>7.4883047200535646</v>
      </c>
      <c r="G372" s="11">
        <v>8.0785063145631142</v>
      </c>
      <c r="H372" s="12">
        <v>300</v>
      </c>
      <c r="I372" s="13">
        <v>13.184617654029401</v>
      </c>
      <c r="J372" s="13">
        <v>3.1117560067861829</v>
      </c>
      <c r="K372" s="14">
        <v>0.28766636743286211</v>
      </c>
      <c r="L372" s="14">
        <v>3.605302120559617</v>
      </c>
      <c r="M372" s="14">
        <f t="shared" si="13"/>
        <v>3.8929684879924791</v>
      </c>
      <c r="N372" s="14">
        <v>6.4390000000000003E-2</v>
      </c>
      <c r="O372" s="14">
        <f t="shared" si="12"/>
        <v>20.253732148808062</v>
      </c>
      <c r="Q372" s="14">
        <v>30.494861412917434</v>
      </c>
      <c r="R372" s="14">
        <v>32.995440048776665</v>
      </c>
      <c r="S372" s="14">
        <v>31.134559737795335</v>
      </c>
      <c r="U372" s="14">
        <v>10.154571139384522</v>
      </c>
      <c r="V372" s="16">
        <v>57.287257499622683</v>
      </c>
    </row>
    <row r="373" spans="1:22" x14ac:dyDescent="0.25">
      <c r="A373" s="8">
        <v>1579</v>
      </c>
      <c r="C373" s="10">
        <v>3.5001296374367623</v>
      </c>
      <c r="D373" s="11">
        <v>0.66428571428571426</v>
      </c>
      <c r="E373" s="11">
        <v>6.8243773551052298</v>
      </c>
      <c r="F373" s="11">
        <v>7.9310569117676106</v>
      </c>
      <c r="G373" s="11">
        <v>8.5350760257134297</v>
      </c>
      <c r="H373" s="12">
        <v>300</v>
      </c>
      <c r="I373" s="13">
        <v>13.929767418049003</v>
      </c>
      <c r="J373" s="13">
        <v>3.1117560067861829</v>
      </c>
      <c r="K373" s="14">
        <v>0.28766636743286211</v>
      </c>
      <c r="L373" s="14">
        <v>3.7646858109735155</v>
      </c>
      <c r="M373" s="14">
        <f t="shared" si="13"/>
        <v>4.0523521784063776</v>
      </c>
      <c r="N373" s="14">
        <v>6.4390000000000003E-2</v>
      </c>
      <c r="O373" s="14">
        <f t="shared" si="12"/>
        <v>21.158265603241563</v>
      </c>
      <c r="Q373" s="14">
        <v>30.463446671547334</v>
      </c>
      <c r="R373" s="14">
        <v>32.96144929861422</v>
      </c>
      <c r="S373" s="14">
        <v>31.181486751471287</v>
      </c>
      <c r="U373" s="14">
        <v>10.618431421089953</v>
      </c>
      <c r="V373" s="16">
        <v>59.904136443809904</v>
      </c>
    </row>
    <row r="374" spans="1:22" x14ac:dyDescent="0.25">
      <c r="A374" s="8">
        <v>1580</v>
      </c>
      <c r="C374" s="10">
        <v>3.5540591273187188</v>
      </c>
      <c r="D374" s="11">
        <v>0.63748158631357832</v>
      </c>
      <c r="E374" s="11">
        <v>6.2040301612772204</v>
      </c>
      <c r="F374" s="11">
        <v>7.5908339502547992</v>
      </c>
      <c r="G374" s="11">
        <v>7.9396512608358432</v>
      </c>
      <c r="H374" s="12">
        <v>300</v>
      </c>
      <c r="I374" s="13">
        <v>13.157652641526097</v>
      </c>
      <c r="J374" s="13">
        <v>4.8609345711613949</v>
      </c>
      <c r="K374" s="14">
        <v>0.40501701368149445</v>
      </c>
      <c r="L374" s="14">
        <v>4.1551004497283275</v>
      </c>
      <c r="M374" s="14">
        <f t="shared" si="13"/>
        <v>4.5601174634098216</v>
      </c>
      <c r="N374" s="14">
        <v>7.5200000000000003E-2</v>
      </c>
      <c r="O374" s="14">
        <f t="shared" si="12"/>
        <v>22.653904676097312</v>
      </c>
      <c r="Q374" s="14">
        <v>28.866680479410654</v>
      </c>
      <c r="R374" s="14">
        <v>31.233748278722331</v>
      </c>
      <c r="S374" s="14">
        <v>29.21329813950776</v>
      </c>
      <c r="U374" s="14">
        <v>11.993577454905793</v>
      </c>
      <c r="V374" s="16">
        <v>66.635348112258555</v>
      </c>
    </row>
    <row r="375" spans="1:22" x14ac:dyDescent="0.25">
      <c r="A375" s="8">
        <v>1581</v>
      </c>
      <c r="C375" s="10">
        <v>3.5540591273187188</v>
      </c>
      <c r="D375" s="11">
        <v>0.6575265779406505</v>
      </c>
      <c r="E375" s="11">
        <v>6.71718458974917</v>
      </c>
      <c r="F375" s="11">
        <v>7.8521619281336203</v>
      </c>
      <c r="G375" s="11">
        <v>8.4249186103332256</v>
      </c>
      <c r="H375" s="12">
        <v>300</v>
      </c>
      <c r="I375" s="13">
        <v>13.96184151748542</v>
      </c>
      <c r="J375" s="13">
        <v>4.8609345711613949</v>
      </c>
      <c r="K375" s="14">
        <v>0.40501701368149445</v>
      </c>
      <c r="L375" s="14">
        <v>4.3428687355712858</v>
      </c>
      <c r="M375" s="14">
        <f t="shared" si="13"/>
        <v>4.74788574925278</v>
      </c>
      <c r="N375" s="14">
        <v>7.5200000000000003E-2</v>
      </c>
      <c r="O375" s="14">
        <f t="shared" si="12"/>
        <v>23.645861837899595</v>
      </c>
      <c r="Q375" s="14">
        <v>32.503138230227776</v>
      </c>
      <c r="R375" s="14">
        <v>35.168395565106458</v>
      </c>
      <c r="S375" s="14">
        <v>33.606880891116766</v>
      </c>
      <c r="U375" s="14">
        <v>11.117916334423397</v>
      </c>
      <c r="V375" s="16">
        <v>61.770245617935842</v>
      </c>
    </row>
    <row r="376" spans="1:22" x14ac:dyDescent="0.25">
      <c r="A376" s="8">
        <v>1582</v>
      </c>
      <c r="C376" s="10">
        <v>3.5540591273187188</v>
      </c>
      <c r="D376" s="11">
        <v>0.6521367003018208</v>
      </c>
      <c r="E376" s="11">
        <v>6.85390187497058</v>
      </c>
      <c r="F376" s="11">
        <v>8.104985480612239</v>
      </c>
      <c r="G376" s="11">
        <v>8.6387120545153415</v>
      </c>
      <c r="H376" s="12">
        <v>300</v>
      </c>
      <c r="I376" s="13">
        <v>14.316141698081468</v>
      </c>
      <c r="J376" s="13">
        <v>4.8609345711613949</v>
      </c>
      <c r="K376" s="14">
        <v>0.40501701368149445</v>
      </c>
      <c r="L376" s="14">
        <v>4.4189173750125148</v>
      </c>
      <c r="M376" s="14">
        <f t="shared" si="13"/>
        <v>4.8239343886940089</v>
      </c>
      <c r="N376" s="14">
        <v>7.5200000000000003E-2</v>
      </c>
      <c r="O376" s="14">
        <f t="shared" si="12"/>
        <v>24.076210657936873</v>
      </c>
      <c r="Q376" s="14">
        <v>32.407705509299248</v>
      </c>
      <c r="R376" s="14">
        <v>35.065137361061787</v>
      </c>
      <c r="S376" s="14">
        <v>33.359386967054398</v>
      </c>
      <c r="U376" s="14">
        <v>11.353375965996566</v>
      </c>
      <c r="V376" s="16">
        <v>63.078440322581244</v>
      </c>
    </row>
    <row r="377" spans="1:22" x14ac:dyDescent="0.25">
      <c r="A377" s="8">
        <v>1583</v>
      </c>
      <c r="C377" s="10">
        <v>3.5540591273187188</v>
      </c>
      <c r="D377" s="11">
        <v>0.64872900701395009</v>
      </c>
      <c r="E377" s="11">
        <v>6.2579841149721096</v>
      </c>
      <c r="F377" s="11">
        <v>8.3845930461973595</v>
      </c>
      <c r="G377" s="11">
        <v>8.2886866470626099</v>
      </c>
      <c r="H377" s="12">
        <v>300</v>
      </c>
      <c r="I377" s="13">
        <v>13.736076834314789</v>
      </c>
      <c r="J377" s="13">
        <v>4.8609345711613949</v>
      </c>
      <c r="K377" s="14">
        <v>0.40501701368149445</v>
      </c>
      <c r="L377" s="14">
        <v>4.2797366917577708</v>
      </c>
      <c r="M377" s="14">
        <f t="shared" si="13"/>
        <v>4.6847537054392649</v>
      </c>
      <c r="N377" s="14">
        <v>7.5200000000000003E-2</v>
      </c>
      <c r="O377" s="14">
        <f t="shared" si="12"/>
        <v>23.35696511091545</v>
      </c>
      <c r="Q377" s="14">
        <v>31.034296841794323</v>
      </c>
      <c r="R377" s="14">
        <v>33.579109182821462</v>
      </c>
      <c r="S377" s="14">
        <v>31.736776639423095</v>
      </c>
      <c r="U377" s="14">
        <v>11.501899824870424</v>
      </c>
      <c r="V377" s="16">
        <v>63.903626892330486</v>
      </c>
    </row>
    <row r="378" spans="1:22" x14ac:dyDescent="0.25">
      <c r="A378" s="8">
        <v>1584</v>
      </c>
      <c r="C378" s="10">
        <v>3.5540591273187188</v>
      </c>
      <c r="D378" s="11">
        <v>0.64531471779778316</v>
      </c>
      <c r="E378" s="11">
        <v>6.5806867348384896</v>
      </c>
      <c r="F378" s="11">
        <v>8.2347946544795292</v>
      </c>
      <c r="G378" s="11">
        <v>8.4860564331008081</v>
      </c>
      <c r="H378" s="12">
        <v>300</v>
      </c>
      <c r="I378" s="13">
        <v>14.063159599200555</v>
      </c>
      <c r="J378" s="13">
        <v>4.8609345711613949</v>
      </c>
      <c r="K378" s="14">
        <v>0.40501701368149445</v>
      </c>
      <c r="L378" s="14">
        <v>4.3562736395019588</v>
      </c>
      <c r="M378" s="14">
        <f t="shared" si="13"/>
        <v>4.7612906531834529</v>
      </c>
      <c r="N378" s="14">
        <v>7.5200000000000003E-2</v>
      </c>
      <c r="O378" s="14">
        <f t="shared" si="12"/>
        <v>23.760584823545404</v>
      </c>
      <c r="Q378" s="14">
        <v>31.165266149571192</v>
      </c>
      <c r="R378" s="14">
        <v>33.720817973836034</v>
      </c>
      <c r="S378" s="14">
        <v>31.656768355240093</v>
      </c>
      <c r="U378" s="14">
        <v>11.651287464039715</v>
      </c>
      <c r="V378" s="16">
        <v>64.733612555669183</v>
      </c>
    </row>
    <row r="379" spans="1:22" x14ac:dyDescent="0.25">
      <c r="A379" s="8">
        <v>1585</v>
      </c>
      <c r="C379" s="10">
        <v>3.5540591273187188</v>
      </c>
      <c r="D379" s="11">
        <v>0.66331367743353065</v>
      </c>
      <c r="E379" s="11">
        <v>6.3573276414454201</v>
      </c>
      <c r="F379" s="11">
        <v>8.184067347682074</v>
      </c>
      <c r="G379" s="11">
        <v>8.2600170792386223</v>
      </c>
      <c r="H379" s="12">
        <v>300</v>
      </c>
      <c r="I379" s="13">
        <v>13.688565400573177</v>
      </c>
      <c r="J379" s="13">
        <v>4.8609345711613949</v>
      </c>
      <c r="K379" s="14">
        <v>0.40501701368149445</v>
      </c>
      <c r="L379" s="14">
        <v>4.2768578608257908</v>
      </c>
      <c r="M379" s="14">
        <f t="shared" si="13"/>
        <v>4.6818748745072849</v>
      </c>
      <c r="N379" s="14">
        <v>7.5200000000000003E-2</v>
      </c>
      <c r="O379" s="14">
        <f t="shared" si="12"/>
        <v>23.306574846241855</v>
      </c>
      <c r="Q379" s="14">
        <v>32.783449269062245</v>
      </c>
      <c r="R379" s="14">
        <v>35.47169210912535</v>
      </c>
      <c r="S379" s="14">
        <v>33.698680991582023</v>
      </c>
      <c r="U379" s="14">
        <v>10.864874084813973</v>
      </c>
      <c r="V379" s="16">
        <v>60.364363306904785</v>
      </c>
    </row>
    <row r="380" spans="1:22" x14ac:dyDescent="0.25">
      <c r="A380" s="8">
        <v>1586</v>
      </c>
      <c r="C380" s="10">
        <v>3.5540591273187188</v>
      </c>
      <c r="D380" s="11">
        <v>0.69114283769794915</v>
      </c>
      <c r="E380" s="11">
        <v>6.7815257051038502</v>
      </c>
      <c r="F380" s="11">
        <v>8.2864482784485958</v>
      </c>
      <c r="G380" s="11">
        <v>8.60177161113414</v>
      </c>
      <c r="H380" s="12">
        <v>300</v>
      </c>
      <c r="I380" s="13">
        <v>14.254923704184009</v>
      </c>
      <c r="J380" s="13">
        <v>4.8609345711613949</v>
      </c>
      <c r="K380" s="14">
        <v>0.40501701368149445</v>
      </c>
      <c r="L380" s="14">
        <v>4.4155400244148044</v>
      </c>
      <c r="M380" s="14">
        <f t="shared" si="13"/>
        <v>4.8205570380962985</v>
      </c>
      <c r="N380" s="14">
        <v>7.5200000000000003E-2</v>
      </c>
      <c r="O380" s="14">
        <f t="shared" si="12"/>
        <v>24.011615313441698</v>
      </c>
      <c r="Q380" s="14">
        <v>38.03033026060357</v>
      </c>
      <c r="R380" s="14">
        <v>41.148817341973064</v>
      </c>
      <c r="S380" s="14">
        <v>39.978976803176558</v>
      </c>
      <c r="U380" s="14">
        <v>9.6491750320187677</v>
      </c>
      <c r="V380" s="16">
        <v>53.610037511508672</v>
      </c>
    </row>
    <row r="381" spans="1:22" x14ac:dyDescent="0.25">
      <c r="A381" s="8">
        <v>1587</v>
      </c>
      <c r="C381" s="10">
        <v>3.5540591273187188</v>
      </c>
      <c r="D381" s="11">
        <v>0.67699645189144464</v>
      </c>
      <c r="E381" s="11">
        <v>7.5971418704908897</v>
      </c>
      <c r="F381" s="11">
        <v>8.6188466503991492</v>
      </c>
      <c r="G381" s="11">
        <v>9.4108417690119346</v>
      </c>
      <c r="H381" s="12">
        <v>300</v>
      </c>
      <c r="I381" s="13">
        <v>15.595721146068124</v>
      </c>
      <c r="J381" s="13">
        <v>4.8609345711613949</v>
      </c>
      <c r="K381" s="14">
        <v>0.40501701368149445</v>
      </c>
      <c r="L381" s="14">
        <v>4.7150013576717322</v>
      </c>
      <c r="M381" s="14">
        <f t="shared" si="13"/>
        <v>5.1200183713532263</v>
      </c>
      <c r="N381" s="14">
        <v>7.5200000000000003E-2</v>
      </c>
      <c r="O381" s="14">
        <f t="shared" si="12"/>
        <v>25.651874088582744</v>
      </c>
      <c r="Q381" s="14">
        <v>38.179735474207703</v>
      </c>
      <c r="R381" s="14">
        <v>41.310473783092739</v>
      </c>
      <c r="S381" s="14">
        <v>39.940300137977417</v>
      </c>
      <c r="U381" s="14">
        <v>10.267315804249579</v>
      </c>
      <c r="V381" s="16">
        <v>57.044377740256031</v>
      </c>
    </row>
    <row r="382" spans="1:22" x14ac:dyDescent="0.25">
      <c r="A382" s="8">
        <v>1588</v>
      </c>
      <c r="C382" s="10">
        <v>3.5540591273187188</v>
      </c>
      <c r="D382" s="11">
        <v>0.64718332484138852</v>
      </c>
      <c r="E382" s="11">
        <v>7.1781601728468099</v>
      </c>
      <c r="F382" s="11">
        <v>8.2882434982959445</v>
      </c>
      <c r="G382" s="11">
        <v>8.9716074701938737</v>
      </c>
      <c r="H382" s="12">
        <v>300</v>
      </c>
      <c r="I382" s="13">
        <v>14.867818604479174</v>
      </c>
      <c r="J382" s="13">
        <v>4.8609345711613949</v>
      </c>
      <c r="K382" s="14">
        <v>0.40501701368149445</v>
      </c>
      <c r="L382" s="14">
        <v>4.5415762005005371</v>
      </c>
      <c r="M382" s="14">
        <f t="shared" si="13"/>
        <v>4.9465932141820312</v>
      </c>
      <c r="N382" s="14">
        <v>7.5200000000000003E-2</v>
      </c>
      <c r="O382" s="14">
        <f t="shared" si="12"/>
        <v>24.750546389822599</v>
      </c>
      <c r="Q382" s="14">
        <v>32.691268195528451</v>
      </c>
      <c r="R382" s="14">
        <v>35.371952187561789</v>
      </c>
      <c r="S382" s="14">
        <v>33.305326725888833</v>
      </c>
      <c r="U382" s="14">
        <v>11.56982439991296</v>
      </c>
      <c r="V382" s="16">
        <v>64.281010347796922</v>
      </c>
    </row>
    <row r="383" spans="1:22" x14ac:dyDescent="0.25">
      <c r="A383" s="8">
        <v>1589</v>
      </c>
      <c r="C383" s="10">
        <v>3.5540591273187188</v>
      </c>
      <c r="D383" s="11">
        <v>0.67020616527547761</v>
      </c>
      <c r="E383" s="11">
        <v>6.20104053929626</v>
      </c>
      <c r="F383" s="11">
        <v>8.5741524279959247</v>
      </c>
      <c r="G383" s="11">
        <v>8.2695909552844462</v>
      </c>
      <c r="H383" s="12">
        <v>300</v>
      </c>
      <c r="I383" s="13">
        <v>13.704431303407645</v>
      </c>
      <c r="J383" s="13">
        <v>4.8609345711613949</v>
      </c>
      <c r="K383" s="14">
        <v>0.40501701368149445</v>
      </c>
      <c r="L383" s="14">
        <v>4.2772202596044471</v>
      </c>
      <c r="M383" s="14">
        <f t="shared" si="13"/>
        <v>4.6822372732859412</v>
      </c>
      <c r="N383" s="14">
        <v>7.5200000000000003E-2</v>
      </c>
      <c r="O383" s="14">
        <f t="shared" si="12"/>
        <v>23.32280314785498</v>
      </c>
      <c r="Q383" s="14">
        <v>33.742290448760087</v>
      </c>
      <c r="R383" s="14">
        <v>36.509158265558419</v>
      </c>
      <c r="S383" s="14">
        <v>34.700521655506499</v>
      </c>
      <c r="U383" s="14">
        <v>10.563531962003022</v>
      </c>
      <c r="V383" s="16">
        <v>58.690130799557174</v>
      </c>
    </row>
    <row r="384" spans="1:22" x14ac:dyDescent="0.25">
      <c r="A384" s="8">
        <v>1590</v>
      </c>
      <c r="C384" s="10">
        <v>3.5540591273187188</v>
      </c>
      <c r="D384" s="11">
        <v>0.65747035174437851</v>
      </c>
      <c r="E384" s="11">
        <v>7.2102102148773097</v>
      </c>
      <c r="F384" s="11">
        <v>8.0139920526946042</v>
      </c>
      <c r="G384" s="11">
        <v>8.8799946077842371</v>
      </c>
      <c r="H384" s="12">
        <v>300</v>
      </c>
      <c r="I384" s="13">
        <v>17.224966023926328</v>
      </c>
      <c r="J384" s="13">
        <v>4.3732479113010152</v>
      </c>
      <c r="K384" s="14">
        <v>0.47194422944007786</v>
      </c>
      <c r="L384" s="14">
        <v>4.9601125240170605</v>
      </c>
      <c r="M384" s="14">
        <f t="shared" si="13"/>
        <v>5.4320567534571387</v>
      </c>
      <c r="N384" s="14">
        <v>9.3216666666666698E-2</v>
      </c>
      <c r="O384" s="14">
        <f t="shared" si="12"/>
        <v>27.123487355351148</v>
      </c>
      <c r="Q384" s="14">
        <v>37.263110478746036</v>
      </c>
      <c r="R384" s="14">
        <v>40.318685538003216</v>
      </c>
      <c r="S384" s="14">
        <v>39.12910608793586</v>
      </c>
      <c r="U384" s="14">
        <v>11.120425360489634</v>
      </c>
      <c r="V384" s="16">
        <v>61.784185564209174</v>
      </c>
    </row>
    <row r="385" spans="1:22" x14ac:dyDescent="0.25">
      <c r="A385" s="8">
        <v>1591</v>
      </c>
      <c r="C385" s="10">
        <v>3.5540591273187188</v>
      </c>
      <c r="D385" s="11">
        <v>0.66892214183598775</v>
      </c>
      <c r="E385" s="11">
        <v>6.44277988982153</v>
      </c>
      <c r="F385" s="11">
        <v>7.9838102563143991</v>
      </c>
      <c r="G385" s="11">
        <v>8.2429564910471669</v>
      </c>
      <c r="H385" s="12">
        <v>300</v>
      </c>
      <c r="I385" s="13">
        <v>15.989271589255937</v>
      </c>
      <c r="J385" s="13">
        <v>4.3732479113010152</v>
      </c>
      <c r="K385" s="14">
        <v>0.47194422944007786</v>
      </c>
      <c r="L385" s="14">
        <v>4.6874090629606844</v>
      </c>
      <c r="M385" s="14">
        <f t="shared" si="13"/>
        <v>5.1593532924007626</v>
      </c>
      <c r="N385" s="14">
        <v>9.3216666666666698E-2</v>
      </c>
      <c r="O385" s="14">
        <f t="shared" si="12"/>
        <v>25.615089459624382</v>
      </c>
      <c r="Q385" s="14">
        <v>36.867832591133677</v>
      </c>
      <c r="R385" s="14">
        <v>39.890994863606643</v>
      </c>
      <c r="S385" s="14">
        <v>38.653563187424496</v>
      </c>
      <c r="U385" s="14">
        <v>10.619916026529246</v>
      </c>
      <c r="V385" s="16">
        <v>59.003396110246619</v>
      </c>
    </row>
    <row r="386" spans="1:22" x14ac:dyDescent="0.25">
      <c r="A386" s="8">
        <v>1592</v>
      </c>
      <c r="C386" s="10">
        <v>3.5540591273187188</v>
      </c>
      <c r="D386" s="11">
        <v>0.63680036550034247</v>
      </c>
      <c r="E386" s="11">
        <v>6.9226116665375299</v>
      </c>
      <c r="F386" s="11">
        <v>7.9985247453537198</v>
      </c>
      <c r="G386" s="11">
        <v>8.6631753043515012</v>
      </c>
      <c r="H386" s="12">
        <v>300</v>
      </c>
      <c r="I386" s="13">
        <v>16.804390865954229</v>
      </c>
      <c r="J386" s="13">
        <v>4.3732479113010152</v>
      </c>
      <c r="K386" s="14">
        <v>0.47194422944007786</v>
      </c>
      <c r="L386" s="14">
        <v>4.8578188097770711</v>
      </c>
      <c r="M386" s="14">
        <f t="shared" si="13"/>
        <v>5.3297630392171493</v>
      </c>
      <c r="N386" s="14">
        <v>9.3216666666666698E-2</v>
      </c>
      <c r="O386" s="14">
        <f t="shared" si="12"/>
        <v>26.600618483139058</v>
      </c>
      <c r="Q386" s="14">
        <v>33.805142635802142</v>
      </c>
      <c r="R386" s="14">
        <v>36.577164331937922</v>
      </c>
      <c r="S386" s="14">
        <v>34.669846834045941</v>
      </c>
      <c r="U386" s="14">
        <v>12.023440655481432</v>
      </c>
      <c r="V386" s="16">
        <v>66.801265643836246</v>
      </c>
    </row>
    <row r="387" spans="1:22" x14ac:dyDescent="0.25">
      <c r="A387" s="8">
        <v>1593</v>
      </c>
      <c r="C387" s="10">
        <v>3.5540591273187188</v>
      </c>
      <c r="D387" s="11">
        <v>0.63743533315485978</v>
      </c>
      <c r="E387" s="11">
        <v>7.25276015093187</v>
      </c>
      <c r="F387" s="11">
        <v>8.5132511290577852</v>
      </c>
      <c r="G387" s="11">
        <v>9.1313605611966704</v>
      </c>
      <c r="H387" s="12">
        <v>300</v>
      </c>
      <c r="I387" s="13">
        <v>17.712553032515896</v>
      </c>
      <c r="J387" s="13">
        <v>4.3732479113010152</v>
      </c>
      <c r="K387" s="14">
        <v>0.47194422944007786</v>
      </c>
      <c r="L387" s="14">
        <v>5.060191030934484</v>
      </c>
      <c r="M387" s="14">
        <f t="shared" si="13"/>
        <v>5.5321352603745622</v>
      </c>
      <c r="N387" s="14">
        <v>9.3216666666666698E-2</v>
      </c>
      <c r="O387" s="14">
        <f t="shared" si="12"/>
        <v>27.71115287085814</v>
      </c>
      <c r="Q387" s="14">
        <v>35.303408004124314</v>
      </c>
      <c r="R387" s="14">
        <v>38.19828746046251</v>
      </c>
      <c r="S387" s="14">
        <v>36.367199269038025</v>
      </c>
      <c r="U387" s="14">
        <v>11.995662286034934</v>
      </c>
      <c r="V387" s="16">
        <v>66.646931265706144</v>
      </c>
    </row>
    <row r="388" spans="1:22" x14ac:dyDescent="0.25">
      <c r="A388" s="8">
        <v>1594</v>
      </c>
      <c r="C388" s="10">
        <v>3.5540591273187188</v>
      </c>
      <c r="D388" s="11">
        <v>0.66753270512887708</v>
      </c>
      <c r="E388" s="11">
        <v>7.2671784452188</v>
      </c>
      <c r="F388" s="11">
        <v>8.6754926493112556</v>
      </c>
      <c r="G388" s="11">
        <v>9.1737177522800444</v>
      </c>
      <c r="H388" s="12">
        <v>300</v>
      </c>
      <c r="I388" s="13">
        <v>17.794715377146208</v>
      </c>
      <c r="J388" s="13">
        <v>4.3732479113010152</v>
      </c>
      <c r="K388" s="14">
        <v>0.47194422944007786</v>
      </c>
      <c r="L388" s="14">
        <v>5.0909931963399826</v>
      </c>
      <c r="M388" s="14">
        <f t="shared" si="13"/>
        <v>5.5629374257800608</v>
      </c>
      <c r="N388" s="14">
        <v>9.4939999999999997E-2</v>
      </c>
      <c r="O388" s="14">
        <f t="shared" si="12"/>
        <v>27.825840714227283</v>
      </c>
      <c r="Q388" s="14">
        <v>39.819741587690508</v>
      </c>
      <c r="R388" s="14">
        <v>43.084960397881133</v>
      </c>
      <c r="S388" s="14">
        <v>41.936615985231299</v>
      </c>
      <c r="U388" s="14">
        <v>10.680696589242498</v>
      </c>
      <c r="V388" s="16">
        <v>59.341088009939135</v>
      </c>
    </row>
    <row r="389" spans="1:22" x14ac:dyDescent="0.25">
      <c r="A389" s="8">
        <v>1595</v>
      </c>
      <c r="C389" s="10">
        <v>3.5540591273187188</v>
      </c>
      <c r="D389" s="11">
        <v>0.68196301503461809</v>
      </c>
      <c r="E389" s="11">
        <v>7.8355737865219597</v>
      </c>
      <c r="F389" s="11">
        <v>8.3557381092088754</v>
      </c>
      <c r="G389" s="11">
        <v>9.5071215137250782</v>
      </c>
      <c r="H389" s="12">
        <v>300</v>
      </c>
      <c r="I389" s="13">
        <v>18.441435191379622</v>
      </c>
      <c r="J389" s="13">
        <v>4.3732479113010152</v>
      </c>
      <c r="K389" s="14">
        <v>0.47194422944007786</v>
      </c>
      <c r="L389" s="14">
        <v>5.2693996259196174</v>
      </c>
      <c r="M389" s="14">
        <f t="shared" si="13"/>
        <v>5.7413438553596956</v>
      </c>
      <c r="N389" s="14">
        <v>0.1128</v>
      </c>
      <c r="O389" s="14">
        <f t="shared" si="12"/>
        <v>28.668826958040331</v>
      </c>
      <c r="Q389" s="14">
        <v>43.642228307308088</v>
      </c>
      <c r="R389" s="14">
        <v>47.220891028507353</v>
      </c>
      <c r="S389" s="14">
        <v>46.855927303881657</v>
      </c>
      <c r="U389" s="14">
        <v>10.050353161535011</v>
      </c>
      <c r="V389" s="16">
        <v>55.838950812469179</v>
      </c>
    </row>
    <row r="390" spans="1:22" x14ac:dyDescent="0.25">
      <c r="A390" s="8">
        <v>1596</v>
      </c>
      <c r="C390" s="10">
        <v>3.5540591273187188</v>
      </c>
      <c r="D390" s="11">
        <v>0.69579463179365264</v>
      </c>
      <c r="E390" s="11">
        <v>7.69235598754811</v>
      </c>
      <c r="F390" s="11">
        <v>8.4586264123144197</v>
      </c>
      <c r="G390" s="11">
        <v>9.4206976419840895</v>
      </c>
      <c r="H390" s="12">
        <v>300</v>
      </c>
      <c r="I390" s="13">
        <v>18.273794520394333</v>
      </c>
      <c r="J390" s="13">
        <v>4.3732479113010152</v>
      </c>
      <c r="K390" s="14">
        <v>0.47194422944007786</v>
      </c>
      <c r="L390" s="14">
        <v>5.2222533350473741</v>
      </c>
      <c r="M390" s="14">
        <f t="shared" si="13"/>
        <v>5.6941975644874523</v>
      </c>
      <c r="N390" s="14">
        <v>9.4939999999999997E-2</v>
      </c>
      <c r="O390" s="14">
        <f t="shared" si="12"/>
        <v>28.436179996182801</v>
      </c>
      <c r="Q390" s="14">
        <v>46.031389186494188</v>
      </c>
      <c r="R390" s="14">
        <v>49.805963099786716</v>
      </c>
      <c r="S390" s="14">
        <v>49.654422387725383</v>
      </c>
      <c r="U390" s="14">
        <v>9.4460417507556276</v>
      </c>
      <c r="V390" s="16">
        <v>52.481445399518094</v>
      </c>
    </row>
    <row r="391" spans="1:22" x14ac:dyDescent="0.25">
      <c r="A391" s="8">
        <v>1597</v>
      </c>
      <c r="C391" s="10">
        <v>3.5540591273187188</v>
      </c>
      <c r="D391" s="11">
        <v>0.72775162995974785</v>
      </c>
      <c r="E391" s="11">
        <v>7.1808955729332897</v>
      </c>
      <c r="F391" s="11">
        <v>8.6378214635683257</v>
      </c>
      <c r="G391" s="11">
        <v>9.0132720938737574</v>
      </c>
      <c r="H391" s="12">
        <v>300</v>
      </c>
      <c r="I391" s="13">
        <v>17.483490974789913</v>
      </c>
      <c r="J391" s="13">
        <v>4.3732479113010152</v>
      </c>
      <c r="K391" s="14">
        <v>0.47194422944007786</v>
      </c>
      <c r="L391" s="14">
        <v>5.0420144574472303</v>
      </c>
      <c r="M391" s="14">
        <f t="shared" si="13"/>
        <v>5.5139586868873085</v>
      </c>
      <c r="N391" s="14">
        <v>9.9640000000000006E-2</v>
      </c>
      <c r="O391" s="14">
        <f t="shared" si="12"/>
        <v>27.470337572978238</v>
      </c>
      <c r="Q391" s="14">
        <v>52.145041571757567</v>
      </c>
      <c r="R391" s="14">
        <v>56.42093498064169</v>
      </c>
      <c r="S391" s="14">
        <v>57.035093320354882</v>
      </c>
      <c r="U391" s="14">
        <v>8.0497746948718198</v>
      </c>
      <c r="V391" s="16">
        <v>44.72389835600115</v>
      </c>
    </row>
    <row r="392" spans="1:22" x14ac:dyDescent="0.25">
      <c r="A392" s="8">
        <v>1598</v>
      </c>
      <c r="C392" s="10">
        <v>3.5540591273187188</v>
      </c>
      <c r="D392" s="11">
        <v>0.70549204797017606</v>
      </c>
      <c r="E392" s="11">
        <v>7.6164326726728797</v>
      </c>
      <c r="F392" s="11">
        <v>8.6754191261740736</v>
      </c>
      <c r="G392" s="11">
        <v>9.4251680475421367</v>
      </c>
      <c r="H392" s="12">
        <v>300</v>
      </c>
      <c r="I392" s="13">
        <v>18.282465987805253</v>
      </c>
      <c r="J392" s="13">
        <v>4.3732479113010152</v>
      </c>
      <c r="K392" s="14">
        <v>0.47194422944007786</v>
      </c>
      <c r="L392" s="14">
        <v>5.2133052899231904</v>
      </c>
      <c r="M392" s="14">
        <f t="shared" si="13"/>
        <v>5.6852495193632686</v>
      </c>
      <c r="N392" s="14">
        <v>8.0839999999999995E-2</v>
      </c>
      <c r="O392" s="14">
        <f t="shared" ref="O392:O455" si="14">I392+J392+M392+N392</f>
        <v>28.421803418469533</v>
      </c>
      <c r="Q392" s="14">
        <v>48.139132352838985</v>
      </c>
      <c r="R392" s="14">
        <v>52.086541205771788</v>
      </c>
      <c r="S392" s="14">
        <v>51.67861933796663</v>
      </c>
      <c r="U392" s="14">
        <v>9.0223393978252595</v>
      </c>
      <c r="V392" s="16">
        <v>50.127389331622389</v>
      </c>
    </row>
    <row r="393" spans="1:22" x14ac:dyDescent="0.25">
      <c r="A393" s="8">
        <v>1599</v>
      </c>
      <c r="C393" s="10">
        <v>3.5540591273187188</v>
      </c>
      <c r="D393" s="11">
        <v>0.69769749580522455</v>
      </c>
      <c r="E393" s="11">
        <v>5.8953570880530499</v>
      </c>
      <c r="F393" s="11">
        <v>8.5448356273370951</v>
      </c>
      <c r="G393" s="11">
        <v>7.936540498191567</v>
      </c>
      <c r="H393" s="12">
        <v>300</v>
      </c>
      <c r="I393" s="13">
        <v>15.394901288456586</v>
      </c>
      <c r="J393" s="13">
        <v>4.3732479113010152</v>
      </c>
      <c r="K393" s="14">
        <v>0.47194422944007786</v>
      </c>
      <c r="L393" s="14">
        <v>4.5500723378346324</v>
      </c>
      <c r="M393" s="14">
        <f t="shared" si="13"/>
        <v>5.0220165672747106</v>
      </c>
      <c r="N393" s="14">
        <v>7.6139999999999999E-2</v>
      </c>
      <c r="O393" s="14">
        <f t="shared" si="14"/>
        <v>24.866305767032312</v>
      </c>
      <c r="Q393" s="14">
        <v>40.601332086680699</v>
      </c>
      <c r="R393" s="14">
        <v>43.93064131778852</v>
      </c>
      <c r="S393" s="14">
        <v>42.158253656139991</v>
      </c>
      <c r="U393" s="14">
        <v>9.3623283995457474</v>
      </c>
      <c r="V393" s="16">
        <v>52.016340778274966</v>
      </c>
    </row>
    <row r="394" spans="1:22" x14ac:dyDescent="0.25">
      <c r="A394" s="8">
        <v>1600</v>
      </c>
      <c r="C394" s="10">
        <v>4.4010693507588527</v>
      </c>
      <c r="D394" s="11">
        <v>0.65609845249540255</v>
      </c>
      <c r="E394" s="11">
        <v>7.55201267260572</v>
      </c>
      <c r="F394" s="11">
        <v>8.7688122612740305</v>
      </c>
      <c r="G394" s="11">
        <v>9.45003807866998</v>
      </c>
      <c r="H394" s="12">
        <v>300</v>
      </c>
      <c r="I394" s="13">
        <v>19.392960453794874</v>
      </c>
      <c r="J394" s="13">
        <v>9.0454322944321284</v>
      </c>
      <c r="K394" s="14">
        <v>0.86208218290701266</v>
      </c>
      <c r="L394" s="14">
        <v>6.6865991066414541</v>
      </c>
      <c r="M394" s="14">
        <f t="shared" si="13"/>
        <v>7.5486812895484672</v>
      </c>
      <c r="N394" s="14">
        <v>8.1780000000000005E-2</v>
      </c>
      <c r="O394" s="14">
        <f t="shared" si="14"/>
        <v>36.068854037775473</v>
      </c>
      <c r="Q394" s="14">
        <v>41.813497962769375</v>
      </c>
      <c r="R394" s="14">
        <v>45.242204795716468</v>
      </c>
      <c r="S394" s="14">
        <v>43.691342601042358</v>
      </c>
      <c r="U394" s="14">
        <v>13.195631339046647</v>
      </c>
      <c r="V394" s="16">
        <v>59.204202715459168</v>
      </c>
    </row>
    <row r="395" spans="1:22" x14ac:dyDescent="0.25">
      <c r="A395" s="8">
        <v>1601</v>
      </c>
      <c r="C395" s="10">
        <v>4.4010693507588527</v>
      </c>
      <c r="D395" s="11">
        <v>0.66090336577133113</v>
      </c>
      <c r="E395" s="11">
        <v>7.2412446665273702</v>
      </c>
      <c r="F395" s="11">
        <v>9.00893633972413</v>
      </c>
      <c r="G395" s="11">
        <v>9.2911394451784606</v>
      </c>
      <c r="H395" s="12">
        <v>300</v>
      </c>
      <c r="I395" s="13">
        <v>19.066875533309901</v>
      </c>
      <c r="J395" s="13">
        <v>9.0454322944321284</v>
      </c>
      <c r="K395" s="14">
        <v>0.86208218290701266</v>
      </c>
      <c r="L395" s="14">
        <v>6.6125939506798908</v>
      </c>
      <c r="M395" s="14">
        <f t="shared" si="13"/>
        <v>7.4746761335869039</v>
      </c>
      <c r="N395" s="14">
        <v>0.10152</v>
      </c>
      <c r="O395" s="14">
        <f t="shared" si="14"/>
        <v>35.688503961328934</v>
      </c>
      <c r="Q395" s="14">
        <v>42.205496836925469</v>
      </c>
      <c r="R395" s="14">
        <v>45.66634757755336</v>
      </c>
      <c r="S395" s="14">
        <v>44.008775972147774</v>
      </c>
      <c r="U395" s="14">
        <v>12.935570118148336</v>
      </c>
      <c r="V395" s="16">
        <v>58.037398578173686</v>
      </c>
    </row>
    <row r="396" spans="1:22" x14ac:dyDescent="0.25">
      <c r="A396" s="8">
        <v>1602</v>
      </c>
      <c r="C396" s="10">
        <v>4.4010693507588527</v>
      </c>
      <c r="D396" s="11">
        <v>0.65968855666515347</v>
      </c>
      <c r="E396" s="11">
        <v>6.7183803550260901</v>
      </c>
      <c r="F396" s="11">
        <v>9.1031224734002958</v>
      </c>
      <c r="G396" s="11">
        <v>8.9136628041704498</v>
      </c>
      <c r="H396" s="12">
        <v>300</v>
      </c>
      <c r="I396" s="13">
        <v>18.292234255638988</v>
      </c>
      <c r="J396" s="13">
        <v>9.0454322944321284</v>
      </c>
      <c r="K396" s="14">
        <v>0.86208218290701266</v>
      </c>
      <c r="L396" s="14">
        <v>6.4270042884930536</v>
      </c>
      <c r="M396" s="14">
        <f t="shared" si="13"/>
        <v>7.2890864714000667</v>
      </c>
      <c r="N396" s="14">
        <v>8.4599999999999995E-2</v>
      </c>
      <c r="O396" s="14">
        <f t="shared" si="14"/>
        <v>34.711353021471183</v>
      </c>
      <c r="Q396" s="14">
        <v>40.845064230199505</v>
      </c>
      <c r="R396" s="14">
        <v>44.194359497075865</v>
      </c>
      <c r="S396" s="14">
        <v>42.522237752587337</v>
      </c>
      <c r="U396" s="14">
        <v>13.001091963255067</v>
      </c>
      <c r="V396" s="16">
        <v>58.331372280554362</v>
      </c>
    </row>
    <row r="397" spans="1:22" x14ac:dyDescent="0.25">
      <c r="A397" s="8">
        <v>1603</v>
      </c>
      <c r="C397" s="10">
        <v>4.4010693507588527</v>
      </c>
      <c r="D397" s="11">
        <v>0.63846415185900518</v>
      </c>
      <c r="E397" s="11">
        <v>7.2343253445890401</v>
      </c>
      <c r="F397" s="11">
        <v>9.0823823799389398</v>
      </c>
      <c r="G397" s="11">
        <v>9.3528161912016472</v>
      </c>
      <c r="H397" s="12">
        <v>300</v>
      </c>
      <c r="I397" s="13">
        <v>19.193445890655461</v>
      </c>
      <c r="J397" s="13">
        <v>9.0454322944321284</v>
      </c>
      <c r="K397" s="14">
        <v>0.86208218290701266</v>
      </c>
      <c r="L397" s="14">
        <v>6.6420455369384399</v>
      </c>
      <c r="M397" s="14">
        <f t="shared" si="13"/>
        <v>7.504127719845453</v>
      </c>
      <c r="N397" s="14">
        <v>0.10716000000000001</v>
      </c>
      <c r="O397" s="14">
        <f t="shared" si="14"/>
        <v>35.850165904933043</v>
      </c>
      <c r="Q397" s="14">
        <v>38.776615137814709</v>
      </c>
      <c r="R397" s="14">
        <v>41.956297579115521</v>
      </c>
      <c r="S397" s="14">
        <v>40.342731576995234</v>
      </c>
      <c r="U397" s="14">
        <v>14.149528460388355</v>
      </c>
      <c r="V397" s="16">
        <v>63.48400692418204</v>
      </c>
    </row>
    <row r="398" spans="1:22" x14ac:dyDescent="0.25">
      <c r="A398" s="8">
        <v>1604</v>
      </c>
      <c r="C398" s="10">
        <v>4.4010693507588527</v>
      </c>
      <c r="D398" s="11">
        <v>0.63684867457790817</v>
      </c>
      <c r="E398" s="11">
        <v>7.5178192825793602</v>
      </c>
      <c r="F398" s="11">
        <v>9.3871587072867797</v>
      </c>
      <c r="G398" s="11">
        <v>9.700845541932388</v>
      </c>
      <c r="H398" s="12">
        <v>300</v>
      </c>
      <c r="I398" s="13">
        <v>19.907656709627219</v>
      </c>
      <c r="J398" s="13">
        <v>9.0454322944321284</v>
      </c>
      <c r="K398" s="14">
        <v>0.86208218290701266</v>
      </c>
      <c r="L398" s="14">
        <v>6.7933013614422038</v>
      </c>
      <c r="M398" s="14">
        <f t="shared" si="13"/>
        <v>7.6553835443492169</v>
      </c>
      <c r="N398" s="14">
        <v>0.21304780400000001</v>
      </c>
      <c r="O398" s="14">
        <f t="shared" si="14"/>
        <v>36.821520352408562</v>
      </c>
      <c r="Q398" s="14">
        <v>39.525118447963543</v>
      </c>
      <c r="R398" s="14">
        <v>42.766178160696555</v>
      </c>
      <c r="S398" s="14">
        <v>41.0981685589351</v>
      </c>
      <c r="U398" s="14">
        <v>14.236934169948821</v>
      </c>
      <c r="V398" s="16">
        <v>63.876165905768161</v>
      </c>
    </row>
    <row r="399" spans="1:22" x14ac:dyDescent="0.25">
      <c r="A399" s="8">
        <v>1605</v>
      </c>
      <c r="C399" s="10">
        <v>4.4010693507588527</v>
      </c>
      <c r="D399" s="11">
        <v>0.64961757007952692</v>
      </c>
      <c r="E399" s="11">
        <v>7.5830774013598399</v>
      </c>
      <c r="F399" s="11">
        <v>9.3521608537845555</v>
      </c>
      <c r="G399" s="11">
        <v>9.7158648052209582</v>
      </c>
      <c r="H399" s="12">
        <v>300</v>
      </c>
      <c r="I399" s="13">
        <v>19.938478593790606</v>
      </c>
      <c r="J399" s="13">
        <v>9.0454322944321284</v>
      </c>
      <c r="K399" s="14">
        <v>0.87044076847820206</v>
      </c>
      <c r="L399" s="14">
        <v>7.0303997220722501</v>
      </c>
      <c r="M399" s="14">
        <f t="shared" si="13"/>
        <v>7.9008404905504523</v>
      </c>
      <c r="N399" s="14">
        <v>0.177948298</v>
      </c>
      <c r="O399" s="14">
        <f t="shared" si="14"/>
        <v>37.062699676773185</v>
      </c>
      <c r="Q399" s="14">
        <v>41.851349311247958</v>
      </c>
      <c r="R399" s="14">
        <v>45.283159954770291</v>
      </c>
      <c r="S399" s="14">
        <v>43.888650350346033</v>
      </c>
      <c r="U399" s="14">
        <v>13.546159128641323</v>
      </c>
      <c r="V399" s="16">
        <v>60.77689884339329</v>
      </c>
    </row>
    <row r="400" spans="1:22" x14ac:dyDescent="0.25">
      <c r="A400" s="8">
        <v>1606</v>
      </c>
      <c r="C400" s="10">
        <v>4.4010693507588527</v>
      </c>
      <c r="D400" s="11">
        <v>0.64733573412945156</v>
      </c>
      <c r="E400" s="11">
        <v>7.9655190443964896</v>
      </c>
      <c r="F400" s="11">
        <v>9.4496567582646502</v>
      </c>
      <c r="G400" s="11">
        <v>10.057905329966459</v>
      </c>
      <c r="H400" s="12">
        <v>300</v>
      </c>
      <c r="I400" s="13">
        <v>20.640399402443929</v>
      </c>
      <c r="J400" s="13">
        <v>9.0454322944321284</v>
      </c>
      <c r="K400" s="14">
        <v>0.87044076847820206</v>
      </c>
      <c r="L400" s="14">
        <v>7.1988777606654004</v>
      </c>
      <c r="M400" s="14">
        <f t="shared" si="13"/>
        <v>8.0693185291436027</v>
      </c>
      <c r="N400" s="14">
        <v>0.19459015199999999</v>
      </c>
      <c r="O400" s="14">
        <f t="shared" si="14"/>
        <v>37.949740378019662</v>
      </c>
      <c r="Q400" s="14">
        <v>42.463876755873692</v>
      </c>
      <c r="R400" s="14">
        <v>45.945914649855339</v>
      </c>
      <c r="S400" s="14">
        <v>44.275207460777082</v>
      </c>
      <c r="U400" s="14">
        <v>13.669679557205217</v>
      </c>
      <c r="V400" s="16">
        <v>61.331091992951656</v>
      </c>
    </row>
    <row r="401" spans="1:22" x14ac:dyDescent="0.25">
      <c r="A401" s="8">
        <v>1607</v>
      </c>
      <c r="C401" s="10">
        <v>4.4010693507588527</v>
      </c>
      <c r="D401" s="11">
        <v>0.64513784804014573</v>
      </c>
      <c r="E401" s="11">
        <v>8.4172578727061094</v>
      </c>
      <c r="F401" s="11">
        <v>9.5256765242686008</v>
      </c>
      <c r="G401" s="11">
        <v>10.443467135781965</v>
      </c>
      <c r="H401" s="12">
        <v>300</v>
      </c>
      <c r="I401" s="13">
        <v>21.431632706524564</v>
      </c>
      <c r="J401" s="13">
        <v>9.0454322944321284</v>
      </c>
      <c r="K401" s="14">
        <v>0.87044076847820206</v>
      </c>
      <c r="L401" s="14">
        <v>7.3860683259326585</v>
      </c>
      <c r="M401" s="14">
        <f t="shared" si="13"/>
        <v>8.2565090944108608</v>
      </c>
      <c r="N401" s="14">
        <v>0.196492054</v>
      </c>
      <c r="O401" s="14">
        <f t="shared" si="14"/>
        <v>38.930066149367548</v>
      </c>
      <c r="Q401" s="14">
        <v>43.182954500611878</v>
      </c>
      <c r="R401" s="14">
        <v>46.723956769662053</v>
      </c>
      <c r="S401" s="14">
        <v>45.224399020093465</v>
      </c>
      <c r="U401" s="14">
        <v>13.788649594588929</v>
      </c>
      <c r="V401" s="16">
        <v>61.864869121863165</v>
      </c>
    </row>
    <row r="402" spans="1:22" x14ac:dyDescent="0.25">
      <c r="A402" s="8">
        <v>1608</v>
      </c>
      <c r="C402" s="10">
        <v>4.4010693507588527</v>
      </c>
      <c r="D402" s="11">
        <v>0.6802305741498802</v>
      </c>
      <c r="E402" s="11">
        <v>8.0150346314998906</v>
      </c>
      <c r="F402" s="11">
        <v>9.4588215239929756</v>
      </c>
      <c r="G402" s="11">
        <v>10.060561463264548</v>
      </c>
      <c r="H402" s="12">
        <v>300</v>
      </c>
      <c r="I402" s="13">
        <v>20.64585020460801</v>
      </c>
      <c r="J402" s="13">
        <v>9.0454322944321284</v>
      </c>
      <c r="K402" s="14">
        <v>0.87044076847820206</v>
      </c>
      <c r="L402" s="14">
        <v>7.2262410513654576</v>
      </c>
      <c r="M402" s="14">
        <f t="shared" si="13"/>
        <v>8.0966818198436599</v>
      </c>
      <c r="N402" s="14">
        <v>0.23878359399999999</v>
      </c>
      <c r="O402" s="14">
        <f t="shared" si="14"/>
        <v>38.026747912883792</v>
      </c>
      <c r="Q402" s="14">
        <v>48.92116421061759</v>
      </c>
      <c r="R402" s="14">
        <v>52.932699675888237</v>
      </c>
      <c r="S402" s="14">
        <v>52.483813466781932</v>
      </c>
      <c r="U402" s="14">
        <v>11.890017732588436</v>
      </c>
      <c r="V402" s="16">
        <v>53.346369115934074</v>
      </c>
    </row>
    <row r="403" spans="1:22" x14ac:dyDescent="0.25">
      <c r="A403" s="8">
        <v>1609</v>
      </c>
      <c r="C403" s="10">
        <v>4.4010693507588527</v>
      </c>
      <c r="D403" s="11">
        <v>0.69748233093701884</v>
      </c>
      <c r="E403" s="11">
        <v>6.9437509199240104</v>
      </c>
      <c r="F403" s="11">
        <v>9.5372669486288864</v>
      </c>
      <c r="G403" s="11">
        <v>9.1651451287579349</v>
      </c>
      <c r="H403" s="12">
        <v>300</v>
      </c>
      <c r="I403" s="13">
        <v>18.808315432767948</v>
      </c>
      <c r="J403" s="13">
        <v>9.0454322944321284</v>
      </c>
      <c r="K403" s="14">
        <v>0.87044076847820206</v>
      </c>
      <c r="L403" s="14">
        <v>6.8020121249467165</v>
      </c>
      <c r="M403" s="14">
        <f t="shared" si="13"/>
        <v>7.6724528934249188</v>
      </c>
      <c r="N403" s="14">
        <v>0.23878359399999999</v>
      </c>
      <c r="O403" s="14">
        <f t="shared" si="14"/>
        <v>35.764984214624995</v>
      </c>
      <c r="Q403" s="14">
        <v>49.962340040613384</v>
      </c>
      <c r="R403" s="14">
        <v>54.059251923943684</v>
      </c>
      <c r="S403" s="14">
        <v>53.360011496878251</v>
      </c>
      <c r="U403" s="14">
        <v>10.956446871746502</v>
      </c>
      <c r="V403" s="16">
        <v>49.157761759878248</v>
      </c>
    </row>
    <row r="404" spans="1:22" x14ac:dyDescent="0.25">
      <c r="A404" s="8">
        <v>1610</v>
      </c>
      <c r="C404" s="10">
        <v>4.7331058178752103</v>
      </c>
      <c r="D404" s="11">
        <v>0.65067363841643289</v>
      </c>
      <c r="E404" s="11">
        <v>8.2530275343445805</v>
      </c>
      <c r="F404" s="11">
        <v>9.7017717745656107</v>
      </c>
      <c r="G404" s="11">
        <v>10.380832790815434</v>
      </c>
      <c r="H404" s="12">
        <v>300</v>
      </c>
      <c r="I404" s="13">
        <v>22.910298677027228</v>
      </c>
      <c r="J404" s="13">
        <v>10.216883070810246</v>
      </c>
      <c r="K404" s="14">
        <v>1.3577012155161627</v>
      </c>
      <c r="L404" s="14">
        <v>7.9037367746995821</v>
      </c>
      <c r="M404" s="14">
        <f t="shared" si="13"/>
        <v>9.2614379902157449</v>
      </c>
      <c r="N404" s="14">
        <v>0.244626446</v>
      </c>
      <c r="O404" s="14">
        <f t="shared" si="14"/>
        <v>42.63324618405322</v>
      </c>
      <c r="Q404" s="14">
        <v>44.967494169986736</v>
      </c>
      <c r="R404" s="14">
        <v>48.654828691925651</v>
      </c>
      <c r="S404" s="14">
        <v>47.169849865536044</v>
      </c>
      <c r="U404" s="14">
        <v>14.506787446299962</v>
      </c>
      <c r="V404" s="16">
        <v>60.520932244168428</v>
      </c>
    </row>
    <row r="405" spans="1:22" x14ac:dyDescent="0.25">
      <c r="A405" s="8">
        <v>1611</v>
      </c>
      <c r="C405" s="10">
        <v>4.7331058178752103</v>
      </c>
      <c r="D405" s="11">
        <v>0.65529204617334313</v>
      </c>
      <c r="E405" s="11">
        <v>8.4536145464890602</v>
      </c>
      <c r="F405" s="11">
        <v>9.8699376906447185</v>
      </c>
      <c r="G405" s="11">
        <v>10.600632850624509</v>
      </c>
      <c r="H405" s="12">
        <v>300</v>
      </c>
      <c r="I405" s="13">
        <v>23.395393189281556</v>
      </c>
      <c r="J405" s="13">
        <v>10.216883070810246</v>
      </c>
      <c r="K405" s="14">
        <v>1.3577012155161627</v>
      </c>
      <c r="L405" s="14">
        <v>7.9931599160993771</v>
      </c>
      <c r="M405" s="14">
        <f t="shared" si="13"/>
        <v>9.3508611316155399</v>
      </c>
      <c r="N405" s="14">
        <v>0.23878359399999999</v>
      </c>
      <c r="O405" s="14">
        <f t="shared" si="14"/>
        <v>43.201920985707339</v>
      </c>
      <c r="Q405" s="14">
        <v>46.385810741252413</v>
      </c>
      <c r="R405" s="14">
        <v>50.189447222035113</v>
      </c>
      <c r="S405" s="14">
        <v>48.581090595588293</v>
      </c>
      <c r="U405" s="14">
        <v>14.238080254659423</v>
      </c>
      <c r="V405" s="16">
        <v>59.399911494467865</v>
      </c>
    </row>
    <row r="406" spans="1:22" x14ac:dyDescent="0.25">
      <c r="A406" s="8">
        <v>1612</v>
      </c>
      <c r="C406" s="10">
        <v>4.7331058178752103</v>
      </c>
      <c r="D406" s="11">
        <v>0.67065977731009607</v>
      </c>
      <c r="E406" s="11">
        <v>7.9348948850349297</v>
      </c>
      <c r="F406" s="11">
        <v>9.9250500419136465</v>
      </c>
      <c r="G406" s="11">
        <v>10.183914760871341</v>
      </c>
      <c r="H406" s="12">
        <v>300</v>
      </c>
      <c r="I406" s="13">
        <v>22.475704365393337</v>
      </c>
      <c r="J406" s="13">
        <v>10.216883070810246</v>
      </c>
      <c r="K406" s="14">
        <v>1.3577012155161627</v>
      </c>
      <c r="L406" s="14">
        <v>7.7855468327309696</v>
      </c>
      <c r="M406" s="14">
        <f t="shared" si="13"/>
        <v>9.1432480482471323</v>
      </c>
      <c r="N406" s="14">
        <v>0.27622764799999999</v>
      </c>
      <c r="O406" s="14">
        <f t="shared" si="14"/>
        <v>42.112063132450714</v>
      </c>
      <c r="Q406" s="14">
        <v>48.228715512373348</v>
      </c>
      <c r="R406" s="14">
        <v>52.183470184387964</v>
      </c>
      <c r="S406" s="14">
        <v>51.078016965567997</v>
      </c>
      <c r="U406" s="14">
        <v>13.343823444898788</v>
      </c>
      <c r="V406" s="16">
        <v>55.669157460002893</v>
      </c>
    </row>
    <row r="407" spans="1:22" x14ac:dyDescent="0.25">
      <c r="A407" s="8">
        <v>1613</v>
      </c>
      <c r="C407" s="10">
        <v>4.7331058178752103</v>
      </c>
      <c r="D407" s="11">
        <v>0.68925982033615818</v>
      </c>
      <c r="E407" s="11">
        <v>7.3067392476280197</v>
      </c>
      <c r="F407" s="11">
        <v>9.7165742463151705</v>
      </c>
      <c r="G407" s="11">
        <v>9.5525434124269744</v>
      </c>
      <c r="H407" s="12">
        <v>300</v>
      </c>
      <c r="I407" s="13">
        <v>21.082279920509119</v>
      </c>
      <c r="J407" s="13">
        <v>10.216883070810246</v>
      </c>
      <c r="K407" s="14">
        <v>1.3577012155161627</v>
      </c>
      <c r="L407" s="14">
        <v>7.4849755511018001</v>
      </c>
      <c r="M407" s="14">
        <f t="shared" si="13"/>
        <v>8.8426767666179629</v>
      </c>
      <c r="N407" s="14">
        <v>0.27690332000000001</v>
      </c>
      <c r="O407" s="14">
        <f t="shared" si="14"/>
        <v>40.418743077937329</v>
      </c>
      <c r="Q407" s="14">
        <v>50.399199602701529</v>
      </c>
      <c r="R407" s="14">
        <v>54.531933970123056</v>
      </c>
      <c r="S407" s="14">
        <v>53.943409681884447</v>
      </c>
      <c r="U407" s="14">
        <v>12.261521273125918</v>
      </c>
      <c r="V407" s="16">
        <v>51.153896128157228</v>
      </c>
    </row>
    <row r="408" spans="1:22" x14ac:dyDescent="0.25">
      <c r="A408" s="8">
        <v>1614</v>
      </c>
      <c r="C408" s="10">
        <v>4.7331058178752103</v>
      </c>
      <c r="D408" s="11">
        <v>0.67343289674616102</v>
      </c>
      <c r="E408" s="11">
        <v>8.4087186903334796</v>
      </c>
      <c r="F408" s="11">
        <v>9.9311405257143601</v>
      </c>
      <c r="G408" s="11">
        <v>10.56623611525008</v>
      </c>
      <c r="H408" s="12">
        <v>300</v>
      </c>
      <c r="I408" s="13">
        <v>23.319480254662277</v>
      </c>
      <c r="J408" s="13">
        <v>10.216883070810246</v>
      </c>
      <c r="K408" s="14">
        <v>1.3577012155161627</v>
      </c>
      <c r="L408" s="14">
        <v>7.9879322352435862</v>
      </c>
      <c r="M408" s="14">
        <f t="shared" si="13"/>
        <v>9.3456334507597489</v>
      </c>
      <c r="N408" s="14">
        <v>0.25661407800000002</v>
      </c>
      <c r="O408" s="14">
        <f t="shared" si="14"/>
        <v>43.138610854232269</v>
      </c>
      <c r="Q408" s="14">
        <v>50.027512180031685</v>
      </c>
      <c r="R408" s="14">
        <v>54.129768178794286</v>
      </c>
      <c r="S408" s="14">
        <v>53.165369915617568</v>
      </c>
      <c r="U408" s="14">
        <v>13.182565720007089</v>
      </c>
      <c r="V408" s="16">
        <v>54.996405627238651</v>
      </c>
    </row>
    <row r="409" spans="1:22" x14ac:dyDescent="0.25">
      <c r="A409" s="8">
        <v>1615</v>
      </c>
      <c r="C409" s="10">
        <v>4.7331058178752103</v>
      </c>
      <c r="D409" s="11">
        <v>0.68355074722195952</v>
      </c>
      <c r="E409" s="11">
        <v>7.1950199053459301</v>
      </c>
      <c r="F409" s="11">
        <v>9.9056374132849498</v>
      </c>
      <c r="G409" s="11">
        <v>9.5426769075122078</v>
      </c>
      <c r="H409" s="12">
        <v>300</v>
      </c>
      <c r="I409" s="13">
        <v>21.060504733580412</v>
      </c>
      <c r="J409" s="13">
        <v>10.216883070810246</v>
      </c>
      <c r="K409" s="14">
        <v>1.3530559959039929</v>
      </c>
      <c r="L409" s="14">
        <v>7.3938614413477666</v>
      </c>
      <c r="M409" s="14">
        <f t="shared" si="13"/>
        <v>8.74691743725176</v>
      </c>
      <c r="N409" s="14">
        <v>0.27247845799999998</v>
      </c>
      <c r="O409" s="14">
        <f t="shared" si="14"/>
        <v>40.296783699642418</v>
      </c>
      <c r="Q409" s="14">
        <v>48.922048169749083</v>
      </c>
      <c r="R409" s="14">
        <v>52.933656119668512</v>
      </c>
      <c r="S409" s="14">
        <v>51.603873451925786</v>
      </c>
      <c r="U409" s="14">
        <v>12.593599459671502</v>
      </c>
      <c r="V409" s="16">
        <v>52.539294618490644</v>
      </c>
    </row>
    <row r="410" spans="1:22" x14ac:dyDescent="0.25">
      <c r="A410" s="8">
        <v>1616</v>
      </c>
      <c r="C410" s="10">
        <v>4.7331058178752103</v>
      </c>
      <c r="D410" s="11">
        <v>0.67849800507020008</v>
      </c>
      <c r="E410" s="11">
        <v>7.8170645503158402</v>
      </c>
      <c r="F410" s="11">
        <v>10.066650431579415</v>
      </c>
      <c r="G410" s="11">
        <v>10.125360660871092</v>
      </c>
      <c r="H410" s="12">
        <v>300</v>
      </c>
      <c r="I410" s="13">
        <v>22.346476590820458</v>
      </c>
      <c r="J410" s="13">
        <v>10.216883070810246</v>
      </c>
      <c r="K410" s="14">
        <v>1.3530559959039929</v>
      </c>
      <c r="L410" s="14">
        <v>7.6837551104331929</v>
      </c>
      <c r="M410" s="14">
        <f t="shared" si="13"/>
        <v>9.0368111063371863</v>
      </c>
      <c r="N410" s="14">
        <v>0.27247845799999998</v>
      </c>
      <c r="O410" s="14">
        <f t="shared" si="14"/>
        <v>41.872649225967898</v>
      </c>
      <c r="Q410" s="14">
        <v>49.672403724148921</v>
      </c>
      <c r="R410" s="14">
        <v>53.745540829529133</v>
      </c>
      <c r="S410" s="14">
        <v>52.430795289034201</v>
      </c>
      <c r="U410" s="14">
        <v>12.887716920312934</v>
      </c>
      <c r="V410" s="16">
        <v>53.766324584511608</v>
      </c>
    </row>
    <row r="411" spans="1:22" x14ac:dyDescent="0.25">
      <c r="A411" s="8">
        <v>1617</v>
      </c>
      <c r="C411" s="10">
        <v>4.7331058178752103</v>
      </c>
      <c r="D411" s="11">
        <v>0.67747345603238251</v>
      </c>
      <c r="E411" s="11">
        <v>8.2491742702932207</v>
      </c>
      <c r="F411" s="11">
        <v>9.8456195172068846</v>
      </c>
      <c r="G411" s="11">
        <v>10.398882026798272</v>
      </c>
      <c r="H411" s="12">
        <v>300</v>
      </c>
      <c r="I411" s="13">
        <v>22.95013299433025</v>
      </c>
      <c r="J411" s="13">
        <v>10.216883070810246</v>
      </c>
      <c r="K411" s="14">
        <v>1.3530559959039929</v>
      </c>
      <c r="L411" s="14">
        <v>7.8278995902670854</v>
      </c>
      <c r="M411" s="14">
        <f t="shared" si="13"/>
        <v>9.1809555861710788</v>
      </c>
      <c r="N411" s="14">
        <v>0.28122609799999998</v>
      </c>
      <c r="O411" s="14">
        <f t="shared" si="14"/>
        <v>42.629197749311572</v>
      </c>
      <c r="Q411" s="14">
        <v>50.335383372967797</v>
      </c>
      <c r="R411" s="14">
        <v>54.462884809551163</v>
      </c>
      <c r="S411" s="14">
        <v>53.463816004736636</v>
      </c>
      <c r="U411" s="14">
        <v>12.947458560871514</v>
      </c>
      <c r="V411" s="16">
        <v>54.015561005310168</v>
      </c>
    </row>
    <row r="412" spans="1:22" x14ac:dyDescent="0.25">
      <c r="A412" s="8">
        <v>1618</v>
      </c>
      <c r="C412" s="10">
        <v>4.7331058178752103</v>
      </c>
      <c r="D412" s="11">
        <v>0.68004908291249255</v>
      </c>
      <c r="E412" s="11">
        <v>7.9307460200328199</v>
      </c>
      <c r="F412" s="11">
        <v>10.253021508416335</v>
      </c>
      <c r="G412" s="11">
        <v>10.283947965992475</v>
      </c>
      <c r="H412" s="12">
        <v>300</v>
      </c>
      <c r="I412" s="13">
        <v>22.696475728647854</v>
      </c>
      <c r="J412" s="13">
        <v>10.216883070810246</v>
      </c>
      <c r="K412" s="14">
        <v>1.3530559959039929</v>
      </c>
      <c r="L412" s="14">
        <v>7.7633899258525787</v>
      </c>
      <c r="M412" s="14">
        <f t="shared" si="13"/>
        <v>9.1164459217565721</v>
      </c>
      <c r="N412" s="14">
        <v>0.28122609799999998</v>
      </c>
      <c r="O412" s="14">
        <f t="shared" si="14"/>
        <v>42.311030819214672</v>
      </c>
      <c r="Q412" s="14">
        <v>50.545873005410044</v>
      </c>
      <c r="R412" s="14">
        <v>54.690634591853673</v>
      </c>
      <c r="S412" s="14">
        <v>53.388811068567861</v>
      </c>
      <c r="U412" s="14">
        <v>12.797460683475974</v>
      </c>
      <c r="V412" s="16">
        <v>53.389784181307689</v>
      </c>
    </row>
    <row r="413" spans="1:22" x14ac:dyDescent="0.25">
      <c r="A413" s="8">
        <v>1619</v>
      </c>
      <c r="C413" s="10">
        <v>4.7331058178752103</v>
      </c>
      <c r="D413" s="11">
        <v>0.65888731455380301</v>
      </c>
      <c r="E413" s="11">
        <v>8.1377937637907092</v>
      </c>
      <c r="F413" s="11">
        <v>10.736951865108445</v>
      </c>
      <c r="G413" s="11">
        <v>10.685591681153554</v>
      </c>
      <c r="H413" s="12">
        <v>300</v>
      </c>
      <c r="I413" s="13">
        <v>23.582895697210734</v>
      </c>
      <c r="J413" s="13">
        <v>10.216883070810246</v>
      </c>
      <c r="K413" s="14">
        <v>1.3530559959039929</v>
      </c>
      <c r="L413" s="14">
        <v>7.938433195056346</v>
      </c>
      <c r="M413" s="14">
        <f t="shared" si="13"/>
        <v>9.2914891909603394</v>
      </c>
      <c r="N413" s="14">
        <v>0.30095848400000003</v>
      </c>
      <c r="O413" s="14">
        <f t="shared" si="14"/>
        <v>43.392226442981318</v>
      </c>
      <c r="Q413" s="14">
        <v>47.262612549562668</v>
      </c>
      <c r="R413" s="14">
        <v>51.138146778626812</v>
      </c>
      <c r="S413" s="14">
        <v>49.327294813813012</v>
      </c>
      <c r="U413" s="14">
        <v>14.028619872195598</v>
      </c>
      <c r="V413" s="16">
        <v>58.526062776282913</v>
      </c>
    </row>
    <row r="414" spans="1:22" x14ac:dyDescent="0.25">
      <c r="A414" s="8">
        <v>1620</v>
      </c>
      <c r="C414" s="10">
        <v>5.0175574409780781</v>
      </c>
      <c r="D414" s="11">
        <v>0.64944414328755973</v>
      </c>
      <c r="E414" s="11">
        <v>7.8297776067709401</v>
      </c>
      <c r="F414" s="11">
        <v>10.675378689059581</v>
      </c>
      <c r="G414" s="11">
        <v>10.443208879398936</v>
      </c>
      <c r="H414" s="12">
        <v>300</v>
      </c>
      <c r="I414" s="13">
        <v>24.433104859439197</v>
      </c>
      <c r="J414" s="13">
        <v>10.346318245627964</v>
      </c>
      <c r="K414" s="14">
        <v>1.4478282502294713</v>
      </c>
      <c r="L414" s="14">
        <v>8.6184352773994455</v>
      </c>
      <c r="M414" s="14">
        <f t="shared" si="13"/>
        <v>10.066263527628916</v>
      </c>
      <c r="N414" s="14">
        <v>0.33928811199999998</v>
      </c>
      <c r="O414" s="14">
        <f t="shared" si="14"/>
        <v>45.184974744696071</v>
      </c>
      <c r="Q414" s="14">
        <v>44.723303445591398</v>
      </c>
      <c r="R414" s="14">
        <v>48.390614328129892</v>
      </c>
      <c r="S414" s="14">
        <v>46.28551184865335</v>
      </c>
      <c r="U414" s="14">
        <v>15.454031054194431</v>
      </c>
      <c r="V414" s="16">
        <v>60.817701544021311</v>
      </c>
    </row>
    <row r="415" spans="1:22" x14ac:dyDescent="0.25">
      <c r="A415" s="8">
        <v>1621</v>
      </c>
      <c r="C415" s="10">
        <v>5.0175574409780781</v>
      </c>
      <c r="D415" s="11">
        <v>0.6621780010151892</v>
      </c>
      <c r="E415" s="11">
        <v>8.0356195842455005</v>
      </c>
      <c r="F415" s="11">
        <v>9.9635581962961144</v>
      </c>
      <c r="G415" s="11">
        <v>10.295005481111291</v>
      </c>
      <c r="H415" s="12">
        <v>300</v>
      </c>
      <c r="I415" s="13">
        <v>24.086365728516473</v>
      </c>
      <c r="J415" s="13">
        <v>10.346318245627964</v>
      </c>
      <c r="K415" s="14">
        <v>1.4478282502294713</v>
      </c>
      <c r="L415" s="14">
        <v>8.5570616080348145</v>
      </c>
      <c r="M415" s="14">
        <f t="shared" si="13"/>
        <v>10.004889858264285</v>
      </c>
      <c r="N415" s="14">
        <v>0.29847528600000001</v>
      </c>
      <c r="O415" s="14">
        <f t="shared" si="14"/>
        <v>44.736049118408722</v>
      </c>
      <c r="Q415" s="14">
        <v>46.661478773090636</v>
      </c>
      <c r="R415" s="14">
        <v>50.48772003248407</v>
      </c>
      <c r="S415" s="14">
        <v>49.070116488903118</v>
      </c>
      <c r="U415" s="14">
        <v>14.668931399307285</v>
      </c>
      <c r="V415" s="16">
        <v>57.728025049532775</v>
      </c>
    </row>
    <row r="416" spans="1:22" x14ac:dyDescent="0.25">
      <c r="A416" s="8">
        <v>1622</v>
      </c>
      <c r="C416" s="10">
        <v>5.0175574409780781</v>
      </c>
      <c r="D416" s="11">
        <v>0.69192131464503692</v>
      </c>
      <c r="E416" s="11">
        <v>7.6098092578508796</v>
      </c>
      <c r="F416" s="11">
        <v>10.347961594779822</v>
      </c>
      <c r="G416" s="11">
        <v>10.023166913436539</v>
      </c>
      <c r="H416" s="12">
        <v>300</v>
      </c>
      <c r="I416" s="13">
        <v>23.450367702857978</v>
      </c>
      <c r="J416" s="13">
        <v>10.346318245627964</v>
      </c>
      <c r="K416" s="14">
        <v>1.4478282502294713</v>
      </c>
      <c r="L416" s="14">
        <v>8.4284932913501507</v>
      </c>
      <c r="M416" s="14">
        <f t="shared" si="13"/>
        <v>9.8763215415796211</v>
      </c>
      <c r="N416" s="14">
        <v>0.30362714400000002</v>
      </c>
      <c r="O416" s="14">
        <f t="shared" si="14"/>
        <v>43.976634634065562</v>
      </c>
      <c r="Q416" s="14">
        <v>52.464027876664353</v>
      </c>
      <c r="R416" s="14">
        <v>56.766078162550833</v>
      </c>
      <c r="S416" s="14">
        <v>55.893445364263108</v>
      </c>
      <c r="U416" s="14">
        <v>12.834193777811672</v>
      </c>
      <c r="V416" s="16">
        <v>50.507609568005563</v>
      </c>
    </row>
    <row r="417" spans="1:22" x14ac:dyDescent="0.25">
      <c r="A417" s="8">
        <v>1623</v>
      </c>
      <c r="C417" s="10">
        <v>5.0175574409780781</v>
      </c>
      <c r="D417" s="11">
        <v>0.67773676432976482</v>
      </c>
      <c r="E417" s="11">
        <v>8.2434925467995104</v>
      </c>
      <c r="F417" s="11">
        <v>10.204418150324825</v>
      </c>
      <c r="G417" s="11">
        <v>10.526905141817402</v>
      </c>
      <c r="H417" s="12">
        <v>300</v>
      </c>
      <c r="I417" s="13">
        <v>24.628922024414948</v>
      </c>
      <c r="J417" s="13">
        <v>10.346318245627964</v>
      </c>
      <c r="K417" s="14">
        <v>1.4478282502294713</v>
      </c>
      <c r="L417" s="14">
        <v>8.6938058669842491</v>
      </c>
      <c r="M417" s="14">
        <f t="shared" si="13"/>
        <v>10.141634117213719</v>
      </c>
      <c r="N417" s="14">
        <v>0.31180298200000001</v>
      </c>
      <c r="O417" s="14">
        <f t="shared" si="14"/>
        <v>45.428677369256633</v>
      </c>
      <c r="Q417" s="14">
        <v>50.696967078614591</v>
      </c>
      <c r="R417" s="14">
        <v>54.854118379060992</v>
      </c>
      <c r="S417" s="14">
        <v>54.402541845845093</v>
      </c>
      <c r="U417" s="14">
        <v>13.709276724999272</v>
      </c>
      <c r="V417" s="16">
        <v>53.951405773777601</v>
      </c>
    </row>
    <row r="418" spans="1:22" x14ac:dyDescent="0.25">
      <c r="A418" s="8">
        <v>1624</v>
      </c>
      <c r="C418" s="10">
        <v>5.0175574409780781</v>
      </c>
      <c r="D418" s="11">
        <v>0.67815259233610048</v>
      </c>
      <c r="E418" s="11">
        <v>7.60789182752427</v>
      </c>
      <c r="F418" s="11">
        <v>10.47592703939282</v>
      </c>
      <c r="G418" s="11">
        <v>10.106439771573099</v>
      </c>
      <c r="H418" s="12">
        <v>300</v>
      </c>
      <c r="I418" s="13">
        <v>23.645194264146951</v>
      </c>
      <c r="J418" s="13">
        <v>10.346318245627964</v>
      </c>
      <c r="K418" s="14">
        <v>1.4478282502294713</v>
      </c>
      <c r="L418" s="14">
        <v>8.4709849595094511</v>
      </c>
      <c r="M418" s="14">
        <f t="shared" si="13"/>
        <v>9.9188132097389214</v>
      </c>
      <c r="N418" s="14">
        <v>0.29397249800000003</v>
      </c>
      <c r="O418" s="14">
        <f t="shared" si="14"/>
        <v>44.204298217513838</v>
      </c>
      <c r="Q418" s="14">
        <v>49.479357427629516</v>
      </c>
      <c r="R418" s="14">
        <v>53.536664736695137</v>
      </c>
      <c r="S418" s="14">
        <v>52.37061040084555</v>
      </c>
      <c r="U418" s="14">
        <v>13.683371212026806</v>
      </c>
      <c r="V418" s="16">
        <v>53.84945737269188</v>
      </c>
    </row>
    <row r="419" spans="1:22" x14ac:dyDescent="0.25">
      <c r="A419" s="8">
        <v>1625</v>
      </c>
      <c r="C419" s="10">
        <v>5.0175574409780781</v>
      </c>
      <c r="D419" s="11">
        <v>0.67553888480956203</v>
      </c>
      <c r="E419" s="11">
        <v>8.3749499945064105</v>
      </c>
      <c r="F419" s="11">
        <v>10.341039601050849</v>
      </c>
      <c r="G419" s="11">
        <v>10.689028251495696</v>
      </c>
      <c r="H419" s="12">
        <v>300</v>
      </c>
      <c r="I419" s="13">
        <v>25.008227943185016</v>
      </c>
      <c r="J419" s="13">
        <v>10.346318245627964</v>
      </c>
      <c r="K419" s="14">
        <v>1.4492559993454077</v>
      </c>
      <c r="L419" s="14">
        <v>8.8320036010640646</v>
      </c>
      <c r="M419" s="14">
        <f t="shared" si="13"/>
        <v>10.281259600409472</v>
      </c>
      <c r="N419" s="14">
        <v>0.29397249800000003</v>
      </c>
      <c r="O419" s="14">
        <f t="shared" si="14"/>
        <v>45.929778287222454</v>
      </c>
      <c r="Q419" s="14">
        <v>50.806351374849974</v>
      </c>
      <c r="R419" s="14">
        <v>54.972472187587677</v>
      </c>
      <c r="S419" s="14">
        <v>54.368588827545267</v>
      </c>
      <c r="U419" s="14">
        <v>13.844844547671871</v>
      </c>
      <c r="V419" s="16">
        <v>54.484918573730013</v>
      </c>
    </row>
    <row r="420" spans="1:22" x14ac:dyDescent="0.25">
      <c r="A420" s="8">
        <v>1626</v>
      </c>
      <c r="C420" s="10">
        <v>5.0175574409780781</v>
      </c>
      <c r="D420" s="11">
        <v>0.67100887203888104</v>
      </c>
      <c r="E420" s="11">
        <v>8.8120940945801802</v>
      </c>
      <c r="F420" s="11">
        <v>10.545578764137463</v>
      </c>
      <c r="G420" s="11">
        <v>11.128599155148839</v>
      </c>
      <c r="H420" s="12">
        <v>300</v>
      </c>
      <c r="I420" s="13">
        <v>26.036655326582697</v>
      </c>
      <c r="J420" s="13">
        <v>10.346318245627964</v>
      </c>
      <c r="K420" s="14">
        <v>1.4492559993454077</v>
      </c>
      <c r="L420" s="14">
        <v>9.0702806602187511</v>
      </c>
      <c r="M420" s="14">
        <f t="shared" si="13"/>
        <v>10.519536659564158</v>
      </c>
      <c r="N420" s="14">
        <v>0.29397249800000003</v>
      </c>
      <c r="O420" s="14">
        <f t="shared" si="14"/>
        <v>47.196482729774822</v>
      </c>
      <c r="Q420" s="14">
        <v>51.161827488613653</v>
      </c>
      <c r="R420" s="14">
        <v>55.357097342679978</v>
      </c>
      <c r="S420" s="14">
        <v>54.355665028455896</v>
      </c>
      <c r="U420" s="14">
        <v>14.124307228580086</v>
      </c>
      <c r="V420" s="16">
        <v>55.584714339673873</v>
      </c>
    </row>
    <row r="421" spans="1:22" x14ac:dyDescent="0.25">
      <c r="A421" s="8">
        <v>1627</v>
      </c>
      <c r="C421" s="10">
        <v>5.0175574409780781</v>
      </c>
      <c r="D421" s="11">
        <v>0.66049964300022124</v>
      </c>
      <c r="E421" s="11">
        <v>8.5343407021923703</v>
      </c>
      <c r="F421" s="11">
        <v>10.143697834095835</v>
      </c>
      <c r="G421" s="11">
        <v>10.765921449025802</v>
      </c>
      <c r="H421" s="12">
        <v>300</v>
      </c>
      <c r="I421" s="13">
        <v>25.188128544611917</v>
      </c>
      <c r="J421" s="13">
        <v>10.346318245627964</v>
      </c>
      <c r="K421" s="14">
        <v>1.4492559993454077</v>
      </c>
      <c r="L421" s="14">
        <v>8.820053558364684</v>
      </c>
      <c r="M421" s="14">
        <f t="shared" si="13"/>
        <v>10.269309557710091</v>
      </c>
      <c r="N421" s="14">
        <v>0.30018467599999998</v>
      </c>
      <c r="O421" s="14">
        <f t="shared" si="14"/>
        <v>46.103941023949972</v>
      </c>
      <c r="Q421" s="14">
        <v>47.696765076718478</v>
      </c>
      <c r="R421" s="14">
        <v>51.607899813009396</v>
      </c>
      <c r="S421" s="14">
        <v>49.881487726352624</v>
      </c>
      <c r="U421" s="14">
        <v>14.772530473498309</v>
      </c>
      <c r="V421" s="16">
        <v>58.135728227576827</v>
      </c>
    </row>
    <row r="422" spans="1:22" x14ac:dyDescent="0.25">
      <c r="A422" s="8">
        <v>1628</v>
      </c>
      <c r="C422" s="10">
        <v>5.0175574409780781</v>
      </c>
      <c r="D422" s="11">
        <v>0.65111490036870001</v>
      </c>
      <c r="E422" s="11">
        <v>9.0649570563075805</v>
      </c>
      <c r="F422" s="11">
        <v>10.474725358432845</v>
      </c>
      <c r="G422" s="11">
        <v>11.328657900593655</v>
      </c>
      <c r="H422" s="12">
        <v>300</v>
      </c>
      <c r="I422" s="13">
        <v>26.504716088552478</v>
      </c>
      <c r="J422" s="13">
        <v>10.346318245627964</v>
      </c>
      <c r="K422" s="14">
        <v>1.4492559993454077</v>
      </c>
      <c r="L422" s="14">
        <v>9.1119715323011921</v>
      </c>
      <c r="M422" s="14">
        <f t="shared" si="13"/>
        <v>10.561227531646599</v>
      </c>
      <c r="N422" s="14">
        <v>0.28149117800000001</v>
      </c>
      <c r="O422" s="14">
        <f t="shared" si="14"/>
        <v>47.693753043827044</v>
      </c>
      <c r="Q422" s="14">
        <v>47.462850817580993</v>
      </c>
      <c r="R422" s="14">
        <v>51.354804584622634</v>
      </c>
      <c r="S422" s="14">
        <v>49.338079388844733</v>
      </c>
      <c r="U422" s="14">
        <v>15.351425400202704</v>
      </c>
      <c r="V422" s="16">
        <v>60.413907865898459</v>
      </c>
    </row>
    <row r="423" spans="1:22" x14ac:dyDescent="0.25">
      <c r="A423" s="8">
        <v>1629</v>
      </c>
      <c r="C423" s="10">
        <v>5.0175574409780781</v>
      </c>
      <c r="D423" s="11">
        <v>0.65847853481282193</v>
      </c>
      <c r="E423" s="11">
        <v>9.0255650067744106</v>
      </c>
      <c r="F423" s="11">
        <v>10.471936516173965</v>
      </c>
      <c r="G423" s="11">
        <v>11.288080462649756</v>
      </c>
      <c r="H423" s="12">
        <v>300</v>
      </c>
      <c r="I423" s="13">
        <v>26.409780441122653</v>
      </c>
      <c r="J423" s="13">
        <v>10.346318245627964</v>
      </c>
      <c r="K423" s="14">
        <v>1.4492559993454077</v>
      </c>
      <c r="L423" s="14">
        <v>9.1216955380657687</v>
      </c>
      <c r="M423" s="14">
        <f t="shared" ref="M423:M486" si="15">K423+L423</f>
        <v>10.570951537411176</v>
      </c>
      <c r="N423" s="14">
        <v>0.29397249800000003</v>
      </c>
      <c r="O423" s="14">
        <f t="shared" si="14"/>
        <v>47.621022722161797</v>
      </c>
      <c r="Q423" s="14">
        <v>48.880660481222804</v>
      </c>
      <c r="R423" s="14">
        <v>52.888874640683078</v>
      </c>
      <c r="S423" s="14">
        <v>51.448678995964251</v>
      </c>
      <c r="U423" s="14">
        <v>14.897227811619116</v>
      </c>
      <c r="V423" s="16">
        <v>58.626461387525204</v>
      </c>
    </row>
    <row r="424" spans="1:22" x14ac:dyDescent="0.25">
      <c r="A424" s="8">
        <v>1630</v>
      </c>
      <c r="C424" s="10">
        <v>5.2089542580101185</v>
      </c>
      <c r="D424" s="11">
        <v>0.69515001277500987</v>
      </c>
      <c r="E424" s="11">
        <v>8.3670226710417204</v>
      </c>
      <c r="F424" s="11">
        <v>10.685843026934212</v>
      </c>
      <c r="G424" s="11">
        <v>10.768227369336628</v>
      </c>
      <c r="H424" s="12">
        <v>300</v>
      </c>
      <c r="I424" s="13">
        <v>26.154540954734664</v>
      </c>
      <c r="J424" s="13">
        <v>11.373406600712242</v>
      </c>
      <c r="K424" s="14">
        <v>1.6170515448172926</v>
      </c>
      <c r="L424" s="14">
        <v>8.9314720527565683</v>
      </c>
      <c r="M424" s="14">
        <f t="shared" si="15"/>
        <v>10.548523597573862</v>
      </c>
      <c r="N424" s="14">
        <v>0.29599331000000001</v>
      </c>
      <c r="O424" s="14">
        <f t="shared" si="14"/>
        <v>48.372464463020769</v>
      </c>
      <c r="Q424" s="14">
        <v>56.440471465286194</v>
      </c>
      <c r="R424" s="14">
        <v>61.068590125439663</v>
      </c>
      <c r="S424" s="14">
        <v>60.192007076640934</v>
      </c>
      <c r="U424" s="14">
        <v>13.117156134339719</v>
      </c>
      <c r="V424" s="16">
        <v>49.724419266878108</v>
      </c>
    </row>
    <row r="425" spans="1:22" x14ac:dyDescent="0.25">
      <c r="A425" s="8">
        <v>1631</v>
      </c>
      <c r="C425" s="10">
        <v>5.2089542580101185</v>
      </c>
      <c r="D425" s="11">
        <v>0.70000376889912297</v>
      </c>
      <c r="E425" s="11">
        <v>8.9707304641727799</v>
      </c>
      <c r="F425" s="11">
        <v>11.159881132798549</v>
      </c>
      <c r="G425" s="11">
        <v>11.43126251844647</v>
      </c>
      <c r="H425" s="12">
        <v>300</v>
      </c>
      <c r="I425" s="13">
        <v>27.764961998703598</v>
      </c>
      <c r="J425" s="13">
        <v>11.373406600712242</v>
      </c>
      <c r="K425" s="14">
        <v>1.6170515448172926</v>
      </c>
      <c r="L425" s="14">
        <v>9.2991446987851738</v>
      </c>
      <c r="M425" s="14">
        <f t="shared" si="15"/>
        <v>10.916196243602467</v>
      </c>
      <c r="N425" s="14">
        <v>0.29599331000000001</v>
      </c>
      <c r="O425" s="14">
        <f t="shared" si="14"/>
        <v>50.350558153018312</v>
      </c>
      <c r="Q425" s="14">
        <v>60.174590861915618</v>
      </c>
      <c r="R425" s="14">
        <v>65.108907312592706</v>
      </c>
      <c r="S425" s="14">
        <v>64.949543710709051</v>
      </c>
      <c r="U425" s="14">
        <v>12.806399658477185</v>
      </c>
      <c r="V425" s="16">
        <v>48.54640589740746</v>
      </c>
    </row>
    <row r="426" spans="1:22" x14ac:dyDescent="0.25">
      <c r="A426" s="8">
        <v>1632</v>
      </c>
      <c r="C426" s="10">
        <v>5.2089542580101185</v>
      </c>
      <c r="D426" s="11">
        <v>0.69067962302163333</v>
      </c>
      <c r="E426" s="11">
        <v>8.4730887099933199</v>
      </c>
      <c r="F426" s="11">
        <v>11.0791394206018</v>
      </c>
      <c r="G426" s="11">
        <v>11.00642914863441</v>
      </c>
      <c r="H426" s="12">
        <v>300</v>
      </c>
      <c r="I426" s="13">
        <v>26.733100264308224</v>
      </c>
      <c r="J426" s="13">
        <v>11.373406600712242</v>
      </c>
      <c r="K426" s="14">
        <v>1.6170515448172926</v>
      </c>
      <c r="L426" s="14">
        <v>9.0453493305176877</v>
      </c>
      <c r="M426" s="14">
        <f t="shared" si="15"/>
        <v>10.662400875334981</v>
      </c>
      <c r="N426" s="14">
        <v>0.32332625399999998</v>
      </c>
      <c r="O426" s="14">
        <f t="shared" si="14"/>
        <v>49.092233994355446</v>
      </c>
      <c r="Q426" s="14">
        <v>56.021335106056739</v>
      </c>
      <c r="R426" s="14">
        <v>60.615084584753397</v>
      </c>
      <c r="S426" s="14">
        <v>59.509744802946244</v>
      </c>
      <c r="U426" s="14">
        <v>13.403346054360163</v>
      </c>
      <c r="V426" s="16">
        <v>50.809305916644838</v>
      </c>
    </row>
    <row r="427" spans="1:22" x14ac:dyDescent="0.25">
      <c r="A427" s="8">
        <v>1633</v>
      </c>
      <c r="C427" s="10">
        <v>5.2089542580101185</v>
      </c>
      <c r="D427" s="11">
        <v>0.68093387554203788</v>
      </c>
      <c r="E427" s="11">
        <v>9.0064871027609001</v>
      </c>
      <c r="F427" s="11">
        <v>11.115277102665221</v>
      </c>
      <c r="G427" s="11">
        <v>11.482645186556885</v>
      </c>
      <c r="H427" s="12">
        <v>300</v>
      </c>
      <c r="I427" s="13">
        <v>27.88976342157142</v>
      </c>
      <c r="J427" s="13">
        <v>11.373406600712242</v>
      </c>
      <c r="K427" s="14">
        <v>1.6170515448172926</v>
      </c>
      <c r="L427" s="14">
        <v>9.292408004490806</v>
      </c>
      <c r="M427" s="14">
        <f t="shared" si="15"/>
        <v>10.909459549308099</v>
      </c>
      <c r="N427" s="14">
        <v>0.32332625399999998</v>
      </c>
      <c r="O427" s="14">
        <f t="shared" si="14"/>
        <v>50.495955825591757</v>
      </c>
      <c r="Q427" s="14">
        <v>55.028768061819861</v>
      </c>
      <c r="R427" s="14">
        <v>59.541127042889094</v>
      </c>
      <c r="S427" s="14">
        <v>58.42107516394379</v>
      </c>
      <c r="U427" s="14">
        <v>14.027501022453015</v>
      </c>
      <c r="V427" s="16">
        <v>53.175347991855382</v>
      </c>
    </row>
    <row r="428" spans="1:22" x14ac:dyDescent="0.25">
      <c r="A428" s="8">
        <v>1634</v>
      </c>
      <c r="C428" s="10">
        <v>5.2089542580101185</v>
      </c>
      <c r="D428" s="11">
        <v>0.68707490718055619</v>
      </c>
      <c r="E428" s="11">
        <v>8.5234407813079702</v>
      </c>
      <c r="F428" s="11">
        <v>11.49900363815259</v>
      </c>
      <c r="G428" s="11">
        <v>11.208431364243143</v>
      </c>
      <c r="H428" s="12">
        <v>300</v>
      </c>
      <c r="I428" s="13">
        <v>27.223735820177922</v>
      </c>
      <c r="J428" s="13">
        <v>11.373406600712242</v>
      </c>
      <c r="K428" s="14">
        <v>1.6170515448172926</v>
      </c>
      <c r="L428" s="14">
        <v>9.1459428399304343</v>
      </c>
      <c r="M428" s="14">
        <f t="shared" si="15"/>
        <v>10.762994384747728</v>
      </c>
      <c r="N428" s="14">
        <v>0.32451497800000001</v>
      </c>
      <c r="O428" s="14">
        <f t="shared" si="14"/>
        <v>49.684651783637896</v>
      </c>
      <c r="Q428" s="14">
        <v>55.731909475453513</v>
      </c>
      <c r="R428" s="14">
        <v>60.301926052440706</v>
      </c>
      <c r="S428" s="14">
        <v>59.281698279034131</v>
      </c>
      <c r="U428" s="14">
        <v>13.634071118128098</v>
      </c>
      <c r="V428" s="16">
        <v>51.68393679613397</v>
      </c>
    </row>
    <row r="429" spans="1:22" x14ac:dyDescent="0.25">
      <c r="A429" s="8">
        <v>1635</v>
      </c>
      <c r="C429" s="10">
        <v>5.2089542580101185</v>
      </c>
      <c r="D429" s="11">
        <v>0.68627051050911525</v>
      </c>
      <c r="E429" s="11">
        <v>8.9312745090989605</v>
      </c>
      <c r="F429" s="11">
        <v>11.17424031551395</v>
      </c>
      <c r="G429" s="11">
        <v>11.431394246654527</v>
      </c>
      <c r="H429" s="12">
        <v>300</v>
      </c>
      <c r="I429" s="13">
        <v>27.765281948375385</v>
      </c>
      <c r="J429" s="13">
        <v>11.373406600712242</v>
      </c>
      <c r="K429" s="14">
        <v>1.6089591852546627</v>
      </c>
      <c r="L429" s="14">
        <v>9.1477883237061093</v>
      </c>
      <c r="M429" s="14">
        <f t="shared" si="15"/>
        <v>10.756747508960771</v>
      </c>
      <c r="N429" s="14">
        <v>0.34828898800000002</v>
      </c>
      <c r="O429" s="14">
        <f t="shared" si="14"/>
        <v>50.243725046048397</v>
      </c>
      <c r="Q429" s="14">
        <v>56.158768425439106</v>
      </c>
      <c r="R429" s="14">
        <v>60.763787436325117</v>
      </c>
      <c r="S429" s="14">
        <v>59.587373730609528</v>
      </c>
      <c r="U429" s="14">
        <v>13.685757122760913</v>
      </c>
      <c r="V429" s="16">
        <v>51.879867723407436</v>
      </c>
    </row>
    <row r="430" spans="1:22" x14ac:dyDescent="0.25">
      <c r="A430" s="8">
        <v>1636</v>
      </c>
      <c r="C430" s="10">
        <v>5.2089542580101185</v>
      </c>
      <c r="D430" s="11">
        <v>0.68043090541074669</v>
      </c>
      <c r="E430" s="11">
        <v>9.9642940368785098</v>
      </c>
      <c r="F430" s="11">
        <v>11.029533487178046</v>
      </c>
      <c r="G430" s="11">
        <v>12.238712008994588</v>
      </c>
      <c r="H430" s="12">
        <v>300</v>
      </c>
      <c r="I430" s="13">
        <v>29.726145584922897</v>
      </c>
      <c r="J430" s="13">
        <v>11.373406600712242</v>
      </c>
      <c r="K430" s="14">
        <v>1.6089591852546627</v>
      </c>
      <c r="L430" s="14">
        <v>9.613454172501676</v>
      </c>
      <c r="M430" s="14">
        <f t="shared" si="15"/>
        <v>11.222413357756338</v>
      </c>
      <c r="N430" s="14">
        <v>0.40434212800000002</v>
      </c>
      <c r="O430" s="14">
        <f t="shared" si="14"/>
        <v>52.726307671391481</v>
      </c>
      <c r="Q430" s="14">
        <v>57.380159057768125</v>
      </c>
      <c r="R430" s="14">
        <v>62.085332100505113</v>
      </c>
      <c r="S430" s="14">
        <v>61.113957743861157</v>
      </c>
      <c r="U430" s="14">
        <v>14.059843104843477</v>
      </c>
      <c r="V430" s="16">
        <v>53.297950120569631</v>
      </c>
    </row>
    <row r="431" spans="1:22" x14ac:dyDescent="0.25">
      <c r="A431" s="8">
        <v>1637</v>
      </c>
      <c r="C431" s="10">
        <v>5.2089542580101185</v>
      </c>
      <c r="D431" s="11">
        <v>0.69635118078742719</v>
      </c>
      <c r="E431" s="11">
        <v>8.6428907714726204</v>
      </c>
      <c r="F431" s="11">
        <v>11.155270894091485</v>
      </c>
      <c r="G431" s="11">
        <v>11.161452991666525</v>
      </c>
      <c r="H431" s="12">
        <v>300</v>
      </c>
      <c r="I431" s="13">
        <v>27.109631824469144</v>
      </c>
      <c r="J431" s="13">
        <v>11.373406600712242</v>
      </c>
      <c r="K431" s="14">
        <v>1.6089591852546627</v>
      </c>
      <c r="L431" s="14">
        <v>9.0140119525073032</v>
      </c>
      <c r="M431" s="14">
        <f t="shared" si="15"/>
        <v>10.622971137761965</v>
      </c>
      <c r="N431" s="14">
        <v>0.41482049599999998</v>
      </c>
      <c r="O431" s="14">
        <f t="shared" si="14"/>
        <v>49.520830058943346</v>
      </c>
      <c r="Q431" s="14">
        <v>58.081343665840954</v>
      </c>
      <c r="R431" s="14">
        <v>62.844013846439914</v>
      </c>
      <c r="S431" s="14">
        <v>61.825200750093487</v>
      </c>
      <c r="U431" s="14">
        <v>13.04021481153517</v>
      </c>
      <c r="V431" s="16">
        <v>49.432750664713211</v>
      </c>
    </row>
    <row r="432" spans="1:22" x14ac:dyDescent="0.25">
      <c r="A432" s="8">
        <v>1638</v>
      </c>
      <c r="C432" s="10">
        <v>5.2089542580101185</v>
      </c>
      <c r="D432" s="11">
        <v>0.6971054247257723</v>
      </c>
      <c r="E432" s="11">
        <v>9.0305394634301006</v>
      </c>
      <c r="F432" s="11">
        <v>11.500109245536226</v>
      </c>
      <c r="G432" s="11">
        <v>11.605982462256726</v>
      </c>
      <c r="H432" s="12">
        <v>300</v>
      </c>
      <c r="I432" s="13">
        <v>28.189332674512968</v>
      </c>
      <c r="J432" s="13">
        <v>11.373406600712242</v>
      </c>
      <c r="K432" s="14">
        <v>1.6089591852546627</v>
      </c>
      <c r="L432" s="14">
        <v>9.3078203151204661</v>
      </c>
      <c r="M432" s="14">
        <f t="shared" si="15"/>
        <v>10.916779500375128</v>
      </c>
      <c r="N432" s="14">
        <v>0.54536346599999996</v>
      </c>
      <c r="O432" s="14">
        <f t="shared" si="14"/>
        <v>51.024882241600338</v>
      </c>
      <c r="Q432" s="14">
        <v>60.13126405287791</v>
      </c>
      <c r="R432" s="14">
        <v>65.062027705213907</v>
      </c>
      <c r="S432" s="14">
        <v>64.250388126926694</v>
      </c>
      <c r="U432" s="14">
        <v>12.991942657054075</v>
      </c>
      <c r="V432" s="16">
        <v>49.249760935556161</v>
      </c>
    </row>
    <row r="433" spans="1:22" x14ac:dyDescent="0.25">
      <c r="A433" s="8">
        <v>1639</v>
      </c>
      <c r="C433" s="10">
        <v>5.2089542580101185</v>
      </c>
      <c r="D433" s="11">
        <v>0.67561993214666982</v>
      </c>
      <c r="E433" s="11">
        <v>9.4123259998939606</v>
      </c>
      <c r="F433" s="11">
        <v>11.390065121845019</v>
      </c>
      <c r="G433" s="11">
        <v>11.926338010332676</v>
      </c>
      <c r="H433" s="12">
        <v>300</v>
      </c>
      <c r="I433" s="13">
        <v>28.967432171751302</v>
      </c>
      <c r="J433" s="13">
        <v>11.373406600712242</v>
      </c>
      <c r="K433" s="14">
        <v>1.6089591852546627</v>
      </c>
      <c r="L433" s="14">
        <v>9.4430578015573943</v>
      </c>
      <c r="M433" s="14">
        <f t="shared" si="15"/>
        <v>11.052016986812056</v>
      </c>
      <c r="N433" s="14">
        <v>0.48162422799999999</v>
      </c>
      <c r="O433" s="14">
        <f t="shared" si="14"/>
        <v>51.874479987275599</v>
      </c>
      <c r="Q433" s="14">
        <v>55.236753960549976</v>
      </c>
      <c r="R433" s="14">
        <v>59.766167785315076</v>
      </c>
      <c r="S433" s="14">
        <v>58.084347179799572</v>
      </c>
      <c r="U433" s="14">
        <v>14.367799341003634</v>
      </c>
      <c r="V433" s="16">
        <v>54.465348361914728</v>
      </c>
    </row>
    <row r="434" spans="1:22" x14ac:dyDescent="0.25">
      <c r="A434" s="8">
        <v>1640</v>
      </c>
      <c r="C434" s="10">
        <v>5.4246722175379425</v>
      </c>
      <c r="D434" s="11">
        <v>0.66098230440699512</v>
      </c>
      <c r="E434" s="11">
        <v>9.3946004769381108</v>
      </c>
      <c r="F434" s="11">
        <v>11.48984601734829</v>
      </c>
      <c r="G434" s="11">
        <v>11.976641082611152</v>
      </c>
      <c r="H434" s="12">
        <v>300</v>
      </c>
      <c r="I434" s="13">
        <v>30.294296895644923</v>
      </c>
      <c r="J434" s="13">
        <v>12.218871464791803</v>
      </c>
      <c r="K434" s="14">
        <v>1.4949446336804968</v>
      </c>
      <c r="L434" s="14">
        <v>9.7997426058714421</v>
      </c>
      <c r="M434" s="14">
        <f t="shared" si="15"/>
        <v>11.294687239551939</v>
      </c>
      <c r="N434" s="14">
        <v>0.62205834800000004</v>
      </c>
      <c r="O434" s="14">
        <f t="shared" si="14"/>
        <v>54.429913947988666</v>
      </c>
      <c r="Q434" s="14">
        <v>52.297416778855663</v>
      </c>
      <c r="R434" s="14">
        <v>56.58580495472183</v>
      </c>
      <c r="S434" s="14">
        <v>54.506461198165645</v>
      </c>
      <c r="U434" s="14">
        <v>15.938887696778345</v>
      </c>
      <c r="V434" s="16">
        <v>58.018311406391163</v>
      </c>
    </row>
    <row r="435" spans="1:22" x14ac:dyDescent="0.25">
      <c r="A435" s="8">
        <v>1641</v>
      </c>
      <c r="C435" s="10">
        <v>5.4246722175379425</v>
      </c>
      <c r="D435" s="11">
        <v>0.67481528857994921</v>
      </c>
      <c r="E435" s="11">
        <v>9.5910282756743506</v>
      </c>
      <c r="F435" s="11">
        <v>12.011943182083821</v>
      </c>
      <c r="G435" s="11">
        <v>12.305958714941706</v>
      </c>
      <c r="H435" s="12">
        <v>300</v>
      </c>
      <c r="I435" s="13">
        <v>31.127288888807126</v>
      </c>
      <c r="J435" s="13">
        <v>12.218871464791803</v>
      </c>
      <c r="K435" s="14">
        <v>1.4949446336804968</v>
      </c>
      <c r="L435" s="14">
        <v>9.8984644289306623</v>
      </c>
      <c r="M435" s="14">
        <f t="shared" si="15"/>
        <v>11.393409062611159</v>
      </c>
      <c r="N435" s="14">
        <v>0.33603054199999999</v>
      </c>
      <c r="O435" s="14">
        <f t="shared" si="14"/>
        <v>55.075599958210091</v>
      </c>
      <c r="Q435" s="14">
        <v>56.115680271251208</v>
      </c>
      <c r="R435" s="14">
        <v>60.717166053493813</v>
      </c>
      <c r="S435" s="14">
        <v>59.411254306487628</v>
      </c>
      <c r="U435" s="14">
        <v>15.016384638246961</v>
      </c>
      <c r="V435" s="16">
        <v>54.660356275429272</v>
      </c>
    </row>
    <row r="436" spans="1:22" x14ac:dyDescent="0.25">
      <c r="A436" s="8">
        <v>1642</v>
      </c>
      <c r="C436" s="10">
        <v>5.4246722175379425</v>
      </c>
      <c r="D436" s="11">
        <v>0.66413302942056995</v>
      </c>
      <c r="E436" s="11">
        <v>9.6875843998888005</v>
      </c>
      <c r="F436" s="11">
        <v>11.92798359248869</v>
      </c>
      <c r="G436" s="11">
        <v>12.374881947396908</v>
      </c>
      <c r="H436" s="12">
        <v>300</v>
      </c>
      <c r="I436" s="13">
        <v>31.301626656183071</v>
      </c>
      <c r="J436" s="13">
        <v>12.218871464791803</v>
      </c>
      <c r="K436" s="14">
        <v>1.4949446336804968</v>
      </c>
      <c r="L436" s="14">
        <v>9.9329038897168616</v>
      </c>
      <c r="M436" s="14">
        <f t="shared" si="15"/>
        <v>11.427848523397358</v>
      </c>
      <c r="N436" s="14">
        <v>0.33603054199999999</v>
      </c>
      <c r="O436" s="14">
        <f t="shared" si="14"/>
        <v>55.28437718637224</v>
      </c>
      <c r="Q436" s="14">
        <v>53.77694510560903</v>
      </c>
      <c r="R436" s="14">
        <v>58.186654604268973</v>
      </c>
      <c r="S436" s="14">
        <v>56.327118716745794</v>
      </c>
      <c r="U436" s="14">
        <v>15.728759167758071</v>
      </c>
      <c r="V436" s="16">
        <v>57.253433538876649</v>
      </c>
    </row>
    <row r="437" spans="1:22" x14ac:dyDescent="0.25">
      <c r="A437" s="8">
        <v>1643</v>
      </c>
      <c r="C437" s="10">
        <v>5.4246722175379425</v>
      </c>
      <c r="D437" s="11">
        <v>0.67276733900020358</v>
      </c>
      <c r="E437" s="11">
        <v>9.2129776747289593</v>
      </c>
      <c r="F437" s="11">
        <v>12.207190567355699</v>
      </c>
      <c r="G437" s="11">
        <v>12.077073260862221</v>
      </c>
      <c r="H437" s="12">
        <v>300</v>
      </c>
      <c r="I437" s="13">
        <v>30.548334918896</v>
      </c>
      <c r="J437" s="13">
        <v>12.218871464791803</v>
      </c>
      <c r="K437" s="14">
        <v>1.4949446336804968</v>
      </c>
      <c r="L437" s="14">
        <v>9.7776870062092183</v>
      </c>
      <c r="M437" s="14">
        <f t="shared" si="15"/>
        <v>11.272631639889715</v>
      </c>
      <c r="N437" s="14">
        <v>0.33603054199999999</v>
      </c>
      <c r="O437" s="14">
        <f t="shared" si="14"/>
        <v>54.375868565577527</v>
      </c>
      <c r="Q437" s="14">
        <v>54.932153424299514</v>
      </c>
      <c r="R437" s="14">
        <v>59.436590005092079</v>
      </c>
      <c r="S437" s="14">
        <v>57.586606231476551</v>
      </c>
      <c r="U437" s="14">
        <v>15.15278380228745</v>
      </c>
      <c r="V437" s="16">
        <v>55.156855737965309</v>
      </c>
    </row>
    <row r="438" spans="1:22" x14ac:dyDescent="0.25">
      <c r="A438" s="8">
        <v>1644</v>
      </c>
      <c r="C438" s="10">
        <v>5.4246722175379425</v>
      </c>
      <c r="D438" s="11">
        <v>0.67134492073216878</v>
      </c>
      <c r="E438" s="11">
        <v>8.9494860574387793</v>
      </c>
      <c r="F438" s="11">
        <v>12.457141942762014</v>
      </c>
      <c r="G438" s="11">
        <v>11.962235105536852</v>
      </c>
      <c r="H438" s="12">
        <v>300</v>
      </c>
      <c r="I438" s="13">
        <v>30.257857718454051</v>
      </c>
      <c r="J438" s="13">
        <v>12.218871464791803</v>
      </c>
      <c r="K438" s="14">
        <v>1.4949446336804968</v>
      </c>
      <c r="L438" s="14">
        <v>9.7027340896817993</v>
      </c>
      <c r="M438" s="14">
        <f t="shared" si="15"/>
        <v>11.197678723362296</v>
      </c>
      <c r="N438" s="14">
        <v>0.33603054199999999</v>
      </c>
      <c r="O438" s="14">
        <f t="shared" si="14"/>
        <v>54.010438448608149</v>
      </c>
      <c r="Q438" s="14">
        <v>54.217089549221335</v>
      </c>
      <c r="R438" s="14">
        <v>58.662890892257487</v>
      </c>
      <c r="S438" s="14">
        <v>56.501051872270764</v>
      </c>
      <c r="U438" s="14">
        <v>15.247449551598654</v>
      </c>
      <c r="V438" s="16">
        <v>55.501443580451138</v>
      </c>
    </row>
    <row r="439" spans="1:22" x14ac:dyDescent="0.25">
      <c r="A439" s="8">
        <v>1645</v>
      </c>
      <c r="C439" s="10">
        <v>5.4246722175379425</v>
      </c>
      <c r="D439" s="11">
        <v>0.67426739990750495</v>
      </c>
      <c r="E439" s="11">
        <v>8.9024819343380397</v>
      </c>
      <c r="F439" s="11">
        <v>12.62293410631032</v>
      </c>
      <c r="G439" s="11">
        <v>11.975796993261671</v>
      </c>
      <c r="H439" s="12">
        <v>300</v>
      </c>
      <c r="I439" s="13">
        <v>30.29216181510078</v>
      </c>
      <c r="J439" s="13">
        <v>12.218871464791803</v>
      </c>
      <c r="K439" s="14">
        <v>1.4987177006222017</v>
      </c>
      <c r="L439" s="14">
        <v>9.7745887605302553</v>
      </c>
      <c r="M439" s="14">
        <f t="shared" si="15"/>
        <v>11.273306461152456</v>
      </c>
      <c r="N439" s="14">
        <v>0.33603054199999999</v>
      </c>
      <c r="O439" s="14">
        <f t="shared" si="14"/>
        <v>54.120370283045048</v>
      </c>
      <c r="Q439" s="14">
        <v>55.019285271207501</v>
      </c>
      <c r="R439" s="14">
        <v>59.530866663446517</v>
      </c>
      <c r="S439" s="14">
        <v>57.527746442472903</v>
      </c>
      <c r="U439" s="14">
        <v>15.052503089458293</v>
      </c>
      <c r="V439" s="16">
        <v>54.79182916047376</v>
      </c>
    </row>
    <row r="440" spans="1:22" x14ac:dyDescent="0.25">
      <c r="A440" s="8">
        <v>1646</v>
      </c>
      <c r="C440" s="10">
        <v>5.4246722175379425</v>
      </c>
      <c r="D440" s="11">
        <v>0.68174327172477345</v>
      </c>
      <c r="E440" s="11">
        <v>8.9881865259898195</v>
      </c>
      <c r="F440" s="11">
        <v>12.918180563539298</v>
      </c>
      <c r="G440" s="11">
        <v>12.12618671527677</v>
      </c>
      <c r="H440" s="12">
        <v>300</v>
      </c>
      <c r="I440" s="13">
        <v>30.672564872798958</v>
      </c>
      <c r="J440" s="13">
        <v>12.218871464791803</v>
      </c>
      <c r="K440" s="14">
        <v>1.4987177006222017</v>
      </c>
      <c r="L440" s="14">
        <v>9.8520767716125839</v>
      </c>
      <c r="M440" s="14">
        <f t="shared" si="15"/>
        <v>11.350794472234785</v>
      </c>
      <c r="N440" s="14">
        <v>0.33603054199999999</v>
      </c>
      <c r="O440" s="14">
        <f t="shared" si="14"/>
        <v>54.578261351825546</v>
      </c>
      <c r="Q440" s="14">
        <v>57.369838260624981</v>
      </c>
      <c r="R440" s="14">
        <v>62.074164997996235</v>
      </c>
      <c r="S440" s="14">
        <v>60.30654360355021</v>
      </c>
      <c r="U440" s="14">
        <v>14.553954269656527</v>
      </c>
      <c r="V440" s="16">
        <v>52.977087678582642</v>
      </c>
    </row>
    <row r="441" spans="1:22" x14ac:dyDescent="0.25">
      <c r="A441" s="8">
        <v>1647</v>
      </c>
      <c r="C441" s="10">
        <v>5.4246722175379425</v>
      </c>
      <c r="D441" s="11">
        <v>0.69954677617549443</v>
      </c>
      <c r="E441" s="11">
        <v>9.8844232297020298</v>
      </c>
      <c r="F441" s="11">
        <v>13.3722095737856</v>
      </c>
      <c r="G441" s="11">
        <v>12.968413214187008</v>
      </c>
      <c r="H441" s="12">
        <v>300</v>
      </c>
      <c r="I441" s="13">
        <v>32.802933432345341</v>
      </c>
      <c r="J441" s="13">
        <v>12.218871464791803</v>
      </c>
      <c r="K441" s="14">
        <v>1.4987177006222017</v>
      </c>
      <c r="L441" s="14">
        <v>10.381525509019767</v>
      </c>
      <c r="M441" s="14">
        <f t="shared" si="15"/>
        <v>11.880243209641968</v>
      </c>
      <c r="N441" s="14">
        <v>0.33603054199999999</v>
      </c>
      <c r="O441" s="14">
        <f t="shared" si="14"/>
        <v>57.238078648779116</v>
      </c>
      <c r="Q441" s="14">
        <v>65.611090630110994</v>
      </c>
      <c r="R441" s="14">
        <v>70.991200061780106</v>
      </c>
      <c r="S441" s="14">
        <v>70.784541641954974</v>
      </c>
      <c r="U441" s="14">
        <v>13.367003583581678</v>
      </c>
      <c r="V441" s="16">
        <v>48.656530570783993</v>
      </c>
    </row>
    <row r="442" spans="1:22" x14ac:dyDescent="0.25">
      <c r="A442" s="8">
        <v>1648</v>
      </c>
      <c r="C442" s="10">
        <v>5.4246722175379425</v>
      </c>
      <c r="D442" s="11">
        <v>0.71966317531515667</v>
      </c>
      <c r="E442" s="11">
        <v>9.6236066579864605</v>
      </c>
      <c r="F442" s="11">
        <v>13.082751022353349</v>
      </c>
      <c r="G442" s="11">
        <v>12.579007229531772</v>
      </c>
      <c r="H442" s="12">
        <v>300</v>
      </c>
      <c r="I442" s="13">
        <v>31.817951046155741</v>
      </c>
      <c r="J442" s="13">
        <v>12.218871464791803</v>
      </c>
      <c r="K442" s="14">
        <v>1.4987177006222017</v>
      </c>
      <c r="L442" s="14">
        <v>10.154450968319798</v>
      </c>
      <c r="M442" s="14">
        <f t="shared" si="15"/>
        <v>11.653168668942</v>
      </c>
      <c r="N442" s="14">
        <v>0.33603054199999999</v>
      </c>
      <c r="O442" s="14">
        <f t="shared" si="14"/>
        <v>56.026021721889549</v>
      </c>
      <c r="Q442" s="14">
        <v>71.328722010953868</v>
      </c>
      <c r="R442" s="14">
        <v>77.177677215852086</v>
      </c>
      <c r="S442" s="14">
        <v>77.654473113019563</v>
      </c>
      <c r="U442" s="14">
        <v>12.025604702111494</v>
      </c>
      <c r="V442" s="16">
        <v>43.773774665486258</v>
      </c>
    </row>
    <row r="443" spans="1:22" x14ac:dyDescent="0.25">
      <c r="A443" s="8">
        <v>1649</v>
      </c>
      <c r="C443" s="10">
        <v>5.4246722175379425</v>
      </c>
      <c r="D443" s="11">
        <v>0.71914853095035947</v>
      </c>
      <c r="E443" s="11">
        <v>9.3814666201458401</v>
      </c>
      <c r="F443" s="11">
        <v>12.635801111137301</v>
      </c>
      <c r="G443" s="11">
        <v>12.226174368914247</v>
      </c>
      <c r="H443" s="12">
        <v>300</v>
      </c>
      <c r="I443" s="13">
        <v>30.925478493930221</v>
      </c>
      <c r="J443" s="13">
        <v>12.218871464791803</v>
      </c>
      <c r="K443" s="14">
        <v>1.4987177006222017</v>
      </c>
      <c r="L443" s="14">
        <v>9.993597986935983</v>
      </c>
      <c r="M443" s="14">
        <f t="shared" si="15"/>
        <v>11.492315687558184</v>
      </c>
      <c r="N443" s="14">
        <v>0.47499102399999998</v>
      </c>
      <c r="O443" s="14">
        <f t="shared" si="14"/>
        <v>55.111656670280205</v>
      </c>
      <c r="Q443" s="14">
        <v>69.979532399778421</v>
      </c>
      <c r="R443" s="14">
        <v>75.717854056560256</v>
      </c>
      <c r="S443" s="14">
        <v>75.932125500923348</v>
      </c>
      <c r="U443" s="14">
        <v>12.059951801466852</v>
      </c>
      <c r="V443" s="16">
        <v>43.898799745292052</v>
      </c>
    </row>
    <row r="444" spans="1:22" x14ac:dyDescent="0.25">
      <c r="A444" s="8">
        <v>1650</v>
      </c>
      <c r="C444" s="10">
        <v>5.6128967116357504</v>
      </c>
      <c r="D444" s="11">
        <v>0.70499740234305064</v>
      </c>
      <c r="E444" s="11">
        <v>9.8587176747697907</v>
      </c>
      <c r="F444" s="11">
        <v>13.56014011444965</v>
      </c>
      <c r="G444" s="11">
        <v>12.991495199751913</v>
      </c>
      <c r="H444" s="12">
        <v>300</v>
      </c>
      <c r="I444" s="13">
        <v>34.001535402368084</v>
      </c>
      <c r="J444" s="13">
        <v>12.486143732898832</v>
      </c>
      <c r="K444" s="14">
        <v>1.6368704786268697</v>
      </c>
      <c r="L444" s="14">
        <v>10.780312879868017</v>
      </c>
      <c r="M444" s="14">
        <f t="shared" si="15"/>
        <v>12.417183358494887</v>
      </c>
      <c r="N444" s="14">
        <v>0.47499102399999998</v>
      </c>
      <c r="O444" s="14">
        <f t="shared" si="14"/>
        <v>59.379853517761802</v>
      </c>
      <c r="Q444" s="14">
        <v>67.637104444143702</v>
      </c>
      <c r="R444" s="14">
        <v>73.183347008563487</v>
      </c>
      <c r="S444" s="14">
        <v>73.366655612999438</v>
      </c>
      <c r="U444" s="14">
        <v>13.454695611245686</v>
      </c>
      <c r="V444" s="16">
        <v>47.333367380321768</v>
      </c>
    </row>
    <row r="445" spans="1:22" x14ac:dyDescent="0.25">
      <c r="A445" s="8">
        <v>1651</v>
      </c>
      <c r="C445" s="10">
        <v>5.6128967116357504</v>
      </c>
      <c r="D445" s="11">
        <v>0.69285065750954833</v>
      </c>
      <c r="E445" s="11">
        <v>10.5059746212783</v>
      </c>
      <c r="F445" s="11">
        <v>13.82707552702875</v>
      </c>
      <c r="G445" s="11">
        <v>13.672071367244557</v>
      </c>
      <c r="H445" s="12">
        <v>300</v>
      </c>
      <c r="I445" s="13">
        <v>35.782749519543067</v>
      </c>
      <c r="J445" s="13">
        <v>12.486143732898832</v>
      </c>
      <c r="K445" s="14">
        <v>1.6368704786268697</v>
      </c>
      <c r="L445" s="14">
        <v>11.174845315938621</v>
      </c>
      <c r="M445" s="14">
        <f t="shared" si="15"/>
        <v>12.81171579456549</v>
      </c>
      <c r="N445" s="14">
        <v>0.47499102399999998</v>
      </c>
      <c r="O445" s="14">
        <f t="shared" si="14"/>
        <v>61.555600071007383</v>
      </c>
      <c r="Q445" s="14">
        <v>66.007681060522017</v>
      </c>
      <c r="R445" s="14">
        <v>71.420310907484833</v>
      </c>
      <c r="S445" s="14">
        <v>70.928223947157335</v>
      </c>
      <c r="U445" s="14">
        <v>14.292881646140616</v>
      </c>
      <c r="V445" s="16">
        <v>50.282090165962231</v>
      </c>
    </row>
    <row r="446" spans="1:22" x14ac:dyDescent="0.25">
      <c r="A446" s="8">
        <v>1652</v>
      </c>
      <c r="C446" s="10">
        <v>5.6128967116357504</v>
      </c>
      <c r="D446" s="11">
        <v>0.68757526739944685</v>
      </c>
      <c r="E446" s="11">
        <v>9.3480531922483401</v>
      </c>
      <c r="F446" s="11">
        <v>13.225916444329549</v>
      </c>
      <c r="G446" s="11">
        <v>12.512048252769443</v>
      </c>
      <c r="H446" s="12">
        <v>300</v>
      </c>
      <c r="I446" s="13">
        <v>32.746719687107451</v>
      </c>
      <c r="J446" s="13">
        <v>12.486143732898832</v>
      </c>
      <c r="K446" s="14">
        <v>1.6368704786268697</v>
      </c>
      <c r="L446" s="14">
        <v>10.518591277782042</v>
      </c>
      <c r="M446" s="14">
        <f t="shared" si="15"/>
        <v>12.155461756408911</v>
      </c>
      <c r="N446" s="14">
        <v>0.47499102399999998</v>
      </c>
      <c r="O446" s="14">
        <f t="shared" si="14"/>
        <v>57.863316200415191</v>
      </c>
      <c r="Q446" s="14">
        <v>60.562453463072906</v>
      </c>
      <c r="R446" s="14">
        <v>65.528574647044891</v>
      </c>
      <c r="S446" s="14">
        <v>63.815397320128525</v>
      </c>
      <c r="U446" s="14">
        <v>14.656636711731112</v>
      </c>
      <c r="V446" s="16">
        <v>51.561773679698284</v>
      </c>
    </row>
    <row r="447" spans="1:22" x14ac:dyDescent="0.25">
      <c r="A447" s="8">
        <v>1653</v>
      </c>
      <c r="C447" s="10">
        <v>5.6128967116357504</v>
      </c>
      <c r="D447" s="11">
        <v>0.65321428571428553</v>
      </c>
      <c r="E447" s="11">
        <v>9.8769731836071593</v>
      </c>
      <c r="F447" s="11">
        <v>13.5111470003086</v>
      </c>
      <c r="G447" s="11">
        <v>13.178028563317397</v>
      </c>
      <c r="H447" s="12">
        <v>300</v>
      </c>
      <c r="I447" s="13">
        <v>34.48973330934308</v>
      </c>
      <c r="J447" s="13">
        <v>12.486143732898832</v>
      </c>
      <c r="K447" s="14">
        <v>1.6368704786268697</v>
      </c>
      <c r="L447" s="14">
        <v>10.841473244959612</v>
      </c>
      <c r="M447" s="14">
        <f t="shared" si="15"/>
        <v>12.478343723586482</v>
      </c>
      <c r="N447" s="14">
        <v>0.47499102399999998</v>
      </c>
      <c r="O447" s="14">
        <f t="shared" si="14"/>
        <v>59.929211789828393</v>
      </c>
      <c r="Q447" s="14">
        <v>57.507335564382032</v>
      </c>
      <c r="R447" s="14">
        <v>62.22293708066136</v>
      </c>
      <c r="S447" s="14">
        <v>58.835665963694673</v>
      </c>
      <c r="U447" s="14">
        <v>15.961371824263697</v>
      </c>
      <c r="V447" s="16">
        <v>56.151807389854639</v>
      </c>
    </row>
    <row r="448" spans="1:22" x14ac:dyDescent="0.25">
      <c r="A448" s="8">
        <v>1654</v>
      </c>
      <c r="C448" s="10">
        <v>5.6128967116357504</v>
      </c>
      <c r="D448" s="11">
        <v>0.65321428571428553</v>
      </c>
      <c r="E448" s="11">
        <v>10.093383466912901</v>
      </c>
      <c r="F448" s="11">
        <v>13.7157243528086</v>
      </c>
      <c r="G448" s="11">
        <v>13.430275915646881</v>
      </c>
      <c r="H448" s="12">
        <v>300</v>
      </c>
      <c r="I448" s="13">
        <v>35.149918849845633</v>
      </c>
      <c r="J448" s="13">
        <v>12.486143732898832</v>
      </c>
      <c r="K448" s="14">
        <v>1.6368704786268697</v>
      </c>
      <c r="L448" s="14">
        <v>10.97194417919691</v>
      </c>
      <c r="M448" s="14">
        <f t="shared" si="15"/>
        <v>12.60881465782378</v>
      </c>
      <c r="N448" s="14">
        <v>0.47499102399999998</v>
      </c>
      <c r="O448" s="14">
        <f t="shared" si="14"/>
        <v>60.719868264568241</v>
      </c>
      <c r="Q448" s="14">
        <v>51.378730624105579</v>
      </c>
      <c r="R448" s="14">
        <v>55.591786535282239</v>
      </c>
      <c r="S448" s="14">
        <v>51.276217001354283</v>
      </c>
      <c r="U448" s="14">
        <v>18.092820884859304</v>
      </c>
      <c r="V448" s="16">
        <v>63.65020529885593</v>
      </c>
    </row>
    <row r="449" spans="1:22" x14ac:dyDescent="0.25">
      <c r="A449" s="8">
        <v>1655</v>
      </c>
      <c r="C449" s="10">
        <v>5.6128967116357504</v>
      </c>
      <c r="D449" s="11">
        <v>0.65321428571428553</v>
      </c>
      <c r="E449" s="11">
        <v>9.4346124942755392</v>
      </c>
      <c r="F449" s="11">
        <v>13.618106615595952</v>
      </c>
      <c r="G449" s="11">
        <v>12.871933447463476</v>
      </c>
      <c r="H449" s="12">
        <v>300</v>
      </c>
      <c r="I449" s="13">
        <v>33.688616597357701</v>
      </c>
      <c r="J449" s="13">
        <v>12.486143732898832</v>
      </c>
      <c r="K449" s="14">
        <v>1.6163995183948554</v>
      </c>
      <c r="L449" s="14">
        <v>10.241000845468829</v>
      </c>
      <c r="M449" s="14">
        <f t="shared" si="15"/>
        <v>11.857400363863684</v>
      </c>
      <c r="N449" s="14">
        <v>0.47499102399999998</v>
      </c>
      <c r="O449" s="14">
        <f t="shared" si="14"/>
        <v>58.507151718120213</v>
      </c>
      <c r="Q449" s="14">
        <v>49.250746846605182</v>
      </c>
      <c r="R449" s="14">
        <v>53.289308088026807</v>
      </c>
      <c r="S449" s="14">
        <v>49.624228087300615</v>
      </c>
      <c r="U449" s="14">
        <v>18.170826217193905</v>
      </c>
      <c r="V449" s="16">
        <v>63.924626598281812</v>
      </c>
    </row>
    <row r="450" spans="1:22" x14ac:dyDescent="0.25">
      <c r="A450" s="8">
        <v>1656</v>
      </c>
      <c r="C450" s="10">
        <v>5.6128967116357504</v>
      </c>
      <c r="D450" s="11">
        <v>0.65321428571428553</v>
      </c>
      <c r="E450" s="11">
        <v>12.4848774373088</v>
      </c>
      <c r="F450" s="11">
        <v>14.286698621124302</v>
      </c>
      <c r="G450" s="11">
        <v>15.543610192993377</v>
      </c>
      <c r="H450" s="12">
        <v>300</v>
      </c>
      <c r="I450" s="13">
        <v>40.680968905547239</v>
      </c>
      <c r="J450" s="13">
        <v>12.486143732898832</v>
      </c>
      <c r="K450" s="14">
        <v>1.6163995183948554</v>
      </c>
      <c r="L450" s="14">
        <v>11.751705344379928</v>
      </c>
      <c r="M450" s="14">
        <f t="shared" si="15"/>
        <v>13.368104862774784</v>
      </c>
      <c r="N450" s="14">
        <v>0.47499102399999998</v>
      </c>
      <c r="O450" s="14">
        <f t="shared" si="14"/>
        <v>67.010208525220861</v>
      </c>
      <c r="Q450" s="14">
        <v>55.743044189930281</v>
      </c>
      <c r="R450" s="14">
        <v>60.313973813504568</v>
      </c>
      <c r="S450" s="14">
        <v>57.378712715359562</v>
      </c>
      <c r="U450" s="14">
        <v>18.386846343205104</v>
      </c>
      <c r="V450" s="16">
        <v>64.684581359167325</v>
      </c>
    </row>
    <row r="451" spans="1:22" x14ac:dyDescent="0.25">
      <c r="A451" s="8">
        <v>1657</v>
      </c>
      <c r="C451" s="10">
        <v>5.6128967116357504</v>
      </c>
      <c r="D451" s="11">
        <v>0.65321428571428553</v>
      </c>
      <c r="E451" s="11">
        <v>9.2292160220825696</v>
      </c>
      <c r="F451" s="11">
        <v>13.9558819769374</v>
      </c>
      <c r="G451" s="11">
        <v>12.844759711240176</v>
      </c>
      <c r="H451" s="12">
        <v>300</v>
      </c>
      <c r="I451" s="13">
        <v>33.617497088786529</v>
      </c>
      <c r="J451" s="13">
        <v>12.486143732898832</v>
      </c>
      <c r="K451" s="14">
        <v>1.6163995183948554</v>
      </c>
      <c r="L451" s="14">
        <v>10.250776755017382</v>
      </c>
      <c r="M451" s="14">
        <f t="shared" si="15"/>
        <v>11.867176273412237</v>
      </c>
      <c r="N451" s="14">
        <v>0.47499102399999998</v>
      </c>
      <c r="O451" s="14">
        <f t="shared" si="14"/>
        <v>58.445808119097599</v>
      </c>
      <c r="Q451" s="14">
        <v>57.660961384671758</v>
      </c>
      <c r="R451" s="14">
        <v>62.389160218214847</v>
      </c>
      <c r="S451" s="14">
        <v>60.48365739827392</v>
      </c>
      <c r="U451" s="14">
        <v>15.520074267768878</v>
      </c>
      <c r="V451" s="16">
        <v>54.599330844183193</v>
      </c>
    </row>
    <row r="452" spans="1:22" x14ac:dyDescent="0.25">
      <c r="A452" s="8">
        <v>1658</v>
      </c>
      <c r="C452" s="10">
        <v>5.6128967116357504</v>
      </c>
      <c r="D452" s="11">
        <v>0.65321428571428553</v>
      </c>
      <c r="E452" s="11">
        <v>10.892517731682499</v>
      </c>
      <c r="F452" s="11">
        <v>13.96777051352635</v>
      </c>
      <c r="G452" s="11">
        <v>14.160899418797275</v>
      </c>
      <c r="H452" s="12">
        <v>300</v>
      </c>
      <c r="I452" s="13">
        <v>37.06211760189111</v>
      </c>
      <c r="J452" s="13">
        <v>12.486143732898832</v>
      </c>
      <c r="K452" s="14">
        <v>1.6163995183948554</v>
      </c>
      <c r="L452" s="14">
        <v>10.995991956031421</v>
      </c>
      <c r="M452" s="14">
        <f t="shared" si="15"/>
        <v>12.612391474426277</v>
      </c>
      <c r="N452" s="14">
        <v>0.47499102399999998</v>
      </c>
      <c r="O452" s="14">
        <f t="shared" si="14"/>
        <v>62.635643833216214</v>
      </c>
      <c r="Q452" s="14">
        <v>61.75571919445489</v>
      </c>
      <c r="R452" s="14">
        <v>66.819688168400191</v>
      </c>
      <c r="S452" s="14">
        <v>65.806601074636248</v>
      </c>
      <c r="U452" s="14">
        <v>15.525850213613168</v>
      </c>
      <c r="V452" s="16">
        <v>54.61965051357712</v>
      </c>
    </row>
    <row r="453" spans="1:22" x14ac:dyDescent="0.25">
      <c r="A453" s="8">
        <v>1659</v>
      </c>
      <c r="C453" s="10">
        <v>5.6128967116357504</v>
      </c>
      <c r="D453" s="11">
        <v>0.65321428571428553</v>
      </c>
      <c r="E453" s="11">
        <v>9.4002765296215394</v>
      </c>
      <c r="F453" s="11">
        <v>14.688704802973501</v>
      </c>
      <c r="G453" s="11">
        <v>13.272013395246994</v>
      </c>
      <c r="H453" s="12">
        <v>300</v>
      </c>
      <c r="I453" s="13">
        <v>34.735711816128102</v>
      </c>
      <c r="J453" s="13">
        <v>12.486143732898832</v>
      </c>
      <c r="K453" s="14">
        <v>1.6163995183948554</v>
      </c>
      <c r="L453" s="14">
        <v>10.464733483960996</v>
      </c>
      <c r="M453" s="14">
        <f t="shared" si="15"/>
        <v>12.081133002355852</v>
      </c>
      <c r="N453" s="14">
        <v>0.47499102399999998</v>
      </c>
      <c r="O453" s="14">
        <f t="shared" si="14"/>
        <v>59.77797957538278</v>
      </c>
      <c r="Q453" s="14">
        <v>65.948867846214895</v>
      </c>
      <c r="R453" s="14">
        <v>71.356675009604515</v>
      </c>
      <c r="S453" s="14">
        <v>70.386959699091364</v>
      </c>
      <c r="U453" s="14">
        <v>13.87208027743223</v>
      </c>
      <c r="V453" s="16">
        <v>48.801718825374749</v>
      </c>
    </row>
    <row r="454" spans="1:22" x14ac:dyDescent="0.25">
      <c r="A454" s="8">
        <v>1660</v>
      </c>
      <c r="C454" s="10">
        <v>5.5832883642495785</v>
      </c>
      <c r="D454" s="11">
        <v>0.65321428571428553</v>
      </c>
      <c r="E454" s="11">
        <v>9.7651127137436102</v>
      </c>
      <c r="F454" s="11">
        <v>14.64835333278565</v>
      </c>
      <c r="G454" s="11">
        <v>13.526708247173001</v>
      </c>
      <c r="H454" s="12">
        <v>300</v>
      </c>
      <c r="I454" s="13">
        <v>35.215553840002492</v>
      </c>
      <c r="J454" s="13">
        <v>13.285948717921816</v>
      </c>
      <c r="K454" s="14">
        <v>1.9883954887438242</v>
      </c>
      <c r="L454" s="14">
        <v>10.711726855020625</v>
      </c>
      <c r="M454" s="14">
        <f t="shared" si="15"/>
        <v>12.70012234376445</v>
      </c>
      <c r="N454" s="14">
        <v>0.47499102399999998</v>
      </c>
      <c r="O454" s="14">
        <f t="shared" si="14"/>
        <v>61.676615925688758</v>
      </c>
      <c r="Q454" s="14">
        <v>62.145527731010397</v>
      </c>
      <c r="R454" s="14">
        <v>67.241461004953251</v>
      </c>
      <c r="S454" s="14">
        <v>66.286445317263215</v>
      </c>
      <c r="U454" s="14">
        <v>15.194039895246609</v>
      </c>
      <c r="V454" s="16">
        <v>53.735807444120276</v>
      </c>
    </row>
    <row r="455" spans="1:22" x14ac:dyDescent="0.25">
      <c r="A455" s="8">
        <v>1661</v>
      </c>
      <c r="C455" s="10">
        <v>5.5832883642495785</v>
      </c>
      <c r="D455" s="11">
        <v>0.69757407563187512</v>
      </c>
      <c r="E455" s="11">
        <v>9.1078721126154694</v>
      </c>
      <c r="F455" s="11">
        <v>14.880926624681999</v>
      </c>
      <c r="G455" s="11">
        <v>12.829226553473582</v>
      </c>
      <c r="H455" s="12">
        <v>300</v>
      </c>
      <c r="I455" s="13">
        <v>33.399723729079426</v>
      </c>
      <c r="J455" s="13">
        <v>13.285948717921816</v>
      </c>
      <c r="K455" s="14">
        <v>1.9883954887438242</v>
      </c>
      <c r="L455" s="14">
        <v>10.34925354298664</v>
      </c>
      <c r="M455" s="14">
        <f t="shared" si="15"/>
        <v>12.337649031730464</v>
      </c>
      <c r="N455" s="14">
        <v>0.43839625999999998</v>
      </c>
      <c r="O455" s="14">
        <f t="shared" si="14"/>
        <v>59.4617177387317</v>
      </c>
      <c r="Q455" s="14">
        <v>65.884197643865519</v>
      </c>
      <c r="R455" s="14">
        <v>71.286701850662496</v>
      </c>
      <c r="S455" s="14">
        <v>71.150129102914249</v>
      </c>
      <c r="U455" s="14">
        <v>13.823852054256783</v>
      </c>
      <c r="V455" s="16">
        <v>48.88995008864903</v>
      </c>
    </row>
    <row r="456" spans="1:22" x14ac:dyDescent="0.25">
      <c r="A456" s="8">
        <v>1662</v>
      </c>
      <c r="C456" s="10">
        <v>5.5832883642495785</v>
      </c>
      <c r="D456" s="11">
        <v>0.6934742725620312</v>
      </c>
      <c r="E456" s="11">
        <v>10.0048713250458</v>
      </c>
      <c r="F456" s="11">
        <v>14.39496214478195</v>
      </c>
      <c r="G456" s="11">
        <v>13.43433483220641</v>
      </c>
      <c r="H456" s="12">
        <v>300</v>
      </c>
      <c r="I456" s="13">
        <v>34.975068061149322</v>
      </c>
      <c r="J456" s="13">
        <v>13.285948717921816</v>
      </c>
      <c r="K456" s="14">
        <v>1.9883954887438242</v>
      </c>
      <c r="L456" s="14">
        <v>10.715658369976998</v>
      </c>
      <c r="M456" s="14">
        <f t="shared" si="15"/>
        <v>12.704053858720822</v>
      </c>
      <c r="N456" s="14">
        <v>0.51447516000000004</v>
      </c>
      <c r="O456" s="14">
        <f t="shared" ref="O456:O519" si="16">I456+J456+M456+N456</f>
        <v>61.479545797791971</v>
      </c>
      <c r="Q456" s="14">
        <v>66.769340995188742</v>
      </c>
      <c r="R456" s="14">
        <v>72.244426956794229</v>
      </c>
      <c r="S456" s="14">
        <v>72.781398661152778</v>
      </c>
      <c r="U456" s="14">
        <v>14.105748008845472</v>
      </c>
      <c r="V456" s="16">
        <v>49.886913821763436</v>
      </c>
    </row>
    <row r="457" spans="1:22" x14ac:dyDescent="0.25">
      <c r="A457" s="8">
        <v>1663</v>
      </c>
      <c r="C457" s="10">
        <v>5.5832883642495785</v>
      </c>
      <c r="D457" s="11">
        <v>0.65826058080044814</v>
      </c>
      <c r="E457" s="11">
        <v>11.431516050934199</v>
      </c>
      <c r="F457" s="11">
        <v>14.674934460412349</v>
      </c>
      <c r="G457" s="11">
        <v>14.835552201359498</v>
      </c>
      <c r="H457" s="12">
        <v>300</v>
      </c>
      <c r="I457" s="13">
        <v>38.623009955310451</v>
      </c>
      <c r="J457" s="13">
        <v>13.285948717921816</v>
      </c>
      <c r="K457" s="14">
        <v>1.9883954887438242</v>
      </c>
      <c r="L457" s="14">
        <v>11.450574796152296</v>
      </c>
      <c r="M457" s="14">
        <f t="shared" si="15"/>
        <v>13.43897028489612</v>
      </c>
      <c r="N457" s="14">
        <v>0.47512863999999999</v>
      </c>
      <c r="O457" s="14">
        <f t="shared" si="16"/>
        <v>65.823057598128372</v>
      </c>
      <c r="Q457" s="14">
        <v>60.988962911041178</v>
      </c>
      <c r="R457" s="14">
        <v>65.990057869746565</v>
      </c>
      <c r="S457" s="14">
        <v>64.947507804108341</v>
      </c>
      <c r="U457" s="14">
        <v>16.522889986783415</v>
      </c>
      <c r="V457" s="16">
        <v>58.435468175119318</v>
      </c>
    </row>
    <row r="458" spans="1:22" x14ac:dyDescent="0.25">
      <c r="A458" s="8">
        <v>1664</v>
      </c>
      <c r="C458" s="10">
        <v>5.5832883642495785</v>
      </c>
      <c r="D458" s="11">
        <v>0.63614032625169947</v>
      </c>
      <c r="E458" s="11">
        <v>13.6778824273197</v>
      </c>
      <c r="F458" s="11">
        <v>14.5649098557382</v>
      </c>
      <c r="G458" s="11">
        <v>16.58268988960382</v>
      </c>
      <c r="H458" s="12">
        <v>300</v>
      </c>
      <c r="I458" s="13">
        <v>43.171523917613442</v>
      </c>
      <c r="J458" s="13">
        <v>13.285948717921816</v>
      </c>
      <c r="K458" s="14">
        <v>1.9883954887438242</v>
      </c>
      <c r="L458" s="14">
        <v>12.492901333131872</v>
      </c>
      <c r="M458" s="14">
        <f t="shared" si="15"/>
        <v>14.481296821875697</v>
      </c>
      <c r="N458" s="14">
        <v>0.75485948000000003</v>
      </c>
      <c r="O458" s="14">
        <f t="shared" si="16"/>
        <v>71.693628937410949</v>
      </c>
      <c r="Q458" s="14">
        <v>60.858064983168852</v>
      </c>
      <c r="R458" s="14">
        <v>65.8484263117887</v>
      </c>
      <c r="S458" s="14">
        <v>64.668018643321432</v>
      </c>
      <c r="U458" s="14">
        <v>18.041516202172254</v>
      </c>
      <c r="V458" s="16">
        <v>63.806298214551909</v>
      </c>
    </row>
    <row r="459" spans="1:22" x14ac:dyDescent="0.25">
      <c r="A459" s="8">
        <v>1665</v>
      </c>
      <c r="C459" s="10">
        <v>5.5832883642495785</v>
      </c>
      <c r="D459" s="11">
        <v>0.66193035231357233</v>
      </c>
      <c r="E459" s="11">
        <v>9.6912760727641896</v>
      </c>
      <c r="F459" s="11">
        <v>14.606878927543351</v>
      </c>
      <c r="G459" s="11">
        <v>13.407470493220737</v>
      </c>
      <c r="H459" s="12">
        <v>300</v>
      </c>
      <c r="I459" s="13">
        <v>34.905129199554985</v>
      </c>
      <c r="J459" s="13">
        <v>13.285948717921816</v>
      </c>
      <c r="K459" s="14">
        <v>1.9935178387086698</v>
      </c>
      <c r="L459" s="14">
        <v>10.799326622169549</v>
      </c>
      <c r="M459" s="14">
        <f t="shared" si="15"/>
        <v>12.792844460878218</v>
      </c>
      <c r="N459" s="14">
        <v>0.79943145999999998</v>
      </c>
      <c r="O459" s="14">
        <f t="shared" si="16"/>
        <v>61.783353838355019</v>
      </c>
      <c r="Q459" s="14">
        <v>58.151967201481909</v>
      </c>
      <c r="R459" s="14">
        <v>62.920428512003433</v>
      </c>
      <c r="S459" s="14">
        <v>60.873534663755798</v>
      </c>
      <c r="U459" s="14">
        <v>16.270285697316549</v>
      </c>
      <c r="V459" s="16">
        <v>57.542098435936467</v>
      </c>
    </row>
    <row r="460" spans="1:22" x14ac:dyDescent="0.25">
      <c r="A460" s="8">
        <v>1666</v>
      </c>
      <c r="C460" s="10">
        <v>5.5832883642495785</v>
      </c>
      <c r="D460" s="11">
        <v>0.63182367441014098</v>
      </c>
      <c r="E460" s="11">
        <v>11.6696342748119</v>
      </c>
      <c r="F460" s="11">
        <v>14.395302070465849</v>
      </c>
      <c r="G460" s="11">
        <v>14.980598263617347</v>
      </c>
      <c r="H460" s="12">
        <v>300</v>
      </c>
      <c r="I460" s="13">
        <v>39.00062417758727</v>
      </c>
      <c r="J460" s="13">
        <v>13.285948717921816</v>
      </c>
      <c r="K460" s="14">
        <v>1.9935178387086698</v>
      </c>
      <c r="L460" s="14">
        <v>11.577756541057601</v>
      </c>
      <c r="M460" s="14">
        <f t="shared" si="15"/>
        <v>13.571274379766271</v>
      </c>
      <c r="N460" s="14">
        <v>0.33710279999999998</v>
      </c>
      <c r="O460" s="14">
        <f t="shared" si="16"/>
        <v>66.194950075275344</v>
      </c>
      <c r="Q460" s="14">
        <v>55.266476324262385</v>
      </c>
      <c r="R460" s="14">
        <v>59.798327382851902</v>
      </c>
      <c r="S460" s="14">
        <v>56.796781851062832</v>
      </c>
      <c r="U460" s="14">
        <v>18.337477799388022</v>
      </c>
      <c r="V460" s="16">
        <v>64.853007023301075</v>
      </c>
    </row>
    <row r="461" spans="1:22" x14ac:dyDescent="0.25">
      <c r="A461" s="8">
        <v>1667</v>
      </c>
      <c r="C461" s="10">
        <v>5.5832883642495785</v>
      </c>
      <c r="D461" s="11">
        <v>0.63796689952541652</v>
      </c>
      <c r="E461" s="11">
        <v>10.5540545844226</v>
      </c>
      <c r="F461" s="11">
        <v>14.7515107173197</v>
      </c>
      <c r="G461" s="11">
        <v>14.25431754524001</v>
      </c>
      <c r="H461" s="12">
        <v>300</v>
      </c>
      <c r="I461" s="13">
        <v>37.10981842694811</v>
      </c>
      <c r="J461" s="13">
        <v>13.285948717921816</v>
      </c>
      <c r="K461" s="14">
        <v>1.9935178387086698</v>
      </c>
      <c r="L461" s="14">
        <v>11.151212697099345</v>
      </c>
      <c r="M461" s="14">
        <f t="shared" si="15"/>
        <v>13.144730535808014</v>
      </c>
      <c r="N461" s="14">
        <v>0.34671429999999998</v>
      </c>
      <c r="O461" s="14">
        <f t="shared" si="16"/>
        <v>63.887211980677939</v>
      </c>
      <c r="Q461" s="14">
        <v>54.5777747482324</v>
      </c>
      <c r="R461" s="14">
        <v>59.053152277587458</v>
      </c>
      <c r="S461" s="14">
        <v>55.497959773558918</v>
      </c>
      <c r="U461" s="14">
        <v>17.915205249655603</v>
      </c>
      <c r="V461" s="16">
        <v>63.359582195026285</v>
      </c>
    </row>
    <row r="462" spans="1:22" x14ac:dyDescent="0.25">
      <c r="A462" s="8">
        <v>1668</v>
      </c>
      <c r="C462" s="10">
        <v>5.5832883642495785</v>
      </c>
      <c r="D462" s="11">
        <v>0.64196589447103147</v>
      </c>
      <c r="E462" s="11">
        <v>10.2669305806459</v>
      </c>
      <c r="F462" s="11">
        <v>14.463894223973949</v>
      </c>
      <c r="G462" s="11">
        <v>13.896764664396905</v>
      </c>
      <c r="H462" s="12">
        <v>300</v>
      </c>
      <c r="I462" s="13">
        <v>36.178962042978277</v>
      </c>
      <c r="J462" s="13">
        <v>13.285948717921816</v>
      </c>
      <c r="K462" s="14">
        <v>1.9935178387086698</v>
      </c>
      <c r="L462" s="14">
        <v>10.931513769721816</v>
      </c>
      <c r="M462" s="14">
        <f t="shared" si="15"/>
        <v>12.925031608430485</v>
      </c>
      <c r="N462" s="14">
        <v>0.29017799999999999</v>
      </c>
      <c r="O462" s="14">
        <f t="shared" si="16"/>
        <v>62.680120369330581</v>
      </c>
      <c r="Q462" s="14">
        <v>54.357219516524154</v>
      </c>
      <c r="R462" s="14">
        <v>58.814511516879136</v>
      </c>
      <c r="S462" s="14">
        <v>55.806081456673361</v>
      </c>
      <c r="U462" s="14">
        <v>17.640728430692054</v>
      </c>
      <c r="V462" s="16">
        <v>62.388857253313176</v>
      </c>
    </row>
    <row r="463" spans="1:22" x14ac:dyDescent="0.25">
      <c r="A463" s="8">
        <v>1669</v>
      </c>
      <c r="C463" s="10">
        <v>5.5832883642495785</v>
      </c>
      <c r="D463" s="11">
        <v>0.66547827187826425</v>
      </c>
      <c r="E463" s="11">
        <v>9.5489777500923303</v>
      </c>
      <c r="F463" s="11">
        <v>14.423547712745449</v>
      </c>
      <c r="G463" s="11">
        <v>13.204700151313801</v>
      </c>
      <c r="H463" s="12">
        <v>300</v>
      </c>
      <c r="I463" s="13">
        <v>34.377235068765863</v>
      </c>
      <c r="J463" s="13">
        <v>13.285948717921816</v>
      </c>
      <c r="K463" s="14">
        <v>1.9935178387086698</v>
      </c>
      <c r="L463" s="14">
        <v>10.612597175161904</v>
      </c>
      <c r="M463" s="14">
        <f t="shared" si="15"/>
        <v>12.606115013870573</v>
      </c>
      <c r="N463" s="14">
        <v>0.51609196000000002</v>
      </c>
      <c r="O463" s="14">
        <f t="shared" si="16"/>
        <v>60.785390760558251</v>
      </c>
      <c r="Q463" s="14">
        <v>58.043314899316734</v>
      </c>
      <c r="R463" s="14">
        <v>62.80286672106071</v>
      </c>
      <c r="S463" s="14">
        <v>61.15420955880623</v>
      </c>
      <c r="U463" s="14">
        <v>16.026791167309295</v>
      </c>
      <c r="V463" s="16">
        <v>56.680946611380591</v>
      </c>
    </row>
    <row r="464" spans="1:22" x14ac:dyDescent="0.25">
      <c r="A464" s="8">
        <v>1670</v>
      </c>
      <c r="C464" s="10">
        <v>5.4553380059021919</v>
      </c>
      <c r="D464" s="11">
        <v>0.6624867697275425</v>
      </c>
      <c r="E464" s="11">
        <v>10.0595366693681</v>
      </c>
      <c r="F464" s="11">
        <v>14.976035014570551</v>
      </c>
      <c r="G464" s="11">
        <v>13.824791502499529</v>
      </c>
      <c r="H464" s="12">
        <v>300</v>
      </c>
      <c r="I464" s="13">
        <v>35.166779276486338</v>
      </c>
      <c r="J464" s="13">
        <v>11.102351143019172</v>
      </c>
      <c r="K464" s="14">
        <v>1.9398173584812293</v>
      </c>
      <c r="L464" s="14">
        <v>10.391930332083913</v>
      </c>
      <c r="M464" s="14">
        <f t="shared" si="15"/>
        <v>12.331747690565141</v>
      </c>
      <c r="N464" s="14">
        <v>0.53535538000000005</v>
      </c>
      <c r="O464" s="14">
        <f t="shared" si="16"/>
        <v>59.136233490070651</v>
      </c>
      <c r="Q464" s="14">
        <v>57.307739574987771</v>
      </c>
      <c r="R464" s="14">
        <v>62.006974220136769</v>
      </c>
      <c r="S464" s="14">
        <v>59.857932321875374</v>
      </c>
      <c r="U464" s="14">
        <v>15.79291458628434</v>
      </c>
      <c r="V464" s="16">
        <v>57.163814055553203</v>
      </c>
    </row>
    <row r="465" spans="1:22" x14ac:dyDescent="0.25">
      <c r="A465" s="8">
        <v>1671</v>
      </c>
      <c r="C465" s="10">
        <v>5.4553380059021919</v>
      </c>
      <c r="D465" s="11">
        <v>0.66589317493228739</v>
      </c>
      <c r="E465" s="11">
        <v>9.8841860063912002</v>
      </c>
      <c r="F465" s="11">
        <v>14.8606394487524</v>
      </c>
      <c r="G465" s="11">
        <v>13.62243120567042</v>
      </c>
      <c r="H465" s="12">
        <v>300</v>
      </c>
      <c r="I465" s="13">
        <v>34.652025770682876</v>
      </c>
      <c r="J465" s="13">
        <v>11.102351143019172</v>
      </c>
      <c r="K465" s="14">
        <v>1.9398173584812293</v>
      </c>
      <c r="L465" s="14">
        <v>10.297059531533005</v>
      </c>
      <c r="M465" s="14">
        <f t="shared" si="15"/>
        <v>12.236876890014234</v>
      </c>
      <c r="N465" s="14">
        <v>0.51372410000000002</v>
      </c>
      <c r="O465" s="14">
        <f t="shared" si="16"/>
        <v>58.504977903716274</v>
      </c>
      <c r="Q465" s="14">
        <v>57.562038329027054</v>
      </c>
      <c r="R465" s="14">
        <v>62.282125472007273</v>
      </c>
      <c r="S465" s="14">
        <v>60.16646913243062</v>
      </c>
      <c r="U465" s="14">
        <v>15.56446117345277</v>
      </c>
      <c r="V465" s="16">
        <v>56.33690725883045</v>
      </c>
    </row>
    <row r="466" spans="1:22" x14ac:dyDescent="0.25">
      <c r="A466" s="8">
        <v>1672</v>
      </c>
      <c r="C466" s="10">
        <v>5.4553380059021919</v>
      </c>
      <c r="D466" s="11">
        <v>0.65655534683561512</v>
      </c>
      <c r="E466" s="11">
        <v>9.9466628891287794</v>
      </c>
      <c r="F466" s="11">
        <v>14.597120688570499</v>
      </c>
      <c r="G466" s="11">
        <v>13.616672255451199</v>
      </c>
      <c r="H466" s="12">
        <v>300</v>
      </c>
      <c r="I466" s="13">
        <v>34.637376455271003</v>
      </c>
      <c r="J466" s="13">
        <v>11.102351143019172</v>
      </c>
      <c r="K466" s="14">
        <v>1.9398173584812293</v>
      </c>
      <c r="L466" s="14">
        <v>10.357325753148885</v>
      </c>
      <c r="M466" s="14">
        <f t="shared" si="15"/>
        <v>12.297143111630113</v>
      </c>
      <c r="N466" s="14">
        <v>0.89061239999999997</v>
      </c>
      <c r="O466" s="14">
        <f t="shared" si="16"/>
        <v>58.927483109920288</v>
      </c>
      <c r="Q466" s="14">
        <v>55.714979374282159</v>
      </c>
      <c r="R466" s="14">
        <v>60.283607682973297</v>
      </c>
      <c r="S466" s="14">
        <v>57.727716714882142</v>
      </c>
      <c r="U466" s="14">
        <v>16.190763307742564</v>
      </c>
      <c r="V466" s="16">
        <v>58.603861756148554</v>
      </c>
    </row>
    <row r="467" spans="1:22" x14ac:dyDescent="0.25">
      <c r="A467" s="8">
        <v>1673</v>
      </c>
      <c r="C467" s="10">
        <v>5.4553380059021919</v>
      </c>
      <c r="D467" s="11">
        <v>0.66595311243844812</v>
      </c>
      <c r="E467" s="11">
        <v>10.050537411817499</v>
      </c>
      <c r="F467" s="11">
        <v>14.873339286677551</v>
      </c>
      <c r="G467" s="11">
        <v>13.760687328377983</v>
      </c>
      <c r="H467" s="12">
        <v>300</v>
      </c>
      <c r="I467" s="13">
        <v>35.003714441720028</v>
      </c>
      <c r="J467" s="13">
        <v>11.102351143019172</v>
      </c>
      <c r="K467" s="14">
        <v>1.9398173584812293</v>
      </c>
      <c r="L467" s="14">
        <v>10.477087874263269</v>
      </c>
      <c r="M467" s="14">
        <f t="shared" si="15"/>
        <v>12.416905232744497</v>
      </c>
      <c r="N467" s="14">
        <v>1.01731594</v>
      </c>
      <c r="O467" s="14">
        <f t="shared" si="16"/>
        <v>59.540286757483699</v>
      </c>
      <c r="Q467" s="14">
        <v>58.599028596589775</v>
      </c>
      <c r="R467" s="14">
        <v>63.404148941510144</v>
      </c>
      <c r="S467" s="14">
        <v>61.156770399684817</v>
      </c>
      <c r="U467" s="14">
        <v>15.560571459940126</v>
      </c>
      <c r="V467" s="16">
        <v>56.322828105881754</v>
      </c>
    </row>
    <row r="468" spans="1:22" x14ac:dyDescent="0.25">
      <c r="A468" s="8">
        <v>1674</v>
      </c>
      <c r="C468" s="10">
        <v>5.4553380059021919</v>
      </c>
      <c r="D468" s="11">
        <v>0.69287802962260725</v>
      </c>
      <c r="E468" s="11">
        <v>9.6641494616384307</v>
      </c>
      <c r="F468" s="11">
        <v>14.77352715237175</v>
      </c>
      <c r="G468" s="11">
        <v>13.268395631899088</v>
      </c>
      <c r="H468" s="12">
        <v>300</v>
      </c>
      <c r="I468" s="13">
        <v>33.751448653365081</v>
      </c>
      <c r="J468" s="13">
        <v>11.102351143019172</v>
      </c>
      <c r="K468" s="14">
        <v>1.9398173584812293</v>
      </c>
      <c r="L468" s="14">
        <v>10.255218811486113</v>
      </c>
      <c r="M468" s="14">
        <f t="shared" si="15"/>
        <v>12.195036169967342</v>
      </c>
      <c r="N468" s="14">
        <v>1.0962327000000001</v>
      </c>
      <c r="O468" s="14">
        <f t="shared" si="16"/>
        <v>58.145068666351591</v>
      </c>
      <c r="Q468" s="14">
        <v>64.780772360611024</v>
      </c>
      <c r="R468" s="14">
        <v>70.092795694181135</v>
      </c>
      <c r="S468" s="14">
        <v>69.765980643478002</v>
      </c>
      <c r="U468" s="14">
        <v>13.755063486608519</v>
      </c>
      <c r="V468" s="16">
        <v>49.78763654896791</v>
      </c>
    </row>
    <row r="469" spans="1:22" x14ac:dyDescent="0.25">
      <c r="A469" s="8">
        <v>1675</v>
      </c>
      <c r="C469" s="10">
        <v>5.4553380059021919</v>
      </c>
      <c r="D469" s="11">
        <v>0.66991527826739605</v>
      </c>
      <c r="E469" s="11">
        <v>10.1376083445686</v>
      </c>
      <c r="F469" s="11">
        <v>15.29565364037515</v>
      </c>
      <c r="G469" s="11">
        <v>13.970766138255298</v>
      </c>
      <c r="H469" s="12">
        <v>300</v>
      </c>
      <c r="I469" s="13">
        <v>35.538101896047046</v>
      </c>
      <c r="J469" s="13">
        <v>12.499731187543892</v>
      </c>
      <c r="K469" s="14">
        <v>1.9366376126108724</v>
      </c>
      <c r="L469" s="14">
        <v>10.877597604977037</v>
      </c>
      <c r="M469" s="14">
        <f t="shared" si="15"/>
        <v>12.81423521758791</v>
      </c>
      <c r="N469" s="14">
        <v>1.1552101800000001</v>
      </c>
      <c r="O469" s="14">
        <f t="shared" si="16"/>
        <v>62.007278481178844</v>
      </c>
      <c r="Q469" s="14">
        <v>62.08709185132129</v>
      </c>
      <c r="R469" s="14">
        <v>67.178233383129637</v>
      </c>
      <c r="S469" s="14">
        <v>66.015743617885434</v>
      </c>
      <c r="U469" s="14">
        <v>15.294861691980403</v>
      </c>
      <c r="V469" s="16">
        <v>55.361068724140715</v>
      </c>
    </row>
    <row r="470" spans="1:22" x14ac:dyDescent="0.25">
      <c r="A470" s="8">
        <v>1676</v>
      </c>
      <c r="C470" s="10">
        <v>5.4553380059021919</v>
      </c>
      <c r="D470" s="11">
        <v>0.64092214529728375</v>
      </c>
      <c r="E470" s="11">
        <v>10.1987596187234</v>
      </c>
      <c r="F470" s="11">
        <v>14.91502741191405</v>
      </c>
      <c r="G470" s="11">
        <v>14.017158668559242</v>
      </c>
      <c r="H470" s="12">
        <v>300</v>
      </c>
      <c r="I470" s="13">
        <v>35.656112780549826</v>
      </c>
      <c r="J470" s="13">
        <v>12.499731187543892</v>
      </c>
      <c r="K470" s="14">
        <v>1.9366376126108724</v>
      </c>
      <c r="L470" s="14">
        <v>10.856442088263663</v>
      </c>
      <c r="M470" s="14">
        <f t="shared" si="15"/>
        <v>12.793079700874536</v>
      </c>
      <c r="N470" s="14">
        <v>0.84361522</v>
      </c>
      <c r="O470" s="14">
        <f t="shared" si="16"/>
        <v>61.792538888968252</v>
      </c>
      <c r="Q470" s="14">
        <v>54.934549157799424</v>
      </c>
      <c r="R470" s="14">
        <v>59.439182188738982</v>
      </c>
      <c r="S470" s="14">
        <v>56.770240501714731</v>
      </c>
      <c r="U470" s="14">
        <v>17.239092893184619</v>
      </c>
      <c r="V470" s="16">
        <v>62.398380947887183</v>
      </c>
    </row>
    <row r="471" spans="1:22" x14ac:dyDescent="0.25">
      <c r="A471" s="8">
        <v>1677</v>
      </c>
      <c r="C471" s="10">
        <v>5.4553380059021919</v>
      </c>
      <c r="D471" s="11">
        <v>0.66252040515732902</v>
      </c>
      <c r="E471" s="11">
        <v>9.3336682695656794</v>
      </c>
      <c r="F471" s="11">
        <v>14.890533416963949</v>
      </c>
      <c r="G471" s="11">
        <v>13.211169319885688</v>
      </c>
      <c r="H471" s="12">
        <v>300</v>
      </c>
      <c r="I471" s="13">
        <v>33.605879363367563</v>
      </c>
      <c r="J471" s="13">
        <v>12.499731187543892</v>
      </c>
      <c r="K471" s="14">
        <v>1.9366376126108724</v>
      </c>
      <c r="L471" s="14">
        <v>10.454537506041451</v>
      </c>
      <c r="M471" s="14">
        <f t="shared" si="15"/>
        <v>12.391175118652324</v>
      </c>
      <c r="N471" s="14">
        <v>0.99630129999999995</v>
      </c>
      <c r="O471" s="14">
        <f t="shared" si="16"/>
        <v>59.493086969563777</v>
      </c>
      <c r="Q471" s="14">
        <v>57.753407728096398</v>
      </c>
      <c r="R471" s="14">
        <v>62.489187161800309</v>
      </c>
      <c r="S471" s="14">
        <v>60.134877646318515</v>
      </c>
      <c r="U471" s="14">
        <v>15.79038676452045</v>
      </c>
      <c r="V471" s="16">
        <v>57.154664387042871</v>
      </c>
    </row>
    <row r="472" spans="1:22" x14ac:dyDescent="0.25">
      <c r="A472" s="8">
        <v>1678</v>
      </c>
      <c r="C472" s="10">
        <v>5.4553380059021919</v>
      </c>
      <c r="D472" s="11">
        <v>0.66816362220024472</v>
      </c>
      <c r="E472" s="11">
        <v>9.8890502224053698</v>
      </c>
      <c r="F472" s="11">
        <v>14.58724872602135</v>
      </c>
      <c r="G472" s="11">
        <v>13.510874870263855</v>
      </c>
      <c r="H472" s="12">
        <v>300</v>
      </c>
      <c r="I472" s="13">
        <v>34.368254617719955</v>
      </c>
      <c r="J472" s="13">
        <v>12.499731187543892</v>
      </c>
      <c r="K472" s="14">
        <v>1.9366376126108724</v>
      </c>
      <c r="L472" s="14">
        <v>10.63399656538385</v>
      </c>
      <c r="M472" s="14">
        <f t="shared" si="15"/>
        <v>12.570634177994723</v>
      </c>
      <c r="N472" s="14">
        <v>0.94723047999999999</v>
      </c>
      <c r="O472" s="14">
        <f t="shared" si="16"/>
        <v>60.385850463258578</v>
      </c>
      <c r="Q472" s="14">
        <v>60.082456079165375</v>
      </c>
      <c r="R472" s="14">
        <v>65.009217477656946</v>
      </c>
      <c r="S472" s="14">
        <v>63.595221192947001</v>
      </c>
      <c r="U472" s="14">
        <v>15.412470374428539</v>
      </c>
      <c r="V472" s="16">
        <v>55.786763475926591</v>
      </c>
    </row>
    <row r="473" spans="1:22" x14ac:dyDescent="0.25">
      <c r="A473" s="8">
        <v>1679</v>
      </c>
      <c r="C473" s="10">
        <v>5.4553380059021919</v>
      </c>
      <c r="D473" s="11">
        <v>0.67883524405233686</v>
      </c>
      <c r="E473" s="11">
        <v>9.2267152434114106</v>
      </c>
      <c r="F473" s="11">
        <v>14.357431633148849</v>
      </c>
      <c r="G473" s="11">
        <v>12.832074257852032</v>
      </c>
      <c r="H473" s="12">
        <v>300</v>
      </c>
      <c r="I473" s="13">
        <v>32.641557234608285</v>
      </c>
      <c r="J473" s="13">
        <v>12.499731187543892</v>
      </c>
      <c r="K473" s="14">
        <v>1.9366376126108724</v>
      </c>
      <c r="L473" s="14">
        <v>10.290371349293466</v>
      </c>
      <c r="M473" s="14">
        <f t="shared" si="15"/>
        <v>12.227008961904339</v>
      </c>
      <c r="N473" s="14">
        <v>1.0496839</v>
      </c>
      <c r="O473" s="14">
        <f t="shared" si="16"/>
        <v>58.417981284056516</v>
      </c>
      <c r="Q473" s="14">
        <v>60.96779394164318</v>
      </c>
      <c r="R473" s="14">
        <v>65.967153044857923</v>
      </c>
      <c r="S473" s="14">
        <v>64.765872262794701</v>
      </c>
      <c r="U473" s="14">
        <v>14.696672530706898</v>
      </c>
      <c r="V473" s="16">
        <v>53.195871553076223</v>
      </c>
    </row>
    <row r="474" spans="1:22" x14ac:dyDescent="0.25">
      <c r="A474" s="8">
        <v>1680</v>
      </c>
      <c r="C474" s="10">
        <v>5.4024659569983138</v>
      </c>
      <c r="D474" s="11">
        <v>0.6571449901107681</v>
      </c>
      <c r="E474" s="11">
        <v>9.8038102083798506</v>
      </c>
      <c r="F474" s="11">
        <v>14.62451607124955</v>
      </c>
      <c r="G474" s="11">
        <v>13.494459212208184</v>
      </c>
      <c r="H474" s="12">
        <v>300</v>
      </c>
      <c r="I474" s="13">
        <v>33.993811755952919</v>
      </c>
      <c r="J474" s="13">
        <v>12.223379990985874</v>
      </c>
      <c r="K474" s="14">
        <v>2.2418416926580726</v>
      </c>
      <c r="L474" s="14">
        <v>10.657206550088461</v>
      </c>
      <c r="M474" s="14">
        <f t="shared" si="15"/>
        <v>12.899048242746533</v>
      </c>
      <c r="N474" s="14">
        <v>0.65496191999999998</v>
      </c>
      <c r="O474" s="14">
        <f t="shared" si="16"/>
        <v>59.771201909685324</v>
      </c>
      <c r="Q474" s="14">
        <v>57.610058340908964</v>
      </c>
      <c r="R474" s="14">
        <v>62.334083124863504</v>
      </c>
      <c r="S474" s="14">
        <v>60.12925783077587</v>
      </c>
      <c r="U474" s="14">
        <v>15.928242118442604</v>
      </c>
      <c r="V474" s="16">
        <v>58.21787979971598</v>
      </c>
    </row>
    <row r="475" spans="1:22" x14ac:dyDescent="0.25">
      <c r="A475" s="8">
        <v>1681</v>
      </c>
      <c r="C475" s="10">
        <v>5.4024659569983138</v>
      </c>
      <c r="D475" s="11">
        <v>0.65719757713058158</v>
      </c>
      <c r="E475" s="11">
        <v>10.429862719944101</v>
      </c>
      <c r="F475" s="11">
        <v>14.7362519628188</v>
      </c>
      <c r="G475" s="11">
        <v>14.034488069257641</v>
      </c>
      <c r="H475" s="12">
        <v>300</v>
      </c>
      <c r="I475" s="13">
        <v>35.354195230432119</v>
      </c>
      <c r="J475" s="13">
        <v>12.223379990985874</v>
      </c>
      <c r="K475" s="14">
        <v>2.2418416926580726</v>
      </c>
      <c r="L475" s="14">
        <v>10.990282661051324</v>
      </c>
      <c r="M475" s="14">
        <f t="shared" si="15"/>
        <v>13.232124353709397</v>
      </c>
      <c r="N475" s="14">
        <v>0.95181861999999995</v>
      </c>
      <c r="O475" s="14">
        <f t="shared" si="16"/>
        <v>61.761518195127387</v>
      </c>
      <c r="Q475" s="14">
        <v>59.487940397597932</v>
      </c>
      <c r="R475" s="14">
        <v>64.365951510200972</v>
      </c>
      <c r="S475" s="14">
        <v>62.44582664343168</v>
      </c>
      <c r="U475" s="14">
        <v>15.925066595785449</v>
      </c>
      <c r="V475" s="16">
        <v>58.206273233531157</v>
      </c>
    </row>
    <row r="476" spans="1:22" x14ac:dyDescent="0.25">
      <c r="A476" s="8">
        <v>1682</v>
      </c>
      <c r="C476" s="10">
        <v>5.4024659569983138</v>
      </c>
      <c r="D476" s="11">
        <v>0.66148661484098237</v>
      </c>
      <c r="E476" s="11">
        <v>9.5576426018279204</v>
      </c>
      <c r="F476" s="11">
        <v>15.144336616274749</v>
      </c>
      <c r="G476" s="11">
        <v>13.476897926311578</v>
      </c>
      <c r="H476" s="12">
        <v>300</v>
      </c>
      <c r="I476" s="13">
        <v>33.949573225340167</v>
      </c>
      <c r="J476" s="13">
        <v>12.223379990985874</v>
      </c>
      <c r="K476" s="14">
        <v>2.2418416926580726</v>
      </c>
      <c r="L476" s="14">
        <v>10.659023408460474</v>
      </c>
      <c r="M476" s="14">
        <f t="shared" si="15"/>
        <v>12.900865101118546</v>
      </c>
      <c r="N476" s="14">
        <v>0.82249718000000005</v>
      </c>
      <c r="O476" s="14">
        <f t="shared" si="16"/>
        <v>59.89631549744459</v>
      </c>
      <c r="Q476" s="14">
        <v>58.770765094766929</v>
      </c>
      <c r="R476" s="14">
        <v>63.589967832537823</v>
      </c>
      <c r="S476" s="14">
        <v>61.506268359015898</v>
      </c>
      <c r="U476" s="14">
        <v>15.639555092636403</v>
      </c>
      <c r="V476" s="16">
        <v>57.162725913734846</v>
      </c>
    </row>
    <row r="477" spans="1:22" x14ac:dyDescent="0.25">
      <c r="A477" s="8">
        <v>1683</v>
      </c>
      <c r="C477" s="10">
        <v>5.4024659569983138</v>
      </c>
      <c r="D477" s="11">
        <v>0.65740767558171009</v>
      </c>
      <c r="E477" s="11">
        <v>9.8729836923724807</v>
      </c>
      <c r="F477" s="11">
        <v>14.883878725560649</v>
      </c>
      <c r="G477" s="11">
        <v>13.649371272327155</v>
      </c>
      <c r="H477" s="12">
        <v>300</v>
      </c>
      <c r="I477" s="13">
        <v>34.38404980310986</v>
      </c>
      <c r="J477" s="13">
        <v>12.223379990985874</v>
      </c>
      <c r="K477" s="14">
        <v>2.2418416926580726</v>
      </c>
      <c r="L477" s="14">
        <v>10.76365868554406</v>
      </c>
      <c r="M477" s="14">
        <f t="shared" si="15"/>
        <v>13.005500378202132</v>
      </c>
      <c r="N477" s="14">
        <v>0.76850545999999997</v>
      </c>
      <c r="O477" s="14">
        <f t="shared" si="16"/>
        <v>60.381435632297865</v>
      </c>
      <c r="Q477" s="14">
        <v>58.264405687719119</v>
      </c>
      <c r="R477" s="14">
        <v>63.042086954112094</v>
      </c>
      <c r="S477" s="14">
        <v>60.824289258056119</v>
      </c>
      <c r="U477" s="14">
        <v>15.910724931227078</v>
      </c>
      <c r="V477" s="16">
        <v>58.153854310138456</v>
      </c>
    </row>
    <row r="478" spans="1:22" x14ac:dyDescent="0.25">
      <c r="A478" s="8">
        <v>1684</v>
      </c>
      <c r="C478" s="10">
        <v>5.4024659569983138</v>
      </c>
      <c r="D478" s="11">
        <v>0.65962487214354593</v>
      </c>
      <c r="E478" s="11">
        <v>9.8105967929314897</v>
      </c>
      <c r="F478" s="11">
        <v>14.955615740722351</v>
      </c>
      <c r="G478" s="11">
        <v>13.616000009858237</v>
      </c>
      <c r="H478" s="12">
        <v>300</v>
      </c>
      <c r="I478" s="13">
        <v>34.299984454762992</v>
      </c>
      <c r="J478" s="13">
        <v>12.223379990985874</v>
      </c>
      <c r="K478" s="14">
        <v>2.2418416926580726</v>
      </c>
      <c r="L478" s="14">
        <v>10.759822078453253</v>
      </c>
      <c r="M478" s="14">
        <f t="shared" si="15"/>
        <v>13.001663771111325</v>
      </c>
      <c r="N478" s="14">
        <v>0.81726889999999996</v>
      </c>
      <c r="O478" s="14">
        <f t="shared" si="16"/>
        <v>60.342297116860195</v>
      </c>
      <c r="Q478" s="14">
        <v>58.780774739759956</v>
      </c>
      <c r="R478" s="14">
        <v>63.600798268420277</v>
      </c>
      <c r="S478" s="14">
        <v>61.574490194645037</v>
      </c>
      <c r="U478" s="14">
        <v>15.763433281607458</v>
      </c>
      <c r="V478" s="16">
        <v>57.615501898786775</v>
      </c>
    </row>
    <row r="479" spans="1:22" x14ac:dyDescent="0.25">
      <c r="A479" s="8">
        <v>1685</v>
      </c>
      <c r="C479" s="10">
        <v>5.4024659569983138</v>
      </c>
      <c r="D479" s="11">
        <v>0.66889413181068191</v>
      </c>
      <c r="E479" s="11">
        <v>9.8745832452909301</v>
      </c>
      <c r="F479" s="11">
        <v>15.178357658292949</v>
      </c>
      <c r="G479" s="11">
        <v>13.702010405738825</v>
      </c>
      <c r="H479" s="12">
        <v>300</v>
      </c>
      <c r="I479" s="13">
        <v>34.516652730285628</v>
      </c>
      <c r="J479" s="13">
        <v>12.594995160855522</v>
      </c>
      <c r="K479" s="14">
        <v>2.184145244472826</v>
      </c>
      <c r="L479" s="14">
        <v>10.161800613617554</v>
      </c>
      <c r="M479" s="14">
        <f t="shared" si="15"/>
        <v>12.345945858090381</v>
      </c>
      <c r="N479" s="14">
        <v>0.82137952000000003</v>
      </c>
      <c r="O479" s="14">
        <f t="shared" si="16"/>
        <v>60.278973269231528</v>
      </c>
      <c r="Q479" s="14">
        <v>61.098996885770724</v>
      </c>
      <c r="R479" s="14">
        <v>66.109114630403923</v>
      </c>
      <c r="S479" s="14">
        <v>64.483619201753001</v>
      </c>
      <c r="U479" s="14">
        <v>15.147885462598769</v>
      </c>
      <c r="V479" s="16">
        <v>55.36566863585989</v>
      </c>
    </row>
    <row r="480" spans="1:22" x14ac:dyDescent="0.25">
      <c r="A480" s="8">
        <v>1686</v>
      </c>
      <c r="C480" s="10">
        <v>5.4024659569983138</v>
      </c>
      <c r="D480" s="11">
        <v>0.62773660256837482</v>
      </c>
      <c r="E480" s="11">
        <v>10.9874543346913</v>
      </c>
      <c r="F480" s="11">
        <v>15.366844174643902</v>
      </c>
      <c r="G480" s="11">
        <v>14.853479042402387</v>
      </c>
      <c r="H480" s="12">
        <v>300</v>
      </c>
      <c r="I480" s="13">
        <v>37.417310508569408</v>
      </c>
      <c r="J480" s="13">
        <v>12.594995160855522</v>
      </c>
      <c r="K480" s="14">
        <v>2.184145244472826</v>
      </c>
      <c r="L480" s="14">
        <v>10.776673704093167</v>
      </c>
      <c r="M480" s="14">
        <f t="shared" si="15"/>
        <v>12.960818948565993</v>
      </c>
      <c r="N480" s="14">
        <v>0.96478498000000001</v>
      </c>
      <c r="O480" s="14">
        <f t="shared" si="16"/>
        <v>63.937909597990924</v>
      </c>
      <c r="Q480" s="14">
        <v>54.894608005689598</v>
      </c>
      <c r="R480" s="14">
        <v>59.395965862156146</v>
      </c>
      <c r="S480" s="14">
        <v>56.640850010146586</v>
      </c>
      <c r="U480" s="14">
        <v>17.881410584828796</v>
      </c>
      <c r="V480" s="16">
        <v>65.356729533360337</v>
      </c>
    </row>
    <row r="481" spans="1:22" x14ac:dyDescent="0.25">
      <c r="A481" s="8">
        <v>1687</v>
      </c>
      <c r="C481" s="10">
        <v>5.4024659569983138</v>
      </c>
      <c r="D481" s="11">
        <v>0.64771316492210185</v>
      </c>
      <c r="E481" s="11">
        <v>8.8251809502617302</v>
      </c>
      <c r="F481" s="11">
        <v>14.8943101768135</v>
      </c>
      <c r="G481" s="11">
        <v>12.884886034992537</v>
      </c>
      <c r="H481" s="12">
        <v>300</v>
      </c>
      <c r="I481" s="13">
        <v>32.458239599122777</v>
      </c>
      <c r="J481" s="13">
        <v>12.594995160855522</v>
      </c>
      <c r="K481" s="14">
        <v>2.184145244472826</v>
      </c>
      <c r="L481" s="14">
        <v>9.7783659640092182</v>
      </c>
      <c r="M481" s="14">
        <f t="shared" si="15"/>
        <v>11.962511208482045</v>
      </c>
      <c r="N481" s="14">
        <v>1.02395046</v>
      </c>
      <c r="O481" s="14">
        <f t="shared" si="16"/>
        <v>58.039696428460338</v>
      </c>
      <c r="Q481" s="14">
        <v>53.770529383397921</v>
      </c>
      <c r="R481" s="14">
        <v>58.260764030992085</v>
      </c>
      <c r="S481" s="14">
        <v>55.67219484345847</v>
      </c>
      <c r="U481" s="14">
        <v>16.576740534775045</v>
      </c>
      <c r="V481" s="16">
        <v>60.588147816211922</v>
      </c>
    </row>
    <row r="482" spans="1:22" x14ac:dyDescent="0.25">
      <c r="A482" s="8">
        <v>1688</v>
      </c>
      <c r="C482" s="10">
        <v>5.4024659569983138</v>
      </c>
      <c r="D482" s="11">
        <v>0.63331457359817056</v>
      </c>
      <c r="E482" s="11">
        <v>9.5235921745133805</v>
      </c>
      <c r="F482" s="11">
        <v>14.512724748770651</v>
      </c>
      <c r="G482" s="11">
        <v>13.352456724929072</v>
      </c>
      <c r="H482" s="12">
        <v>300</v>
      </c>
      <c r="I482" s="13">
        <v>33.636094136778063</v>
      </c>
      <c r="J482" s="13">
        <v>12.594995160855522</v>
      </c>
      <c r="K482" s="14">
        <v>2.184145244472826</v>
      </c>
      <c r="L482" s="14">
        <v>9.9999295631658036</v>
      </c>
      <c r="M482" s="14">
        <f t="shared" si="15"/>
        <v>12.18407480763863</v>
      </c>
      <c r="N482" s="14">
        <v>1.0207901800000001</v>
      </c>
      <c r="O482" s="14">
        <f t="shared" si="16"/>
        <v>59.435954285272217</v>
      </c>
      <c r="Q482" s="14">
        <v>51.906062928791599</v>
      </c>
      <c r="R482" s="14">
        <v>56.356470054098729</v>
      </c>
      <c r="S482" s="14">
        <v>53.305941311121629</v>
      </c>
      <c r="U482" s="14">
        <v>17.570994931211242</v>
      </c>
      <c r="V482" s="16">
        <v>64.222157301479683</v>
      </c>
    </row>
    <row r="483" spans="1:22" x14ac:dyDescent="0.25">
      <c r="A483" s="8">
        <v>1689</v>
      </c>
      <c r="C483" s="10">
        <v>5.4024659569983138</v>
      </c>
      <c r="D483" s="11">
        <v>0.61556644164192287</v>
      </c>
      <c r="E483" s="11">
        <v>10.199187975622801</v>
      </c>
      <c r="F483" s="11">
        <v>16.037201037507103</v>
      </c>
      <c r="G483" s="11">
        <v>14.615757927076281</v>
      </c>
      <c r="H483" s="12">
        <v>300</v>
      </c>
      <c r="I483" s="13">
        <v>36.818468664095931</v>
      </c>
      <c r="J483" s="13">
        <v>12.594995160855522</v>
      </c>
      <c r="K483" s="14">
        <v>2.184145244472826</v>
      </c>
      <c r="L483" s="14">
        <v>10.647684103017333</v>
      </c>
      <c r="M483" s="14">
        <f t="shared" si="15"/>
        <v>12.83182934749016</v>
      </c>
      <c r="N483" s="14">
        <v>1.1490089999999999</v>
      </c>
      <c r="O483" s="14">
        <f t="shared" si="16"/>
        <v>63.394302172441606</v>
      </c>
      <c r="Q483" s="14">
        <v>51.467162728335062</v>
      </c>
      <c r="R483" s="14">
        <v>56.309233652856243</v>
      </c>
      <c r="S483" s="14">
        <v>52.426513712779844</v>
      </c>
      <c r="U483" s="14">
        <v>18.897149894502093</v>
      </c>
      <c r="V483" s="16">
        <v>69.0692665853893</v>
      </c>
    </row>
    <row r="484" spans="1:22" x14ac:dyDescent="0.25">
      <c r="A484" s="8">
        <v>1690</v>
      </c>
      <c r="C484" s="10">
        <v>5.3866043423271508</v>
      </c>
      <c r="D484" s="11">
        <v>0.63932831767914644</v>
      </c>
      <c r="E484" s="11">
        <v>9.4555522332993291</v>
      </c>
      <c r="F484" s="11">
        <v>15.81711218726255</v>
      </c>
      <c r="G484" s="11">
        <v>13.787236182174176</v>
      </c>
      <c r="H484" s="12">
        <v>300</v>
      </c>
      <c r="I484" s="13">
        <v>34.629373411414399</v>
      </c>
      <c r="J484" s="13">
        <v>12.022294338584194</v>
      </c>
      <c r="K484" s="14">
        <v>1.7326608044175096</v>
      </c>
      <c r="L484" s="14">
        <v>10.045622735217128</v>
      </c>
      <c r="M484" s="14">
        <f t="shared" si="15"/>
        <v>11.778283539634637</v>
      </c>
      <c r="N484" s="14">
        <v>1.1490089999999999</v>
      </c>
      <c r="O484" s="14">
        <f t="shared" si="16"/>
        <v>59.57896028963323</v>
      </c>
      <c r="Q484" s="14">
        <v>53.456175040720225</v>
      </c>
      <c r="R484" s="14">
        <v>58.208349297063393</v>
      </c>
      <c r="S484" s="14">
        <v>54.891608762169071</v>
      </c>
      <c r="U484" s="14">
        <v>17.101996934672034</v>
      </c>
      <c r="V484" s="16">
        <v>62.692028565826213</v>
      </c>
    </row>
    <row r="485" spans="1:22" x14ac:dyDescent="0.25">
      <c r="A485" s="8">
        <v>1691</v>
      </c>
      <c r="C485" s="10">
        <v>5.3866043423271508</v>
      </c>
      <c r="D485" s="11">
        <v>0.63714988835605746</v>
      </c>
      <c r="E485" s="11">
        <v>9.4483026053241304</v>
      </c>
      <c r="F485" s="11">
        <v>15.314672720882999</v>
      </c>
      <c r="G485" s="11">
        <v>13.589002402294131</v>
      </c>
      <c r="H485" s="12">
        <v>300</v>
      </c>
      <c r="I485" s="13">
        <v>34.131470024867809</v>
      </c>
      <c r="J485" s="13">
        <v>12.022294338584194</v>
      </c>
      <c r="K485" s="14">
        <v>1.7326608044175096</v>
      </c>
      <c r="L485" s="14">
        <v>9.9585024012956822</v>
      </c>
      <c r="M485" s="14">
        <f t="shared" si="15"/>
        <v>11.691163205713192</v>
      </c>
      <c r="N485" s="14">
        <v>1.1490089999999999</v>
      </c>
      <c r="O485" s="14">
        <f t="shared" si="16"/>
        <v>58.993936569165193</v>
      </c>
      <c r="Q485" s="14">
        <v>52.920008038223543</v>
      </c>
      <c r="R485" s="14">
        <v>57.166439979332736</v>
      </c>
      <c r="S485" s="14">
        <v>53.51613012141614</v>
      </c>
      <c r="U485" s="14">
        <v>17.110362475634552</v>
      </c>
      <c r="V485" s="16">
        <v>62.722694735104227</v>
      </c>
    </row>
    <row r="486" spans="1:22" x14ac:dyDescent="0.25">
      <c r="A486" s="8">
        <v>1692</v>
      </c>
      <c r="C486" s="10">
        <v>5.3866043423271508</v>
      </c>
      <c r="D486" s="11">
        <v>0.66125294825572167</v>
      </c>
      <c r="E486" s="11">
        <v>9.8596444377884005</v>
      </c>
      <c r="F486" s="11">
        <v>15.19531235782615</v>
      </c>
      <c r="G486" s="11">
        <v>13.721519715220893</v>
      </c>
      <c r="H486" s="12">
        <v>300</v>
      </c>
      <c r="I486" s="13">
        <v>34.46431349343414</v>
      </c>
      <c r="J486" s="13">
        <v>12.022294338584194</v>
      </c>
      <c r="K486" s="14">
        <v>1.7326608044175096</v>
      </c>
      <c r="L486" s="14">
        <v>10.161983118530843</v>
      </c>
      <c r="M486" s="14">
        <f t="shared" si="15"/>
        <v>11.894643922948353</v>
      </c>
      <c r="N486" s="14">
        <v>1.67359104</v>
      </c>
      <c r="O486" s="14">
        <f t="shared" si="16"/>
        <v>60.054842794966689</v>
      </c>
      <c r="Q486" s="14">
        <v>59.57543147712051</v>
      </c>
      <c r="R486" s="14">
        <v>64.21689660921156</v>
      </c>
      <c r="S486" s="14">
        <v>62.022998531491702</v>
      </c>
      <c r="U486" s="14">
        <v>15.484237265658413</v>
      </c>
      <c r="V486" s="16">
        <v>56.761689800718216</v>
      </c>
    </row>
    <row r="487" spans="1:22" x14ac:dyDescent="0.25">
      <c r="A487" s="8">
        <v>1693</v>
      </c>
      <c r="C487" s="10">
        <v>5.3866043423271508</v>
      </c>
      <c r="D487" s="11">
        <v>0.68530462930458746</v>
      </c>
      <c r="E487" s="11">
        <v>9.4017806941962299</v>
      </c>
      <c r="F487" s="11">
        <v>15.446077540640101</v>
      </c>
      <c r="G487" s="11">
        <v>13.298176185221621</v>
      </c>
      <c r="H487" s="12">
        <v>300</v>
      </c>
      <c r="I487" s="13">
        <v>33.401002399902175</v>
      </c>
      <c r="J487" s="13">
        <v>12.022294338584194</v>
      </c>
      <c r="K487" s="14">
        <v>1.7326608044175096</v>
      </c>
      <c r="L487" s="14">
        <v>9.9042678848877443</v>
      </c>
      <c r="M487" s="14">
        <f t="shared" ref="M487:M550" si="17">K487+L487</f>
        <v>11.636928689305254</v>
      </c>
      <c r="N487" s="14">
        <v>1.26311748</v>
      </c>
      <c r="O487" s="14">
        <f t="shared" si="16"/>
        <v>58.32334290779162</v>
      </c>
      <c r="Q487" s="14">
        <v>64.742284412879314</v>
      </c>
      <c r="R487" s="14">
        <v>69.58700039579297</v>
      </c>
      <c r="S487" s="14">
        <v>69.233098430154286</v>
      </c>
      <c r="U487" s="14">
        <v>13.857867020047195</v>
      </c>
      <c r="V487" s="16">
        <v>50.79978662146101</v>
      </c>
    </row>
    <row r="488" spans="1:22" x14ac:dyDescent="0.25">
      <c r="A488" s="8">
        <v>1694</v>
      </c>
      <c r="C488" s="10">
        <v>5.3866043423271508</v>
      </c>
      <c r="D488" s="11">
        <v>0.6761838627331509</v>
      </c>
      <c r="E488" s="11">
        <v>10.0646582768714</v>
      </c>
      <c r="F488" s="11">
        <v>15.808187392213501</v>
      </c>
      <c r="G488" s="11">
        <v>14.031009743764631</v>
      </c>
      <c r="H488" s="12">
        <v>300</v>
      </c>
      <c r="I488" s="13">
        <v>35.241658976164558</v>
      </c>
      <c r="J488" s="13">
        <v>12.022294338584194</v>
      </c>
      <c r="K488" s="14">
        <v>1.7326608044175096</v>
      </c>
      <c r="L488" s="14">
        <v>10.339419177097689</v>
      </c>
      <c r="M488" s="14">
        <f t="shared" si="17"/>
        <v>12.072079981515198</v>
      </c>
      <c r="N488" s="14">
        <v>1.4033758199999999</v>
      </c>
      <c r="O488" s="14">
        <f t="shared" si="16"/>
        <v>60.73940911626395</v>
      </c>
      <c r="Q488" s="14">
        <v>64.180021830314871</v>
      </c>
      <c r="R488" s="14">
        <v>69.527758723696735</v>
      </c>
      <c r="S488" s="14">
        <v>68.427967908210945</v>
      </c>
      <c r="U488" s="14">
        <v>14.572168617078198</v>
      </c>
      <c r="V488" s="16">
        <v>53.418253710230935</v>
      </c>
    </row>
    <row r="489" spans="1:22" x14ac:dyDescent="0.25">
      <c r="A489" s="8">
        <v>1695</v>
      </c>
      <c r="C489" s="10">
        <v>5.3866043423271508</v>
      </c>
      <c r="D489" s="11">
        <v>0.6750884195990996</v>
      </c>
      <c r="E489" s="11">
        <v>9.4257386996935697</v>
      </c>
      <c r="F489" s="11">
        <v>15.31509765600345</v>
      </c>
      <c r="G489" s="11">
        <v>13.334957613732325</v>
      </c>
      <c r="H489" s="12">
        <v>300</v>
      </c>
      <c r="I489" s="13">
        <v>33.493386239975159</v>
      </c>
      <c r="J489" s="13">
        <v>12.011163847340983</v>
      </c>
      <c r="K489" s="14">
        <v>1.7125611232394622</v>
      </c>
      <c r="L489" s="14">
        <v>9.6855418604868735</v>
      </c>
      <c r="M489" s="14">
        <f t="shared" si="17"/>
        <v>11.398102983726336</v>
      </c>
      <c r="N489" s="14">
        <v>1.4532982800000001</v>
      </c>
      <c r="O489" s="14">
        <f t="shared" si="16"/>
        <v>58.355951351042478</v>
      </c>
      <c r="Q489" s="14">
        <v>61.355516439692629</v>
      </c>
      <c r="R489" s="14">
        <v>66.421565630889788</v>
      </c>
      <c r="S489" s="14">
        <v>64.247767923945943</v>
      </c>
      <c r="U489" s="14">
        <v>14.634392259065629</v>
      </c>
      <c r="V489" s="16">
        <v>53.646351420448461</v>
      </c>
    </row>
    <row r="490" spans="1:22" x14ac:dyDescent="0.25">
      <c r="A490" s="8">
        <v>1696</v>
      </c>
      <c r="C490" s="10">
        <v>5.3866043423271508</v>
      </c>
      <c r="D490" s="11">
        <v>0.68741037612632316</v>
      </c>
      <c r="E490" s="11">
        <v>9.9348830745237802</v>
      </c>
      <c r="F490" s="11">
        <v>15.684742807356351</v>
      </c>
      <c r="G490" s="11">
        <v>13.811703538631008</v>
      </c>
      <c r="H490" s="12">
        <v>300</v>
      </c>
      <c r="I490" s="13">
        <v>34.690828021456497</v>
      </c>
      <c r="J490" s="13">
        <v>12.011163847340983</v>
      </c>
      <c r="K490" s="14">
        <v>1.7125611232394622</v>
      </c>
      <c r="L490" s="14">
        <v>9.9514635740260768</v>
      </c>
      <c r="M490" s="14">
        <f t="shared" si="17"/>
        <v>11.664024697265539</v>
      </c>
      <c r="N490" s="14">
        <v>1.5428417400000001</v>
      </c>
      <c r="O490" s="14">
        <f t="shared" si="16"/>
        <v>59.908858306063017</v>
      </c>
      <c r="Q490" s="14">
        <v>67.235970997395256</v>
      </c>
      <c r="R490" s="14">
        <v>72.238261738049587</v>
      </c>
      <c r="S490" s="14">
        <v>70.596966636851349</v>
      </c>
      <c r="U490" s="14">
        <v>13.71408126046437</v>
      </c>
      <c r="V490" s="16">
        <v>50.272700750637924</v>
      </c>
    </row>
    <row r="491" spans="1:22" x14ac:dyDescent="0.25">
      <c r="A491" s="8">
        <v>1697</v>
      </c>
      <c r="C491" s="10">
        <v>5.3866043423271508</v>
      </c>
      <c r="D491" s="11">
        <v>0.6995089934091373</v>
      </c>
      <c r="E491" s="11">
        <v>9.2334255042776405</v>
      </c>
      <c r="F491" s="11">
        <v>15.299479292851149</v>
      </c>
      <c r="G491" s="11">
        <v>13.014789585919885</v>
      </c>
      <c r="H491" s="12">
        <v>300</v>
      </c>
      <c r="I491" s="13">
        <v>32.689220847940462</v>
      </c>
      <c r="J491" s="13">
        <v>12.011163847340983</v>
      </c>
      <c r="K491" s="14">
        <v>1.7125611232394622</v>
      </c>
      <c r="L491" s="14">
        <v>9.5644449244025775</v>
      </c>
      <c r="M491" s="14">
        <f t="shared" si="17"/>
        <v>11.27700604764204</v>
      </c>
      <c r="N491" s="14">
        <v>1.4239787399999999</v>
      </c>
      <c r="O491" s="14">
        <f t="shared" si="16"/>
        <v>57.401369482923485</v>
      </c>
      <c r="Q491" s="14">
        <v>68.249454541703003</v>
      </c>
      <c r="R491" s="14">
        <v>73.581266168325783</v>
      </c>
      <c r="S491" s="14">
        <v>72.645628347843839</v>
      </c>
      <c r="U491" s="14">
        <v>12.963304448007317</v>
      </c>
      <c r="V491" s="16">
        <v>47.520523823410556</v>
      </c>
    </row>
    <row r="492" spans="1:22" x14ac:dyDescent="0.25">
      <c r="A492" s="8">
        <v>1698</v>
      </c>
      <c r="C492" s="10">
        <v>5.3866043423271508</v>
      </c>
      <c r="D492" s="11">
        <v>0.70224404349634351</v>
      </c>
      <c r="E492" s="11">
        <v>9.6252139345022005</v>
      </c>
      <c r="F492" s="11">
        <v>15.244869499915449</v>
      </c>
      <c r="G492" s="11">
        <v>13.310754333543324</v>
      </c>
      <c r="H492" s="12">
        <v>300</v>
      </c>
      <c r="I492" s="13">
        <v>33.432594909764276</v>
      </c>
      <c r="J492" s="13">
        <v>12.011163847340983</v>
      </c>
      <c r="K492" s="14">
        <v>1.7125611232394622</v>
      </c>
      <c r="L492" s="14">
        <v>9.8255396580289105</v>
      </c>
      <c r="M492" s="14">
        <f t="shared" si="17"/>
        <v>11.538100781268373</v>
      </c>
      <c r="N492" s="14">
        <v>1.9794651599999999</v>
      </c>
      <c r="O492" s="14">
        <f t="shared" si="16"/>
        <v>58.961324698373623</v>
      </c>
      <c r="Q492" s="14">
        <v>71.361280029087595</v>
      </c>
      <c r="R492" s="14">
        <v>76.654626202446508</v>
      </c>
      <c r="S492" s="14">
        <v>77.31737770691052</v>
      </c>
      <c r="U492" s="14">
        <v>12.736337655885141</v>
      </c>
      <c r="V492" s="16">
        <v>46.688515218241754</v>
      </c>
    </row>
    <row r="493" spans="1:22" x14ac:dyDescent="0.25">
      <c r="A493" s="8">
        <v>1699</v>
      </c>
      <c r="C493" s="10">
        <v>5.3866043423271508</v>
      </c>
      <c r="D493" s="11">
        <v>0.68804064861156577</v>
      </c>
      <c r="E493" s="11">
        <v>9.7033880389273808</v>
      </c>
      <c r="F493" s="11">
        <v>15.053153836298449</v>
      </c>
      <c r="G493" s="11">
        <v>13.391858768319231</v>
      </c>
      <c r="H493" s="12">
        <v>300</v>
      </c>
      <c r="I493" s="13">
        <v>33.636304755600378</v>
      </c>
      <c r="J493" s="13">
        <v>12.011163847340983</v>
      </c>
      <c r="K493" s="14">
        <v>1.7125611232394622</v>
      </c>
      <c r="L493" s="14">
        <v>9.9123135346233582</v>
      </c>
      <c r="M493" s="14">
        <f t="shared" si="17"/>
        <v>11.62487465786282</v>
      </c>
      <c r="N493" s="14">
        <v>2.2861316999999999</v>
      </c>
      <c r="O493" s="14">
        <f t="shared" si="16"/>
        <v>59.558474960804176</v>
      </c>
      <c r="Q493" s="14">
        <v>66.697466824953793</v>
      </c>
      <c r="R493" s="14">
        <v>72.101177177832767</v>
      </c>
      <c r="S493" s="14">
        <v>71.469655524921706</v>
      </c>
      <c r="U493" s="14">
        <v>13.757061818690786</v>
      </c>
      <c r="V493" s="16">
        <v>50.430257695268331</v>
      </c>
    </row>
    <row r="494" spans="1:22" x14ac:dyDescent="0.25">
      <c r="A494" s="8">
        <v>1700</v>
      </c>
      <c r="C494" s="10">
        <v>5.509557839262186</v>
      </c>
      <c r="D494" s="11">
        <v>0.67223663039795267</v>
      </c>
      <c r="E494" s="11">
        <v>9.6146416349308996</v>
      </c>
      <c r="F494" s="11">
        <v>15.184714556917651</v>
      </c>
      <c r="G494" s="11">
        <v>13.439998992818378</v>
      </c>
      <c r="H494" s="12">
        <v>300</v>
      </c>
      <c r="I494" s="13">
        <v>34.527753624030311</v>
      </c>
      <c r="J494" s="13">
        <v>11.74784002219735</v>
      </c>
      <c r="K494" s="14">
        <v>2.3779395700815278</v>
      </c>
      <c r="L494" s="14">
        <v>9.8849055541352904</v>
      </c>
      <c r="M494" s="14">
        <f t="shared" si="17"/>
        <v>12.262845124216819</v>
      </c>
      <c r="N494" s="14">
        <v>2.0230482599999999</v>
      </c>
      <c r="O494" s="14">
        <f t="shared" si="16"/>
        <v>60.561487030444482</v>
      </c>
      <c r="Q494" s="14">
        <v>62.143225325869821</v>
      </c>
      <c r="R494" s="14">
        <v>66.917327132415991</v>
      </c>
      <c r="S494" s="14">
        <v>64.874254800673611</v>
      </c>
      <c r="U494" s="14">
        <v>15.013966416838157</v>
      </c>
      <c r="V494" s="16">
        <v>53.80953869234331</v>
      </c>
    </row>
    <row r="495" spans="1:22" x14ac:dyDescent="0.25">
      <c r="A495" s="8">
        <v>1701</v>
      </c>
      <c r="C495" s="10">
        <v>5.509557839262186</v>
      </c>
      <c r="D495" s="11">
        <v>0.6519416942159999</v>
      </c>
      <c r="E495" s="11">
        <v>9.6976453332169505</v>
      </c>
      <c r="F495" s="11">
        <v>15.182634197533901</v>
      </c>
      <c r="G495" s="11">
        <v>13.623531804304822</v>
      </c>
      <c r="H495" s="12">
        <v>300</v>
      </c>
      <c r="I495" s="13">
        <v>34.9992548272905</v>
      </c>
      <c r="J495" s="13">
        <v>11.74784002219735</v>
      </c>
      <c r="K495" s="14">
        <v>2.3779395700815278</v>
      </c>
      <c r="L495" s="14">
        <v>9.9445118652135687</v>
      </c>
      <c r="M495" s="14">
        <f t="shared" si="17"/>
        <v>12.322451435295097</v>
      </c>
      <c r="N495" s="14">
        <v>2.0357269800000002</v>
      </c>
      <c r="O495" s="14">
        <f t="shared" si="16"/>
        <v>61.105273264782944</v>
      </c>
      <c r="Q495" s="14">
        <v>57.49240718512754</v>
      </c>
      <c r="R495" s="14">
        <v>61.803753165931248</v>
      </c>
      <c r="S495" s="14">
        <v>58.60622867855043</v>
      </c>
      <c r="U495" s="14">
        <v>16.35377103799302</v>
      </c>
      <c r="V495" s="16">
        <v>58.611352323773794</v>
      </c>
    </row>
    <row r="496" spans="1:22" x14ac:dyDescent="0.25">
      <c r="A496" s="8">
        <v>1702</v>
      </c>
      <c r="C496" s="10">
        <v>5.509557839262186</v>
      </c>
      <c r="D496" s="11">
        <v>0.64269079754328007</v>
      </c>
      <c r="E496" s="11">
        <v>10.110223169144399</v>
      </c>
      <c r="F496" s="11">
        <v>15.375773910930601</v>
      </c>
      <c r="G496" s="11">
        <v>14.075178596171735</v>
      </c>
      <c r="H496" s="12">
        <v>300</v>
      </c>
      <c r="I496" s="13">
        <v>36.159548750154421</v>
      </c>
      <c r="J496" s="13">
        <v>11.74784002219735</v>
      </c>
      <c r="K496" s="14">
        <v>2.3779395700815278</v>
      </c>
      <c r="L496" s="14">
        <v>10.224702201768018</v>
      </c>
      <c r="M496" s="14">
        <f t="shared" si="17"/>
        <v>12.602641771849546</v>
      </c>
      <c r="N496" s="14">
        <v>2.2702833</v>
      </c>
      <c r="O496" s="14">
        <f t="shared" si="16"/>
        <v>62.780313844201324</v>
      </c>
      <c r="Q496" s="14">
        <v>56.940438251486718</v>
      </c>
      <c r="R496" s="14">
        <v>61.182957330085955</v>
      </c>
      <c r="S496" s="14">
        <v>57.216507003742322</v>
      </c>
      <c r="U496" s="14">
        <v>16.968733260644537</v>
      </c>
      <c r="V496" s="16">
        <v>60.815355756003726</v>
      </c>
    </row>
    <row r="497" spans="1:22" x14ac:dyDescent="0.25">
      <c r="A497" s="8">
        <v>1703</v>
      </c>
      <c r="C497" s="10">
        <v>5.509557839262186</v>
      </c>
      <c r="D497" s="11">
        <v>0.63374675218081544</v>
      </c>
      <c r="E497" s="11">
        <v>10.097472115112399</v>
      </c>
      <c r="F497" s="11">
        <v>15.223125384067149</v>
      </c>
      <c r="G497" s="11">
        <v>14.051056570743004</v>
      </c>
      <c r="H497" s="12">
        <v>300</v>
      </c>
      <c r="I497" s="13">
        <v>36.09757855571015</v>
      </c>
      <c r="J497" s="13">
        <v>11.74784002219735</v>
      </c>
      <c r="K497" s="14">
        <v>2.3779395700815278</v>
      </c>
      <c r="L497" s="14">
        <v>10.255842343996557</v>
      </c>
      <c r="M497" s="14">
        <f t="shared" si="17"/>
        <v>12.633781914078085</v>
      </c>
      <c r="N497" s="14">
        <v>2.63558892</v>
      </c>
      <c r="O497" s="14">
        <f t="shared" si="16"/>
        <v>63.114789411985583</v>
      </c>
      <c r="Q497" s="14">
        <v>55.080566113724252</v>
      </c>
      <c r="R497" s="14">
        <v>59.355297384281606</v>
      </c>
      <c r="S497" s="14">
        <v>55.155555385822048</v>
      </c>
      <c r="U497" s="14">
        <v>17.620989818670242</v>
      </c>
      <c r="V497" s="16">
        <v>63.153020802134165</v>
      </c>
    </row>
    <row r="498" spans="1:22" x14ac:dyDescent="0.25">
      <c r="A498" s="8">
        <v>1704</v>
      </c>
      <c r="C498" s="10">
        <v>5.509557839262186</v>
      </c>
      <c r="D498" s="11">
        <v>0.65208945042513011</v>
      </c>
      <c r="E498" s="11">
        <v>9.9057570357643101</v>
      </c>
      <c r="F498" s="11">
        <v>15.379162445352648</v>
      </c>
      <c r="G498" s="11">
        <v>13.864014586547803</v>
      </c>
      <c r="H498" s="12">
        <v>300</v>
      </c>
      <c r="I498" s="13">
        <v>35.617062184310676</v>
      </c>
      <c r="J498" s="13">
        <v>11.74784002219735</v>
      </c>
      <c r="K498" s="14">
        <v>2.3779395700815278</v>
      </c>
      <c r="L498" s="14">
        <v>10.119787247171258</v>
      </c>
      <c r="M498" s="14">
        <f t="shared" si="17"/>
        <v>12.497726817252786</v>
      </c>
      <c r="N498" s="14">
        <v>2.5444606200000002</v>
      </c>
      <c r="O498" s="14">
        <f t="shared" si="16"/>
        <v>62.40708964376082</v>
      </c>
      <c r="Q498" s="14">
        <v>58.597622168691892</v>
      </c>
      <c r="R498" s="14">
        <v>63.080993306724814</v>
      </c>
      <c r="S498" s="14">
        <v>59.880423874533456</v>
      </c>
      <c r="U498" s="14">
        <v>16.367038621112918</v>
      </c>
      <c r="V498" s="16">
        <v>58.6589028848596</v>
      </c>
    </row>
    <row r="499" spans="1:22" x14ac:dyDescent="0.25">
      <c r="A499" s="8">
        <v>1705</v>
      </c>
      <c r="C499" s="10">
        <v>5.509557839262186</v>
      </c>
      <c r="D499" s="11">
        <v>0.64090951004268659</v>
      </c>
      <c r="E499" s="11">
        <v>9.5681713613510695</v>
      </c>
      <c r="F499" s="11">
        <v>15.75376195848375</v>
      </c>
      <c r="G499" s="11">
        <v>13.819621325108074</v>
      </c>
      <c r="H499" s="12">
        <v>300</v>
      </c>
      <c r="I499" s="13">
        <v>35.50301458695764</v>
      </c>
      <c r="J499" s="13">
        <v>12.203167024633002</v>
      </c>
      <c r="K499" s="14">
        <v>2.3577914479599071</v>
      </c>
      <c r="L499" s="14">
        <v>9.9663762446021451</v>
      </c>
      <c r="M499" s="14">
        <f t="shared" si="17"/>
        <v>12.324167692562053</v>
      </c>
      <c r="N499" s="14">
        <v>2.3114891399999999</v>
      </c>
      <c r="O499" s="14">
        <f t="shared" si="16"/>
        <v>62.341838444152692</v>
      </c>
      <c r="Q499" s="14">
        <v>56.183731651512602</v>
      </c>
      <c r="R499" s="14">
        <v>60.276679068045183</v>
      </c>
      <c r="S499" s="14">
        <v>56.532133048152218</v>
      </c>
      <c r="U499" s="14">
        <v>17.061489273955779</v>
      </c>
      <c r="V499" s="16">
        <v>61.147790114030613</v>
      </c>
    </row>
    <row r="500" spans="1:22" x14ac:dyDescent="0.25">
      <c r="A500" s="8">
        <v>1706</v>
      </c>
      <c r="C500" s="10">
        <v>5.509557839262186</v>
      </c>
      <c r="D500" s="11">
        <v>0.63610034084679012</v>
      </c>
      <c r="E500" s="11">
        <v>9.9107507956321097</v>
      </c>
      <c r="F500" s="11">
        <v>15.44222716702615</v>
      </c>
      <c r="G500" s="11">
        <v>13.985631500761745</v>
      </c>
      <c r="H500" s="12">
        <v>300</v>
      </c>
      <c r="I500" s="13">
        <v>35.929499622195728</v>
      </c>
      <c r="J500" s="13">
        <v>12.203167024633002</v>
      </c>
      <c r="K500" s="14">
        <v>2.3577914479599071</v>
      </c>
      <c r="L500" s="14">
        <v>10.026046092449707</v>
      </c>
      <c r="M500" s="14">
        <f t="shared" si="17"/>
        <v>12.383837540409615</v>
      </c>
      <c r="N500" s="14">
        <v>2.3400162600000001</v>
      </c>
      <c r="O500" s="14">
        <f t="shared" si="16"/>
        <v>62.856520447238346</v>
      </c>
      <c r="Q500" s="14">
        <v>55.6778375530182</v>
      </c>
      <c r="R500" s="14">
        <v>59.585051066499886</v>
      </c>
      <c r="S500" s="14">
        <v>55.776480496657292</v>
      </c>
      <c r="U500" s="14">
        <v>17.341521914980859</v>
      </c>
      <c r="V500" s="16">
        <v>62.15141745766573</v>
      </c>
    </row>
    <row r="501" spans="1:22" x14ac:dyDescent="0.25">
      <c r="A501" s="8">
        <v>1707</v>
      </c>
      <c r="C501" s="10">
        <v>5.509557839262186</v>
      </c>
      <c r="D501" s="11">
        <v>0.63575923270305668</v>
      </c>
      <c r="E501" s="11">
        <v>9.8375442014090897</v>
      </c>
      <c r="F501" s="11">
        <v>15.553499734519551</v>
      </c>
      <c r="G501" s="11">
        <v>13.977425960888304</v>
      </c>
      <c r="H501" s="12">
        <v>300</v>
      </c>
      <c r="I501" s="13">
        <v>35.908419348361349</v>
      </c>
      <c r="J501" s="13">
        <v>12.203167024633002</v>
      </c>
      <c r="K501" s="14">
        <v>2.3577914479599071</v>
      </c>
      <c r="L501" s="14">
        <v>10.043730637010743</v>
      </c>
      <c r="M501" s="14">
        <f t="shared" si="17"/>
        <v>12.401522084970651</v>
      </c>
      <c r="N501" s="14">
        <v>2.4652186199999999</v>
      </c>
      <c r="O501" s="14">
        <f t="shared" si="16"/>
        <v>62.978327077965005</v>
      </c>
      <c r="Q501" s="14">
        <v>55.414196261183804</v>
      </c>
      <c r="R501" s="14">
        <v>59.62330605582239</v>
      </c>
      <c r="S501" s="14">
        <v>55.502976349091732</v>
      </c>
      <c r="U501" s="14">
        <v>17.458061790986438</v>
      </c>
      <c r="V501" s="16">
        <v>62.569092360687371</v>
      </c>
    </row>
    <row r="502" spans="1:22" x14ac:dyDescent="0.25">
      <c r="A502" s="8">
        <v>1708</v>
      </c>
      <c r="C502" s="10">
        <v>5.509557839262186</v>
      </c>
      <c r="D502" s="11">
        <v>0.64451257477823221</v>
      </c>
      <c r="E502" s="11">
        <v>10.0622430487239</v>
      </c>
      <c r="F502" s="11">
        <v>16.010725607499651</v>
      </c>
      <c r="G502" s="11">
        <v>14.283897009057963</v>
      </c>
      <c r="H502" s="12">
        <v>300</v>
      </c>
      <c r="I502" s="13">
        <v>36.695752505882758</v>
      </c>
      <c r="J502" s="13">
        <v>12.203167024633002</v>
      </c>
      <c r="K502" s="14">
        <v>2.3577914479599071</v>
      </c>
      <c r="L502" s="14">
        <v>10.187346901405864</v>
      </c>
      <c r="M502" s="14">
        <f t="shared" si="17"/>
        <v>12.545138349365772</v>
      </c>
      <c r="N502" s="14">
        <v>2.2940559</v>
      </c>
      <c r="O502" s="14">
        <f t="shared" si="16"/>
        <v>63.73811377988153</v>
      </c>
      <c r="Q502" s="14">
        <v>58.092764091612068</v>
      </c>
      <c r="R502" s="14">
        <v>62.502692244450671</v>
      </c>
      <c r="S502" s="14">
        <v>59.552904701037974</v>
      </c>
      <c r="U502" s="14">
        <v>16.867846935640639</v>
      </c>
      <c r="V502" s="16">
        <v>60.453782640804974</v>
      </c>
    </row>
    <row r="503" spans="1:22" x14ac:dyDescent="0.25">
      <c r="A503" s="8">
        <v>1709</v>
      </c>
      <c r="C503" s="10">
        <v>5.509557839262186</v>
      </c>
      <c r="D503" s="11">
        <v>0.69483646262661158</v>
      </c>
      <c r="E503" s="11">
        <v>9.2507636686368802</v>
      </c>
      <c r="F503" s="11">
        <v>15.434422710841499</v>
      </c>
      <c r="G503" s="11">
        <v>13.088503498671448</v>
      </c>
      <c r="H503" s="12">
        <v>300</v>
      </c>
      <c r="I503" s="13">
        <v>33.624751337471587</v>
      </c>
      <c r="J503" s="13">
        <v>12.203167024633002</v>
      </c>
      <c r="K503" s="14">
        <v>2.3577914479599071</v>
      </c>
      <c r="L503" s="14">
        <v>9.6510985900541009</v>
      </c>
      <c r="M503" s="14">
        <f t="shared" si="17"/>
        <v>12.008890038014009</v>
      </c>
      <c r="N503" s="14">
        <v>2.27899992</v>
      </c>
      <c r="O503" s="14">
        <f t="shared" si="16"/>
        <v>60.115808320118596</v>
      </c>
      <c r="Q503" s="14">
        <v>68.688478870466454</v>
      </c>
      <c r="R503" s="14">
        <v>73.920816288757379</v>
      </c>
      <c r="S503" s="14">
        <v>74.563750529581952</v>
      </c>
      <c r="U503" s="14">
        <v>13.482576334701839</v>
      </c>
      <c r="V503" s="16">
        <v>48.321089365230812</v>
      </c>
    </row>
    <row r="504" spans="1:22" x14ac:dyDescent="0.25">
      <c r="A504" s="8">
        <v>1710</v>
      </c>
      <c r="C504" s="10">
        <v>5.691447272727272</v>
      </c>
      <c r="D504" s="11">
        <v>0.69566177122670292</v>
      </c>
      <c r="E504" s="11">
        <v>9.3390553501805194</v>
      </c>
      <c r="F504" s="11">
        <v>15.764239135423502</v>
      </c>
      <c r="G504" s="11">
        <v>13.252648368252915</v>
      </c>
      <c r="H504" s="12">
        <v>300</v>
      </c>
      <c r="I504" s="13">
        <v>35.170434447684713</v>
      </c>
      <c r="J504" s="13">
        <v>13.341019803771177</v>
      </c>
      <c r="K504" s="14">
        <v>2.2140553912439134</v>
      </c>
      <c r="L504" s="14">
        <v>10.697772233342375</v>
      </c>
      <c r="M504" s="14">
        <f t="shared" si="17"/>
        <v>12.911827624586289</v>
      </c>
      <c r="N504" s="14">
        <v>2.2869241200000001</v>
      </c>
      <c r="O504" s="14">
        <f t="shared" si="16"/>
        <v>63.710205996042177</v>
      </c>
      <c r="Q504" s="14">
        <v>71.293073701950632</v>
      </c>
      <c r="R504" s="14">
        <v>76.996733542547261</v>
      </c>
      <c r="S504" s="14">
        <v>78.201706541756764</v>
      </c>
      <c r="U504" s="14">
        <v>13.765917191295406</v>
      </c>
      <c r="V504" s="16">
        <v>47.759856294704306</v>
      </c>
    </row>
    <row r="505" spans="1:22" x14ac:dyDescent="0.25">
      <c r="A505" s="8">
        <v>1711</v>
      </c>
      <c r="C505" s="10">
        <v>5.691447272727272</v>
      </c>
      <c r="D505" s="11">
        <v>0.6755417469651126</v>
      </c>
      <c r="E505" s="11">
        <v>9.8173291712731903</v>
      </c>
      <c r="F505" s="11">
        <v>15.654996542093098</v>
      </c>
      <c r="G505" s="11">
        <v>13.740717666817925</v>
      </c>
      <c r="H505" s="12">
        <v>300</v>
      </c>
      <c r="I505" s="13">
        <v>36.465693236277403</v>
      </c>
      <c r="J505" s="13">
        <v>13.341019803771177</v>
      </c>
      <c r="K505" s="14">
        <v>2.2140553912439134</v>
      </c>
      <c r="L505" s="14">
        <v>10.973297339469099</v>
      </c>
      <c r="M505" s="14">
        <f t="shared" si="17"/>
        <v>13.187352730713013</v>
      </c>
      <c r="N505" s="14">
        <v>2.2045124399999998</v>
      </c>
      <c r="O505" s="14">
        <f t="shared" si="16"/>
        <v>65.198578210761596</v>
      </c>
      <c r="Q505" s="14">
        <v>66.2436383906701</v>
      </c>
      <c r="R505" s="14">
        <v>71.54652832932635</v>
      </c>
      <c r="S505" s="14">
        <v>70.075901441496654</v>
      </c>
      <c r="U505" s="14">
        <v>15.171673586056514</v>
      </c>
      <c r="V505" s="16">
        <v>52.637026661645486</v>
      </c>
    </row>
    <row r="506" spans="1:22" x14ac:dyDescent="0.25">
      <c r="A506" s="8">
        <v>1712</v>
      </c>
      <c r="C506" s="10">
        <v>5.691447272727272</v>
      </c>
      <c r="D506" s="11">
        <v>0.6590489984551986</v>
      </c>
      <c r="E506" s="11">
        <v>9.81722118124625</v>
      </c>
      <c r="F506" s="11">
        <v>15.55599288862425</v>
      </c>
      <c r="G506" s="11">
        <v>13.804105118431769</v>
      </c>
      <c r="H506" s="12">
        <v>300</v>
      </c>
      <c r="I506" s="13">
        <v>36.633913515714603</v>
      </c>
      <c r="J506" s="13">
        <v>13.341019803771177</v>
      </c>
      <c r="K506" s="14">
        <v>2.2140553912439134</v>
      </c>
      <c r="L506" s="14">
        <v>11.079297740815381</v>
      </c>
      <c r="M506" s="14">
        <f t="shared" si="17"/>
        <v>13.293353132059295</v>
      </c>
      <c r="N506" s="14">
        <v>2.6038921199999998</v>
      </c>
      <c r="O506" s="14">
        <f t="shared" si="16"/>
        <v>65.872178571545078</v>
      </c>
      <c r="Q506" s="14">
        <v>62.369021529794907</v>
      </c>
      <c r="R506" s="14">
        <v>67.16855787264258</v>
      </c>
      <c r="S506" s="14">
        <v>64.56106229536195</v>
      </c>
      <c r="U506" s="14">
        <v>16.276506927066581</v>
      </c>
      <c r="V506" s="16">
        <v>56.470166209339759</v>
      </c>
    </row>
    <row r="507" spans="1:22" x14ac:dyDescent="0.25">
      <c r="A507" s="8">
        <v>1713</v>
      </c>
      <c r="C507" s="10">
        <v>5.691447272727272</v>
      </c>
      <c r="D507" s="11">
        <v>0.66017724505527842</v>
      </c>
      <c r="E507" s="11">
        <v>9.7462939678346707</v>
      </c>
      <c r="F507" s="11">
        <v>15.834341249988201</v>
      </c>
      <c r="G507" s="11">
        <v>13.847669352533627</v>
      </c>
      <c r="H507" s="12">
        <v>300</v>
      </c>
      <c r="I507" s="13">
        <v>36.749526108546483</v>
      </c>
      <c r="J507" s="13">
        <v>13.341019803771177</v>
      </c>
      <c r="K507" s="14">
        <v>2.2140553912439134</v>
      </c>
      <c r="L507" s="14">
        <v>11.071999197019773</v>
      </c>
      <c r="M507" s="14">
        <f t="shared" si="17"/>
        <v>13.286054588263687</v>
      </c>
      <c r="N507" s="14">
        <v>2.7869411400000001</v>
      </c>
      <c r="O507" s="14">
        <f t="shared" si="16"/>
        <v>66.163541640581343</v>
      </c>
      <c r="Q507" s="14">
        <v>62.655007893329902</v>
      </c>
      <c r="R507" s="14">
        <v>67.670667059225252</v>
      </c>
      <c r="S507" s="14">
        <v>64.920756596465651</v>
      </c>
      <c r="U507" s="14">
        <v>16.24435636382275</v>
      </c>
      <c r="V507" s="16">
        <v>56.358622150271167</v>
      </c>
    </row>
    <row r="508" spans="1:22" x14ac:dyDescent="0.25">
      <c r="A508" s="8">
        <v>1714</v>
      </c>
      <c r="C508" s="10">
        <v>5.691447272727272</v>
      </c>
      <c r="D508" s="11">
        <v>0.66203513652347745</v>
      </c>
      <c r="E508" s="11">
        <v>10.218881197233401</v>
      </c>
      <c r="F508" s="11">
        <v>15.81667715728255</v>
      </c>
      <c r="G508" s="11">
        <v>14.20656543539584</v>
      </c>
      <c r="H508" s="12">
        <v>300</v>
      </c>
      <c r="I508" s="13">
        <v>37.701979595962172</v>
      </c>
      <c r="J508" s="13">
        <v>13.341019803771177</v>
      </c>
      <c r="K508" s="14">
        <v>2.2140553912439134</v>
      </c>
      <c r="L508" s="14">
        <v>11.348629695228555</v>
      </c>
      <c r="M508" s="14">
        <f t="shared" si="17"/>
        <v>13.562685086472468</v>
      </c>
      <c r="N508" s="14">
        <v>2.8962951000000001</v>
      </c>
      <c r="O508" s="14">
        <f t="shared" si="16"/>
        <v>67.50197958620582</v>
      </c>
      <c r="Q508" s="14">
        <v>64.516654933889257</v>
      </c>
      <c r="R508" s="14">
        <v>69.711799870164967</v>
      </c>
      <c r="S508" s="14">
        <v>68.242838025071521</v>
      </c>
      <c r="U508" s="14">
        <v>16.122026061589608</v>
      </c>
      <c r="V508" s="16">
        <v>55.93420599448919</v>
      </c>
    </row>
    <row r="509" spans="1:22" x14ac:dyDescent="0.25">
      <c r="A509" s="8">
        <v>1715</v>
      </c>
      <c r="C509" s="10">
        <v>5.691447272727272</v>
      </c>
      <c r="D509" s="11">
        <v>0.64008858651042344</v>
      </c>
      <c r="E509" s="11">
        <v>10.240260993039801</v>
      </c>
      <c r="F509" s="11">
        <v>16.2022654320598</v>
      </c>
      <c r="G509" s="11">
        <v>14.508765167307175</v>
      </c>
      <c r="H509" s="12">
        <v>300</v>
      </c>
      <c r="I509" s="13">
        <v>38.503969927702684</v>
      </c>
      <c r="J509" s="13">
        <v>13.015377476112304</v>
      </c>
      <c r="K509" s="14">
        <v>2.205661100050428</v>
      </c>
      <c r="L509" s="14">
        <v>11.344518512711588</v>
      </c>
      <c r="M509" s="14">
        <f t="shared" si="17"/>
        <v>13.550179612762015</v>
      </c>
      <c r="N509" s="14">
        <v>3.1601709599999999</v>
      </c>
      <c r="O509" s="14">
        <f t="shared" si="16"/>
        <v>68.229697976577015</v>
      </c>
      <c r="Q509" s="14">
        <v>59.65069128095589</v>
      </c>
      <c r="R509" s="14">
        <v>64.265929106846528</v>
      </c>
      <c r="S509" s="14">
        <v>61.030093148436173</v>
      </c>
      <c r="U509" s="14">
        <v>17.603316555155491</v>
      </c>
      <c r="V509" s="16">
        <v>61.07343646640814</v>
      </c>
    </row>
    <row r="510" spans="1:22" x14ac:dyDescent="0.25">
      <c r="A510" s="8">
        <v>1716</v>
      </c>
      <c r="C510" s="10">
        <v>5.691447272727272</v>
      </c>
      <c r="D510" s="11">
        <v>0.65476726758133696</v>
      </c>
      <c r="E510" s="11">
        <v>10.1770695567588</v>
      </c>
      <c r="F510" s="11">
        <v>16.0838523366202</v>
      </c>
      <c r="G510" s="11">
        <v>14.32041147531362</v>
      </c>
      <c r="H510" s="12">
        <v>300</v>
      </c>
      <c r="I510" s="13">
        <v>38.004108994765851</v>
      </c>
      <c r="J510" s="13">
        <v>13.015377476112304</v>
      </c>
      <c r="K510" s="14">
        <v>2.205661100050428</v>
      </c>
      <c r="L510" s="14">
        <v>11.299042019358</v>
      </c>
      <c r="M510" s="14">
        <f t="shared" si="17"/>
        <v>13.504703119408427</v>
      </c>
      <c r="N510" s="14">
        <v>3.0714199199999999</v>
      </c>
      <c r="O510" s="14">
        <f t="shared" si="16"/>
        <v>67.595609510286579</v>
      </c>
      <c r="Q510" s="14">
        <v>62.427295342279763</v>
      </c>
      <c r="R510" s="14">
        <v>67.733057565088316</v>
      </c>
      <c r="S510" s="14">
        <v>64.873569855657976</v>
      </c>
      <c r="U510" s="14">
        <v>16.698281453343046</v>
      </c>
      <c r="V510" s="16">
        <v>57.933482491415646</v>
      </c>
    </row>
    <row r="511" spans="1:22" x14ac:dyDescent="0.25">
      <c r="A511" s="8">
        <v>1717</v>
      </c>
      <c r="C511" s="10">
        <v>5.691447272727272</v>
      </c>
      <c r="D511" s="11">
        <v>0.64489917583717604</v>
      </c>
      <c r="E511" s="11">
        <v>10.5137834610466</v>
      </c>
      <c r="F511" s="11">
        <v>15.9785346624483</v>
      </c>
      <c r="G511" s="11">
        <v>14.601596843487473</v>
      </c>
      <c r="H511" s="12">
        <v>300</v>
      </c>
      <c r="I511" s="13">
        <v>38.750330526055926</v>
      </c>
      <c r="J511" s="13">
        <v>13.015377476112304</v>
      </c>
      <c r="K511" s="14">
        <v>2.205661100050428</v>
      </c>
      <c r="L511" s="14">
        <v>11.482585835061371</v>
      </c>
      <c r="M511" s="14">
        <f t="shared" si="17"/>
        <v>13.688246935111799</v>
      </c>
      <c r="N511" s="14">
        <v>3.30993834</v>
      </c>
      <c r="O511" s="14">
        <f t="shared" si="16"/>
        <v>68.763893277280033</v>
      </c>
      <c r="Q511" s="14">
        <v>61.360712448702678</v>
      </c>
      <c r="R511" s="14">
        <v>66.124386362760333</v>
      </c>
      <c r="S511" s="14">
        <v>63.566949810834835</v>
      </c>
      <c r="U511" s="14">
        <v>17.272843030707758</v>
      </c>
      <c r="V511" s="16">
        <v>59.926882421552449</v>
      </c>
    </row>
    <row r="512" spans="1:22" x14ac:dyDescent="0.25">
      <c r="A512" s="8">
        <v>1718</v>
      </c>
      <c r="C512" s="10">
        <v>5.691447272727272</v>
      </c>
      <c r="D512" s="11">
        <v>0.63859967259890615</v>
      </c>
      <c r="E512" s="11">
        <v>10.2908289653527</v>
      </c>
      <c r="F512" s="11">
        <v>16.138898846054701</v>
      </c>
      <c r="G512" s="11">
        <v>14.531184073924699</v>
      </c>
      <c r="H512" s="12">
        <v>300</v>
      </c>
      <c r="I512" s="13">
        <v>38.563466162996249</v>
      </c>
      <c r="J512" s="13">
        <v>13.015377476112304</v>
      </c>
      <c r="K512" s="14">
        <v>2.205661100050428</v>
      </c>
      <c r="L512" s="14">
        <v>11.468774434510921</v>
      </c>
      <c r="M512" s="14">
        <f t="shared" si="17"/>
        <v>13.674435534561349</v>
      </c>
      <c r="N512" s="14">
        <v>3.2489219999999999</v>
      </c>
      <c r="O512" s="14">
        <f t="shared" si="16"/>
        <v>68.502201173669903</v>
      </c>
      <c r="Q512" s="14">
        <v>59.571204551355514</v>
      </c>
      <c r="R512" s="14">
        <v>64.306445547684461</v>
      </c>
      <c r="S512" s="14">
        <v>60.946098037954243</v>
      </c>
      <c r="U512" s="14">
        <v>17.741932572457962</v>
      </c>
      <c r="V512" s="16">
        <v>61.55435473538455</v>
      </c>
    </row>
    <row r="513" spans="1:22" x14ac:dyDescent="0.25">
      <c r="A513" s="8">
        <v>1719</v>
      </c>
      <c r="C513" s="10">
        <v>5.691447272727272</v>
      </c>
      <c r="D513" s="11">
        <v>0.63796856228006638</v>
      </c>
      <c r="E513" s="11">
        <v>9.7911127001124001</v>
      </c>
      <c r="F513" s="11">
        <v>16.011569384888801</v>
      </c>
      <c r="G513" s="11">
        <v>14.098111167510348</v>
      </c>
      <c r="H513" s="12">
        <v>300</v>
      </c>
      <c r="I513" s="13">
        <v>37.414159108068162</v>
      </c>
      <c r="J513" s="13">
        <v>13.015377476112304</v>
      </c>
      <c r="K513" s="14">
        <v>2.205661100050428</v>
      </c>
      <c r="L513" s="14">
        <v>11.277293270236761</v>
      </c>
      <c r="M513" s="14">
        <f t="shared" si="17"/>
        <v>13.482954370287189</v>
      </c>
      <c r="N513" s="14">
        <v>3.2473371599999998</v>
      </c>
      <c r="O513" s="14">
        <f t="shared" si="16"/>
        <v>67.159828114467658</v>
      </c>
      <c r="Q513" s="14">
        <v>58.262469181828976</v>
      </c>
      <c r="R513" s="14">
        <v>62.967149126491648</v>
      </c>
      <c r="S513" s="14">
        <v>59.130917110686362</v>
      </c>
      <c r="U513" s="14">
        <v>17.806428700048219</v>
      </c>
      <c r="V513" s="16">
        <v>61.778119395775157</v>
      </c>
    </row>
    <row r="514" spans="1:22" x14ac:dyDescent="0.25">
      <c r="A514" s="8">
        <v>1720</v>
      </c>
      <c r="C514" s="10">
        <v>5.8194043741765471</v>
      </c>
      <c r="D514" s="11">
        <v>0.64487164354536841</v>
      </c>
      <c r="E514" s="11">
        <v>10.141015153284201</v>
      </c>
      <c r="F514" s="11">
        <v>16.6150829942702</v>
      </c>
      <c r="G514" s="11">
        <v>14.548177842527812</v>
      </c>
      <c r="H514" s="12">
        <v>300</v>
      </c>
      <c r="I514" s="13">
        <v>39.476576154063231</v>
      </c>
      <c r="J514" s="13">
        <v>14.376336616160645</v>
      </c>
      <c r="K514" s="14">
        <v>2.8638963659752958</v>
      </c>
      <c r="L514" s="14">
        <v>11.272213682258908</v>
      </c>
      <c r="M514" s="14">
        <f t="shared" si="17"/>
        <v>14.136110048234205</v>
      </c>
      <c r="N514" s="14">
        <v>3.28933542</v>
      </c>
      <c r="O514" s="14">
        <f t="shared" si="16"/>
        <v>71.278358238458082</v>
      </c>
      <c r="Q514" s="14">
        <v>62.405121892842153</v>
      </c>
      <c r="R514" s="14">
        <v>67.583841674143244</v>
      </c>
      <c r="S514" s="14">
        <v>64.504182674628325</v>
      </c>
      <c r="U514" s="14">
        <v>17.592738485111855</v>
      </c>
      <c r="V514" s="16">
        <v>59.694660451742777</v>
      </c>
    </row>
    <row r="515" spans="1:22" x14ac:dyDescent="0.25">
      <c r="A515" s="8">
        <v>1721</v>
      </c>
      <c r="C515" s="10">
        <v>5.8194043741765471</v>
      </c>
      <c r="D515" s="11">
        <v>0.64161262900636717</v>
      </c>
      <c r="E515" s="11">
        <v>9.8633819512443797</v>
      </c>
      <c r="F515" s="11">
        <v>16.201584716187</v>
      </c>
      <c r="G515" s="11">
        <v>14.188411277559824</v>
      </c>
      <c r="H515" s="12">
        <v>300</v>
      </c>
      <c r="I515" s="13">
        <v>38.50034721643452</v>
      </c>
      <c r="J515" s="13">
        <v>14.376336616160645</v>
      </c>
      <c r="K515" s="14">
        <v>2.8638963659752958</v>
      </c>
      <c r="L515" s="14">
        <v>11.056239191432098</v>
      </c>
      <c r="M515" s="14">
        <f t="shared" si="17"/>
        <v>13.920135557407395</v>
      </c>
      <c r="N515" s="14">
        <v>3.1157954399999999</v>
      </c>
      <c r="O515" s="14">
        <f t="shared" si="16"/>
        <v>69.912614830002553</v>
      </c>
      <c r="Q515" s="14">
        <v>60.317734102955001</v>
      </c>
      <c r="R515" s="14">
        <v>65.415803010863513</v>
      </c>
      <c r="S515" s="14">
        <v>61.906336319096717</v>
      </c>
      <c r="U515" s="14">
        <v>17.85130288111117</v>
      </c>
      <c r="V515" s="16">
        <v>60.572006172373541</v>
      </c>
    </row>
    <row r="516" spans="1:22" x14ac:dyDescent="0.25">
      <c r="A516" s="8">
        <v>1722</v>
      </c>
      <c r="C516" s="10">
        <v>5.8194043741765471</v>
      </c>
      <c r="D516" s="11">
        <v>0.64112906815650739</v>
      </c>
      <c r="E516" s="11">
        <v>9.4039527564001197</v>
      </c>
      <c r="F516" s="11">
        <v>15.710309554051499</v>
      </c>
      <c r="G516" s="11">
        <v>13.637257005852558</v>
      </c>
      <c r="H516" s="12">
        <v>300</v>
      </c>
      <c r="I516" s="13">
        <v>37.004786479193172</v>
      </c>
      <c r="J516" s="13">
        <v>14.376336616160645</v>
      </c>
      <c r="K516" s="14">
        <v>2.8638963659752958</v>
      </c>
      <c r="L516" s="14">
        <v>10.849029294085383</v>
      </c>
      <c r="M516" s="14">
        <f t="shared" si="17"/>
        <v>13.71292566006068</v>
      </c>
      <c r="N516" s="14">
        <v>3.3035989799999999</v>
      </c>
      <c r="O516" s="14">
        <f t="shared" si="16"/>
        <v>68.397647735414495</v>
      </c>
      <c r="Q516" s="14">
        <v>59.322967958636298</v>
      </c>
      <c r="R516" s="14">
        <v>63.945691192039924</v>
      </c>
      <c r="S516" s="14">
        <v>60.22952205837273</v>
      </c>
      <c r="U516" s="14">
        <v>17.777158960745354</v>
      </c>
      <c r="V516" s="16">
        <v>60.320425319594762</v>
      </c>
    </row>
    <row r="517" spans="1:22" x14ac:dyDescent="0.25">
      <c r="A517" s="8">
        <v>1723</v>
      </c>
      <c r="C517" s="10">
        <v>5.8194043741765471</v>
      </c>
      <c r="D517" s="11">
        <v>0.62942336926208764</v>
      </c>
      <c r="E517" s="11">
        <v>10.505543885148899</v>
      </c>
      <c r="F517" s="11">
        <v>16.335360436109049</v>
      </c>
      <c r="G517" s="11">
        <v>14.814325803940442</v>
      </c>
      <c r="H517" s="12">
        <v>300</v>
      </c>
      <c r="I517" s="13">
        <v>40.19877039589062</v>
      </c>
      <c r="J517" s="13">
        <v>14.376336616160645</v>
      </c>
      <c r="K517" s="14">
        <v>2.8638963659752958</v>
      </c>
      <c r="L517" s="14">
        <v>11.411938683674254</v>
      </c>
      <c r="M517" s="14">
        <f t="shared" si="17"/>
        <v>14.275835049649551</v>
      </c>
      <c r="N517" s="14">
        <v>3.4739692799999999</v>
      </c>
      <c r="O517" s="14">
        <f t="shared" si="16"/>
        <v>72.324911341700812</v>
      </c>
      <c r="Q517" s="14">
        <v>59.55617671170009</v>
      </c>
      <c r="R517" s="14">
        <v>64.451292610631199</v>
      </c>
      <c r="S517" s="14">
        <v>60.758555541080568</v>
      </c>
      <c r="U517" s="14">
        <v>18.685385033867732</v>
      </c>
      <c r="V517" s="16">
        <v>63.402165384925773</v>
      </c>
    </row>
    <row r="518" spans="1:22" x14ac:dyDescent="0.25">
      <c r="A518" s="8">
        <v>1724</v>
      </c>
      <c r="C518" s="10">
        <v>5.8194043741765471</v>
      </c>
      <c r="D518" s="11">
        <v>0.63970035289188398</v>
      </c>
      <c r="E518" s="11">
        <v>9.5884678129617207</v>
      </c>
      <c r="F518" s="11">
        <v>16.279122622584701</v>
      </c>
      <c r="G518" s="11">
        <v>14.020541967840121</v>
      </c>
      <c r="H518" s="12">
        <v>300</v>
      </c>
      <c r="I518" s="13">
        <v>38.044832741645251</v>
      </c>
      <c r="J518" s="13">
        <v>14.376336616160645</v>
      </c>
      <c r="K518" s="14">
        <v>2.8638963659752958</v>
      </c>
      <c r="L518" s="14">
        <v>11.021242780926713</v>
      </c>
      <c r="M518" s="14">
        <f t="shared" si="17"/>
        <v>13.885139146902009</v>
      </c>
      <c r="N518" s="14">
        <v>3.3733319399999999</v>
      </c>
      <c r="O518" s="14">
        <f t="shared" si="16"/>
        <v>69.6796404447079</v>
      </c>
      <c r="Q518" s="14">
        <v>59.843452113668462</v>
      </c>
      <c r="R518" s="14">
        <v>64.713493699001972</v>
      </c>
      <c r="S518" s="14">
        <v>60.711885972434587</v>
      </c>
      <c r="U518" s="14">
        <v>17.936036902928052</v>
      </c>
      <c r="V518" s="16">
        <v>60.859520743533118</v>
      </c>
    </row>
    <row r="519" spans="1:22" x14ac:dyDescent="0.25">
      <c r="A519" s="8">
        <v>1725</v>
      </c>
      <c r="C519" s="10">
        <v>5.8194043741765471</v>
      </c>
      <c r="D519" s="11">
        <v>0.65647904779721744</v>
      </c>
      <c r="E519" s="11">
        <v>9.2724728919460695</v>
      </c>
      <c r="F519" s="11">
        <v>16.148813508101998</v>
      </c>
      <c r="G519" s="11">
        <v>13.59963340784684</v>
      </c>
      <c r="H519" s="12">
        <v>300</v>
      </c>
      <c r="I519" s="13">
        <v>36.902694598825803</v>
      </c>
      <c r="J519" s="13">
        <v>13.892143860926275</v>
      </c>
      <c r="K519" s="14">
        <v>2.8287423696339857</v>
      </c>
      <c r="L519" s="14">
        <v>10.572886729735943</v>
      </c>
      <c r="M519" s="14">
        <f t="shared" si="17"/>
        <v>13.401629099369929</v>
      </c>
      <c r="N519" s="14">
        <v>3.5278538400000001</v>
      </c>
      <c r="O519" s="14">
        <f t="shared" si="16"/>
        <v>67.724321399122019</v>
      </c>
      <c r="Q519" s="14">
        <v>62.614231694559408</v>
      </c>
      <c r="R519" s="14">
        <v>67.62523122427028</v>
      </c>
      <c r="S519" s="14">
        <v>64.686171620704968</v>
      </c>
      <c r="U519" s="14">
        <v>16.715709660432864</v>
      </c>
      <c r="V519" s="16">
        <v>56.718777081458569</v>
      </c>
    </row>
    <row r="520" spans="1:22" x14ac:dyDescent="0.25">
      <c r="A520" s="8">
        <v>1726</v>
      </c>
      <c r="C520" s="10">
        <v>5.8194043741765471</v>
      </c>
      <c r="D520" s="11">
        <v>0.65947961687804091</v>
      </c>
      <c r="E520" s="11">
        <v>9.6780371492385697</v>
      </c>
      <c r="F520" s="11">
        <v>16.591924525468698</v>
      </c>
      <c r="G520" s="11">
        <v>14.070323480740152</v>
      </c>
      <c r="H520" s="12">
        <v>300</v>
      </c>
      <c r="I520" s="13">
        <v>38.1799152039532</v>
      </c>
      <c r="J520" s="13">
        <v>13.892143860926275</v>
      </c>
      <c r="K520" s="14">
        <v>2.8287423696339857</v>
      </c>
      <c r="L520" s="14">
        <v>10.742603153959559</v>
      </c>
      <c r="M520" s="14">
        <f t="shared" si="17"/>
        <v>13.571345523593545</v>
      </c>
      <c r="N520" s="14">
        <v>3.2378281200000001</v>
      </c>
      <c r="O520" s="14">
        <f t="shared" ref="O520:O583" si="18">I520+J520+M520+N520</f>
        <v>68.881232708473021</v>
      </c>
      <c r="Q520" s="14">
        <v>64.316496853853252</v>
      </c>
      <c r="R520" s="14">
        <v>69.646054963685586</v>
      </c>
      <c r="S520" s="14">
        <v>67.28538432783094</v>
      </c>
      <c r="U520" s="14">
        <v>16.544843866865936</v>
      </c>
      <c r="V520" s="16">
        <v>56.139005175087817</v>
      </c>
    </row>
    <row r="521" spans="1:22" x14ac:dyDescent="0.25">
      <c r="A521" s="8">
        <v>1727</v>
      </c>
      <c r="C521" s="10">
        <v>5.8194043741765471</v>
      </c>
      <c r="D521" s="11">
        <v>0.65352570918140906</v>
      </c>
      <c r="E521" s="11">
        <v>10.031008114949399</v>
      </c>
      <c r="F521" s="11">
        <v>15.498896178212901</v>
      </c>
      <c r="G521" s="11">
        <v>13.965948957182338</v>
      </c>
      <c r="H521" s="12">
        <v>300</v>
      </c>
      <c r="I521" s="13">
        <v>37.896694248561154</v>
      </c>
      <c r="J521" s="13">
        <v>13.892143860926275</v>
      </c>
      <c r="K521" s="14">
        <v>2.8287423696339857</v>
      </c>
      <c r="L521" s="14">
        <v>10.73934526882937</v>
      </c>
      <c r="M521" s="14">
        <f t="shared" si="17"/>
        <v>13.568087638463355</v>
      </c>
      <c r="N521" s="14">
        <v>3.5872853400000002</v>
      </c>
      <c r="O521" s="14">
        <f t="shared" si="18"/>
        <v>68.944211087950777</v>
      </c>
      <c r="Q521" s="14">
        <v>62.684792375948156</v>
      </c>
      <c r="R521" s="14">
        <v>67.901626483032402</v>
      </c>
      <c r="S521" s="14">
        <v>65.372038318767849</v>
      </c>
      <c r="U521" s="14">
        <v>16.977506284454513</v>
      </c>
      <c r="V521" s="16">
        <v>57.607090210856256</v>
      </c>
    </row>
    <row r="522" spans="1:22" x14ac:dyDescent="0.25">
      <c r="A522" s="8">
        <v>1728</v>
      </c>
      <c r="C522" s="10">
        <v>5.8194043741765471</v>
      </c>
      <c r="D522" s="11">
        <v>0.67534021566588864</v>
      </c>
      <c r="E522" s="11">
        <v>9.8992609900847892</v>
      </c>
      <c r="F522" s="11">
        <v>16.2183904791233</v>
      </c>
      <c r="G522" s="11">
        <v>13.996639434676752</v>
      </c>
      <c r="H522" s="12">
        <v>300</v>
      </c>
      <c r="I522" s="13">
        <v>37.979973060872013</v>
      </c>
      <c r="J522" s="13">
        <v>13.892143860926275</v>
      </c>
      <c r="K522" s="14">
        <v>2.8287423696339857</v>
      </c>
      <c r="L522" s="14">
        <v>10.752555050508267</v>
      </c>
      <c r="M522" s="14">
        <f t="shared" si="17"/>
        <v>13.581297420142253</v>
      </c>
      <c r="N522" s="14">
        <v>3.53340078</v>
      </c>
      <c r="O522" s="14">
        <f t="shared" si="18"/>
        <v>68.986815121940538</v>
      </c>
      <c r="Q522" s="14">
        <v>68.992256731696457</v>
      </c>
      <c r="R522" s="14">
        <v>74.888503884672602</v>
      </c>
      <c r="S522" s="14">
        <v>73.908376850769542</v>
      </c>
      <c r="U522" s="14">
        <v>15.446965899925472</v>
      </c>
      <c r="V522" s="16">
        <v>52.413749296963843</v>
      </c>
    </row>
    <row r="523" spans="1:22" x14ac:dyDescent="0.25">
      <c r="A523" s="8">
        <v>1729</v>
      </c>
      <c r="C523" s="10">
        <v>5.8194043741765471</v>
      </c>
      <c r="D523" s="11">
        <v>0.66343677211786001</v>
      </c>
      <c r="E523" s="11">
        <v>10.052628141027499</v>
      </c>
      <c r="F523" s="11">
        <v>16.076112265613148</v>
      </c>
      <c r="G523" s="11">
        <v>14.145389557570457</v>
      </c>
      <c r="H523" s="12">
        <v>300</v>
      </c>
      <c r="I523" s="13">
        <v>38.383607496600028</v>
      </c>
      <c r="J523" s="13">
        <v>13.892143860926275</v>
      </c>
      <c r="K523" s="14">
        <v>2.8287423696339857</v>
      </c>
      <c r="L523" s="14">
        <v>10.852765567376981</v>
      </c>
      <c r="M523" s="14">
        <f t="shared" si="17"/>
        <v>13.681507937010966</v>
      </c>
      <c r="N523" s="14">
        <v>3.4216695600000002</v>
      </c>
      <c r="O523" s="14">
        <f t="shared" si="18"/>
        <v>69.378928854537264</v>
      </c>
      <c r="Q523" s="14">
        <v>66.074238648409604</v>
      </c>
      <c r="R523" s="14">
        <v>71.443536486499355</v>
      </c>
      <c r="S523" s="14">
        <v>69.571728606729309</v>
      </c>
      <c r="U523" s="14">
        <v>16.238105105607435</v>
      </c>
      <c r="V523" s="16">
        <v>55.09819699072186</v>
      </c>
    </row>
    <row r="524" spans="1:22" x14ac:dyDescent="0.25">
      <c r="A524" s="8">
        <v>1730</v>
      </c>
      <c r="C524" s="10">
        <v>5.7252871673254271</v>
      </c>
      <c r="D524" s="11">
        <v>0.62434010771134618</v>
      </c>
      <c r="E524" s="11">
        <v>10.723612725973201</v>
      </c>
      <c r="F524" s="11">
        <v>16.543433640441901</v>
      </c>
      <c r="G524" s="11">
        <v>15.08602602745249</v>
      </c>
      <c r="H524" s="12">
        <v>300</v>
      </c>
      <c r="I524" s="13">
        <v>40.273972453624218</v>
      </c>
      <c r="J524" s="13">
        <v>13.491771412477913</v>
      </c>
      <c r="K524" s="14">
        <v>2.7883763916687823</v>
      </c>
      <c r="L524" s="14">
        <v>12.451600621543303</v>
      </c>
      <c r="M524" s="14">
        <f t="shared" si="17"/>
        <v>15.239977013212085</v>
      </c>
      <c r="N524" s="14">
        <v>3.4953646200000001</v>
      </c>
      <c r="O524" s="14">
        <f t="shared" si="18"/>
        <v>72.501085499314215</v>
      </c>
      <c r="Q524" s="14">
        <v>60.873120129088861</v>
      </c>
      <c r="R524" s="14">
        <v>65.045625121200231</v>
      </c>
      <c r="S524" s="14">
        <v>62.028138114925554</v>
      </c>
      <c r="U524" s="14">
        <v>18.37754497047122</v>
      </c>
      <c r="V524" s="16">
        <v>63.382708654208329</v>
      </c>
    </row>
    <row r="525" spans="1:22" x14ac:dyDescent="0.25">
      <c r="A525" s="8">
        <v>1731</v>
      </c>
      <c r="C525" s="10">
        <v>5.7252871673254271</v>
      </c>
      <c r="D525" s="11">
        <v>0.61110057626122039</v>
      </c>
      <c r="E525" s="11">
        <v>10.710495053649799</v>
      </c>
      <c r="F525" s="11">
        <v>16.414481977574148</v>
      </c>
      <c r="G525" s="11">
        <v>15.100415300721533</v>
      </c>
      <c r="H525" s="12">
        <v>300</v>
      </c>
      <c r="I525" s="13">
        <v>40.312386360256127</v>
      </c>
      <c r="J525" s="13">
        <v>13.491771412477913</v>
      </c>
      <c r="K525" s="14">
        <v>2.7883763916687823</v>
      </c>
      <c r="L525" s="14">
        <v>12.315275159497617</v>
      </c>
      <c r="M525" s="14">
        <f t="shared" si="17"/>
        <v>15.103651551166399</v>
      </c>
      <c r="N525" s="14">
        <v>3.4161226199999999</v>
      </c>
      <c r="O525" s="14">
        <f t="shared" si="18"/>
        <v>72.323931943900433</v>
      </c>
      <c r="Q525" s="14">
        <v>56.597560825527765</v>
      </c>
      <c r="R525" s="14">
        <v>61.669213241354591</v>
      </c>
      <c r="S525" s="14">
        <v>57.353372258549733</v>
      </c>
      <c r="U525" s="14">
        <v>19.678003869772304</v>
      </c>
      <c r="V525" s="16">
        <v>67.867889219056096</v>
      </c>
    </row>
    <row r="526" spans="1:22" x14ac:dyDescent="0.25">
      <c r="A526" s="8">
        <v>1732</v>
      </c>
      <c r="C526" s="10">
        <v>5.7252871673254271</v>
      </c>
      <c r="D526" s="11">
        <v>0.59737010438091853</v>
      </c>
      <c r="E526" s="11">
        <v>10.5620470285014</v>
      </c>
      <c r="F526" s="11">
        <v>16.3099792015948</v>
      </c>
      <c r="G526" s="11">
        <v>15.027689419025197</v>
      </c>
      <c r="H526" s="12">
        <v>300</v>
      </c>
      <c r="I526" s="13">
        <v>40.118235816516254</v>
      </c>
      <c r="J526" s="13">
        <v>13.491771412477913</v>
      </c>
      <c r="K526" s="14">
        <v>2.7883763916687823</v>
      </c>
      <c r="L526" s="14">
        <v>12.215559454858543</v>
      </c>
      <c r="M526" s="14">
        <f t="shared" si="17"/>
        <v>15.003935846527325</v>
      </c>
      <c r="N526" s="14">
        <v>3.48744042</v>
      </c>
      <c r="O526" s="14">
        <f t="shared" si="18"/>
        <v>72.101383495521489</v>
      </c>
      <c r="Q526" s="14">
        <v>54.345794208805529</v>
      </c>
      <c r="R526" s="14">
        <v>58.504684687504138</v>
      </c>
      <c r="S526" s="14">
        <v>53.919724284454468</v>
      </c>
      <c r="U526" s="14">
        <v>20.402886262533201</v>
      </c>
      <c r="V526" s="16">
        <v>70.367951636683316</v>
      </c>
    </row>
    <row r="527" spans="1:22" x14ac:dyDescent="0.25">
      <c r="A527" s="8">
        <v>1733</v>
      </c>
      <c r="C527" s="10">
        <v>5.7252871673254271</v>
      </c>
      <c r="D527" s="11">
        <v>0.60212388117674209</v>
      </c>
      <c r="E527" s="11">
        <v>10.8983249911307</v>
      </c>
      <c r="F527" s="11">
        <v>16.660621653395051</v>
      </c>
      <c r="G527" s="11">
        <v>15.400916654851368</v>
      </c>
      <c r="H527" s="12">
        <v>300</v>
      </c>
      <c r="I527" s="13">
        <v>41.114611097007788</v>
      </c>
      <c r="J527" s="13">
        <v>13.491771412477913</v>
      </c>
      <c r="K527" s="14">
        <v>2.7883763916687823</v>
      </c>
      <c r="L527" s="14">
        <v>12.405575359793644</v>
      </c>
      <c r="M527" s="14">
        <f t="shared" si="17"/>
        <v>15.193951751462427</v>
      </c>
      <c r="N527" s="14">
        <v>3.6047185800000001</v>
      </c>
      <c r="O527" s="14">
        <f t="shared" si="18"/>
        <v>73.405052840948116</v>
      </c>
      <c r="Q527" s="14">
        <v>56.154571735498081</v>
      </c>
      <c r="R527" s="14">
        <v>60.535802234578519</v>
      </c>
      <c r="S527" s="14">
        <v>55.975384475303407</v>
      </c>
      <c r="U527" s="14">
        <v>20.098021453656088</v>
      </c>
      <c r="V527" s="16">
        <v>69.316496864512871</v>
      </c>
    </row>
    <row r="528" spans="1:22" x14ac:dyDescent="0.25">
      <c r="A528" s="8">
        <v>1734</v>
      </c>
      <c r="C528" s="10">
        <v>5.7252871673254271</v>
      </c>
      <c r="D528" s="11">
        <v>0.61594391413005711</v>
      </c>
      <c r="E528" s="11">
        <v>10.546247473017599</v>
      </c>
      <c r="F528" s="11">
        <v>16.31553835544965</v>
      </c>
      <c r="G528" s="11">
        <v>14.906600366868144</v>
      </c>
      <c r="H528" s="12">
        <v>300</v>
      </c>
      <c r="I528" s="13">
        <v>39.794973935479177</v>
      </c>
      <c r="J528" s="13">
        <v>13.491771412477913</v>
      </c>
      <c r="K528" s="14">
        <v>2.7883763916687823</v>
      </c>
      <c r="L528" s="14">
        <v>12.151283624434862</v>
      </c>
      <c r="M528" s="14">
        <f t="shared" si="17"/>
        <v>14.939660016103645</v>
      </c>
      <c r="N528" s="14">
        <v>3.5484567600000001</v>
      </c>
      <c r="O528" s="14">
        <f t="shared" si="18"/>
        <v>71.774862124060732</v>
      </c>
      <c r="Q528" s="14">
        <v>57.783855702505747</v>
      </c>
      <c r="R528" s="14">
        <v>62.280853429675822</v>
      </c>
      <c r="S528" s="14">
        <v>59.083117673764448</v>
      </c>
      <c r="U528" s="14">
        <v>19.12563077567777</v>
      </c>
      <c r="V528" s="16">
        <v>65.962797818236638</v>
      </c>
    </row>
    <row r="529" spans="1:22" x14ac:dyDescent="0.25">
      <c r="A529" s="8">
        <v>1735</v>
      </c>
      <c r="C529" s="10">
        <v>5.7252871673254271</v>
      </c>
      <c r="D529" s="11">
        <v>0.62403393887218539</v>
      </c>
      <c r="E529" s="11">
        <v>10.7713098809517</v>
      </c>
      <c r="F529" s="11">
        <v>16.495545067284148</v>
      </c>
      <c r="G529" s="11">
        <v>15.103522366965485</v>
      </c>
      <c r="H529" s="12">
        <v>300</v>
      </c>
      <c r="I529" s="13">
        <v>40.320681049665566</v>
      </c>
      <c r="J529" s="13">
        <v>13.756310346907226</v>
      </c>
      <c r="K529" s="14">
        <v>2.7211618808243525</v>
      </c>
      <c r="L529" s="14">
        <v>11.741510970311445</v>
      </c>
      <c r="M529" s="14">
        <f t="shared" si="17"/>
        <v>14.462672851135798</v>
      </c>
      <c r="N529" s="14">
        <v>3.4248392399999998</v>
      </c>
      <c r="O529" s="14">
        <f t="shared" si="18"/>
        <v>71.964503487708583</v>
      </c>
      <c r="Q529" s="14">
        <v>59.379418242580293</v>
      </c>
      <c r="R529" s="14">
        <v>64.357497664291486</v>
      </c>
      <c r="S529" s="14">
        <v>61.535843409262057</v>
      </c>
      <c r="U529" s="14">
        <v>18.662134126420359</v>
      </c>
      <c r="V529" s="16">
        <v>64.364234292516102</v>
      </c>
    </row>
    <row r="530" spans="1:22" x14ac:dyDescent="0.25">
      <c r="A530" s="8">
        <v>1736</v>
      </c>
      <c r="C530" s="10">
        <v>5.7252871673254271</v>
      </c>
      <c r="D530" s="11">
        <v>0.62361605049983893</v>
      </c>
      <c r="E530" s="11">
        <v>10.9792497710893</v>
      </c>
      <c r="F530" s="11">
        <v>16.66962209809185</v>
      </c>
      <c r="G530" s="11">
        <v>15.336391579832387</v>
      </c>
      <c r="H530" s="12">
        <v>300</v>
      </c>
      <c r="I530" s="13">
        <v>40.942353599297412</v>
      </c>
      <c r="J530" s="13">
        <v>13.756310346907226</v>
      </c>
      <c r="K530" s="14">
        <v>2.7211618808243525</v>
      </c>
      <c r="L530" s="14">
        <v>11.732211097021278</v>
      </c>
      <c r="M530" s="14">
        <f t="shared" si="17"/>
        <v>14.45337297784563</v>
      </c>
      <c r="N530" s="14">
        <v>3.46842234</v>
      </c>
      <c r="O530" s="14">
        <f t="shared" si="18"/>
        <v>72.620459264050268</v>
      </c>
      <c r="Q530" s="14">
        <v>59.729053239813666</v>
      </c>
      <c r="R530" s="14">
        <v>64.728379991659494</v>
      </c>
      <c r="S530" s="14">
        <v>61.77611931558048</v>
      </c>
      <c r="U530" s="14">
        <v>18.689300296852643</v>
      </c>
      <c r="V530" s="16">
        <v>64.457928279853732</v>
      </c>
    </row>
    <row r="531" spans="1:22" x14ac:dyDescent="0.25">
      <c r="A531" s="8">
        <v>1737</v>
      </c>
      <c r="C531" s="10">
        <v>5.7252871673254271</v>
      </c>
      <c r="D531" s="11">
        <v>0.6164957822761814</v>
      </c>
      <c r="E531" s="11">
        <v>10.910908917699601</v>
      </c>
      <c r="F531" s="11">
        <v>16.398874366949499</v>
      </c>
      <c r="G531" s="11">
        <v>15.210653195172263</v>
      </c>
      <c r="H531" s="12">
        <v>300</v>
      </c>
      <c r="I531" s="13">
        <v>40.606679762400283</v>
      </c>
      <c r="J531" s="13">
        <v>13.756310346907226</v>
      </c>
      <c r="K531" s="14">
        <v>2.7211618808243525</v>
      </c>
      <c r="L531" s="14">
        <v>11.737576917850101</v>
      </c>
      <c r="M531" s="14">
        <f t="shared" si="17"/>
        <v>14.458738798674453</v>
      </c>
      <c r="N531" s="14">
        <v>3.7053559200000001</v>
      </c>
      <c r="O531" s="14">
        <f t="shared" si="18"/>
        <v>72.527084827981966</v>
      </c>
      <c r="Q531" s="14">
        <v>58.27055049549422</v>
      </c>
      <c r="R531" s="14">
        <v>62.972277532693084</v>
      </c>
      <c r="S531" s="14">
        <v>59.311293659400505</v>
      </c>
      <c r="U531" s="14">
        <v>19.137903330709349</v>
      </c>
      <c r="V531" s="16">
        <v>66.005124896269052</v>
      </c>
    </row>
    <row r="532" spans="1:22" x14ac:dyDescent="0.25">
      <c r="A532" s="8">
        <v>1738</v>
      </c>
      <c r="C532" s="10">
        <v>5.7252871673254271</v>
      </c>
      <c r="D532" s="11">
        <v>0.60954946010733968</v>
      </c>
      <c r="E532" s="11">
        <v>10.885015371825199</v>
      </c>
      <c r="F532" s="11">
        <v>16.203749592461399</v>
      </c>
      <c r="G532" s="11">
        <v>15.14523956453916</v>
      </c>
      <c r="H532" s="12">
        <v>300</v>
      </c>
      <c r="I532" s="13">
        <v>40.432050157929552</v>
      </c>
      <c r="J532" s="13">
        <v>13.756310346907226</v>
      </c>
      <c r="K532" s="14">
        <v>2.7211618808243525</v>
      </c>
      <c r="L532" s="14">
        <v>11.747284376351613</v>
      </c>
      <c r="M532" s="14">
        <f t="shared" si="17"/>
        <v>14.468446257175966</v>
      </c>
      <c r="N532" s="14">
        <v>3.40027422</v>
      </c>
      <c r="O532" s="14">
        <f t="shared" si="18"/>
        <v>72.057080982012749</v>
      </c>
      <c r="Q532" s="14">
        <v>56.461816149761709</v>
      </c>
      <c r="R532" s="14">
        <v>61.125115866179598</v>
      </c>
      <c r="S532" s="14">
        <v>57.194402388795091</v>
      </c>
      <c r="U532" s="14">
        <v>19.660771562809121</v>
      </c>
      <c r="V532" s="16">
        <v>67.808456346306102</v>
      </c>
    </row>
    <row r="533" spans="1:22" x14ac:dyDescent="0.25">
      <c r="A533" s="8">
        <v>1739</v>
      </c>
      <c r="C533" s="10">
        <v>5.7252871673254271</v>
      </c>
      <c r="D533" s="11">
        <v>0.61997629901773332</v>
      </c>
      <c r="E533" s="11">
        <v>10.727034104113599</v>
      </c>
      <c r="F533" s="11">
        <v>16.417498106662048</v>
      </c>
      <c r="G533" s="11">
        <v>15.061205711421128</v>
      </c>
      <c r="H533" s="12">
        <v>300</v>
      </c>
      <c r="I533" s="13">
        <v>40.207711615792022</v>
      </c>
      <c r="J533" s="13">
        <v>13.756310346907226</v>
      </c>
      <c r="K533" s="14">
        <v>2.7211618808243525</v>
      </c>
      <c r="L533" s="14">
        <v>11.76372227932727</v>
      </c>
      <c r="M533" s="14">
        <f t="shared" si="17"/>
        <v>14.484884160151623</v>
      </c>
      <c r="N533" s="14">
        <v>3.5048736599999999</v>
      </c>
      <c r="O533" s="14">
        <f t="shared" si="18"/>
        <v>71.953779782850873</v>
      </c>
      <c r="Q533" s="14">
        <v>58.345683405852078</v>
      </c>
      <c r="R533" s="14">
        <v>63.478379266975445</v>
      </c>
      <c r="S533" s="14">
        <v>59.637466883834058</v>
      </c>
      <c r="U533" s="14">
        <v>19.020458811868714</v>
      </c>
      <c r="V533" s="16">
        <v>65.600067978564837</v>
      </c>
    </row>
    <row r="534" spans="1:22" x14ac:dyDescent="0.25">
      <c r="A534" s="8">
        <v>1740</v>
      </c>
      <c r="C534" s="10">
        <v>6.0520536495388662</v>
      </c>
      <c r="D534" s="11">
        <v>0.65487278390639614</v>
      </c>
      <c r="E534" s="11">
        <v>10.1768660174031</v>
      </c>
      <c r="F534" s="11">
        <v>16.11271918954095</v>
      </c>
      <c r="G534" s="11">
        <v>14.392275305957819</v>
      </c>
      <c r="H534" s="12">
        <v>300</v>
      </c>
      <c r="I534" s="13">
        <v>40.614823328127493</v>
      </c>
      <c r="J534" s="13">
        <v>13.136143778590242</v>
      </c>
      <c r="K534" s="14">
        <v>2.722809471456201</v>
      </c>
      <c r="L534" s="14">
        <v>12.243833056255195</v>
      </c>
      <c r="M534" s="14">
        <f t="shared" si="17"/>
        <v>14.966642527711397</v>
      </c>
      <c r="N534" s="14">
        <v>3.35748354</v>
      </c>
      <c r="O534" s="14">
        <f t="shared" si="18"/>
        <v>72.075093174429142</v>
      </c>
      <c r="Q534" s="14">
        <v>64.358590690260712</v>
      </c>
      <c r="R534" s="14">
        <v>69.854766395075231</v>
      </c>
      <c r="S534" s="14">
        <v>68.271903168486588</v>
      </c>
      <c r="U534" s="14">
        <v>17.332809919799093</v>
      </c>
      <c r="V534" s="16">
        <v>56.551845285258153</v>
      </c>
    </row>
    <row r="535" spans="1:22" x14ac:dyDescent="0.25">
      <c r="A535" s="8">
        <v>1741</v>
      </c>
      <c r="C535" s="10">
        <v>6.0520536495388662</v>
      </c>
      <c r="D535" s="11">
        <v>0.65375819911133137</v>
      </c>
      <c r="E535" s="11">
        <v>10.4949911171985</v>
      </c>
      <c r="F535" s="11">
        <v>16.59875909292705</v>
      </c>
      <c r="G535" s="11">
        <v>14.842017679353702</v>
      </c>
      <c r="H535" s="12">
        <v>300</v>
      </c>
      <c r="I535" s="13">
        <v>41.883990756510762</v>
      </c>
      <c r="J535" s="13">
        <v>13.136143778590242</v>
      </c>
      <c r="K535" s="14">
        <v>2.722809471456201</v>
      </c>
      <c r="L535" s="14">
        <v>12.599021440403142</v>
      </c>
      <c r="M535" s="14">
        <f t="shared" si="17"/>
        <v>15.321830911859344</v>
      </c>
      <c r="N535" s="14">
        <v>3.18711324</v>
      </c>
      <c r="O535" s="14">
        <f t="shared" si="18"/>
        <v>73.529078686960361</v>
      </c>
      <c r="Q535" s="14">
        <v>65.473560953423998</v>
      </c>
      <c r="R535" s="14">
        <v>71.080370877436621</v>
      </c>
      <c r="S535" s="14">
        <v>70.657162155243284</v>
      </c>
      <c r="U535" s="14">
        <v>17.419733308531335</v>
      </c>
      <c r="V535" s="16">
        <v>56.835450658766632</v>
      </c>
    </row>
    <row r="536" spans="1:22" x14ac:dyDescent="0.25">
      <c r="A536" s="8">
        <v>1742</v>
      </c>
      <c r="C536" s="10">
        <v>6.0520536495388662</v>
      </c>
      <c r="D536" s="11">
        <v>0.62970456169801481</v>
      </c>
      <c r="E536" s="11">
        <v>10.595825543364001</v>
      </c>
      <c r="F536" s="11">
        <v>16.309210215048001</v>
      </c>
      <c r="G536" s="11">
        <v>14.953009802807376</v>
      </c>
      <c r="H536" s="12">
        <v>300</v>
      </c>
      <c r="I536" s="13">
        <v>42.197209159372932</v>
      </c>
      <c r="J536" s="13">
        <v>13.136143778590242</v>
      </c>
      <c r="K536" s="14">
        <v>2.722809471456201</v>
      </c>
      <c r="L536" s="14">
        <v>12.560114894067741</v>
      </c>
      <c r="M536" s="14">
        <f t="shared" si="17"/>
        <v>15.282924365523943</v>
      </c>
      <c r="N536" s="14">
        <v>3.2449599</v>
      </c>
      <c r="O536" s="14">
        <f t="shared" si="18"/>
        <v>73.861237203487107</v>
      </c>
      <c r="Q536" s="14">
        <v>59.765351742696978</v>
      </c>
      <c r="R536" s="14">
        <v>64.559451330955795</v>
      </c>
      <c r="S536" s="14">
        <v>60.650661389968555</v>
      </c>
      <c r="U536" s="14">
        <v>19.119238023614837</v>
      </c>
      <c r="V536" s="16">
        <v>62.380433160373798</v>
      </c>
    </row>
    <row r="537" spans="1:22" x14ac:dyDescent="0.25">
      <c r="A537" s="8">
        <v>1743</v>
      </c>
      <c r="C537" s="10">
        <v>6.0520536495388662</v>
      </c>
      <c r="D537" s="11">
        <v>0.60887239585200759</v>
      </c>
      <c r="E537" s="11">
        <v>10.477405766532801</v>
      </c>
      <c r="F537" s="11">
        <v>16.735393491063</v>
      </c>
      <c r="G537" s="11">
        <v>15.170822448942726</v>
      </c>
      <c r="H537" s="12">
        <v>300</v>
      </c>
      <c r="I537" s="13">
        <v>42.811873759191769</v>
      </c>
      <c r="J537" s="13">
        <v>13.136143778590242</v>
      </c>
      <c r="K537" s="14">
        <v>2.722809471456201</v>
      </c>
      <c r="L537" s="14">
        <v>12.723433662074903</v>
      </c>
      <c r="M537" s="14">
        <f t="shared" si="17"/>
        <v>15.446243133531105</v>
      </c>
      <c r="N537" s="14">
        <v>3.31310802</v>
      </c>
      <c r="O537" s="14">
        <f t="shared" si="18"/>
        <v>74.707368691313107</v>
      </c>
      <c r="Q537" s="14">
        <v>56.06040681328664</v>
      </c>
      <c r="R537" s="14">
        <v>60.315338225059079</v>
      </c>
      <c r="S537" s="14">
        <v>55.416819723759104</v>
      </c>
      <c r="U537" s="14">
        <v>20.583395042272983</v>
      </c>
      <c r="V537" s="16">
        <v>67.157545560244856</v>
      </c>
    </row>
    <row r="538" spans="1:22" x14ac:dyDescent="0.25">
      <c r="A538" s="8">
        <v>1744</v>
      </c>
      <c r="C538" s="10">
        <v>6.0520536495388662</v>
      </c>
      <c r="D538" s="11">
        <v>0.59991199342576662</v>
      </c>
      <c r="E538" s="11">
        <v>10.3866788663712</v>
      </c>
      <c r="F538" s="11">
        <v>17.236009840669251</v>
      </c>
      <c r="G538" s="11">
        <v>15.384840032812322</v>
      </c>
      <c r="H538" s="12">
        <v>300</v>
      </c>
      <c r="I538" s="13">
        <v>43.415828740123672</v>
      </c>
      <c r="J538" s="13">
        <v>13.136143778590242</v>
      </c>
      <c r="K538" s="14">
        <v>2.722809471456201</v>
      </c>
      <c r="L538" s="14">
        <v>12.643951937499157</v>
      </c>
      <c r="M538" s="14">
        <f t="shared" si="17"/>
        <v>15.366761408955359</v>
      </c>
      <c r="N538" s="14">
        <v>3.3693698400000001</v>
      </c>
      <c r="O538" s="14">
        <f t="shared" si="18"/>
        <v>75.28810376766927</v>
      </c>
      <c r="Q538" s="14">
        <v>54.758534062478603</v>
      </c>
      <c r="R538" s="14">
        <v>58.797794868567678</v>
      </c>
      <c r="S538" s="14">
        <v>53.560450426172828</v>
      </c>
      <c r="U538" s="14">
        <v>21.203595535913365</v>
      </c>
      <c r="V538" s="16">
        <v>69.181076800965812</v>
      </c>
    </row>
    <row r="539" spans="1:22" x14ac:dyDescent="0.25">
      <c r="A539" s="8">
        <v>1745</v>
      </c>
      <c r="C539" s="10">
        <v>6.0520536495388662</v>
      </c>
      <c r="D539" s="11">
        <v>0.61291856877574291</v>
      </c>
      <c r="E539" s="11">
        <v>10.4953689436795</v>
      </c>
      <c r="F539" s="11">
        <v>16.897176455542947</v>
      </c>
      <c r="G539" s="11">
        <v>15.232902794755066</v>
      </c>
      <c r="H539" s="12">
        <v>300</v>
      </c>
      <c r="I539" s="13">
        <v>42.987063729069121</v>
      </c>
      <c r="J539" s="13">
        <v>12.523238709681145</v>
      </c>
      <c r="K539" s="14">
        <v>2.7469665309643716</v>
      </c>
      <c r="L539" s="14">
        <v>12.595966797610636</v>
      </c>
      <c r="M539" s="14">
        <f t="shared" si="17"/>
        <v>15.342933328575008</v>
      </c>
      <c r="N539" s="14">
        <v>3.2306963400000002</v>
      </c>
      <c r="O539" s="14">
        <f t="shared" si="18"/>
        <v>74.083932107325268</v>
      </c>
      <c r="Q539" s="14">
        <v>56.536828754088376</v>
      </c>
      <c r="R539" s="14">
        <v>60.577356066020151</v>
      </c>
      <c r="S539" s="14">
        <v>56.189590808820583</v>
      </c>
      <c r="U539" s="14">
        <v>20.200411583659751</v>
      </c>
      <c r="V539" s="16">
        <v>65.907983521629959</v>
      </c>
    </row>
    <row r="540" spans="1:22" x14ac:dyDescent="0.25">
      <c r="A540" s="8">
        <v>1746</v>
      </c>
      <c r="C540" s="10">
        <v>6.0520536495388662</v>
      </c>
      <c r="D540" s="11">
        <v>0.62713445046513705</v>
      </c>
      <c r="E540" s="11">
        <v>10.677044968329501</v>
      </c>
      <c r="F540" s="11">
        <v>17.146423270859998</v>
      </c>
      <c r="G540" s="11">
        <v>15.376912601176002</v>
      </c>
      <c r="H540" s="12">
        <v>300</v>
      </c>
      <c r="I540" s="13">
        <v>43.393457625862006</v>
      </c>
      <c r="J540" s="13">
        <v>12.523238709681145</v>
      </c>
      <c r="K540" s="14">
        <v>2.7469665309643716</v>
      </c>
      <c r="L540" s="14">
        <v>12.868738985327298</v>
      </c>
      <c r="M540" s="14">
        <f t="shared" si="17"/>
        <v>15.615705516291669</v>
      </c>
      <c r="N540" s="14">
        <v>3.14432256</v>
      </c>
      <c r="O540" s="14">
        <f t="shared" si="18"/>
        <v>74.676724411834826</v>
      </c>
      <c r="Q540" s="14">
        <v>59.932771845241241</v>
      </c>
      <c r="R540" s="14">
        <v>64.464740203916477</v>
      </c>
      <c r="S540" s="14">
        <v>60.608483076656668</v>
      </c>
      <c r="U540" s="14">
        <v>19.227490558671395</v>
      </c>
      <c r="V540" s="16">
        <v>62.733629245866112</v>
      </c>
    </row>
    <row r="541" spans="1:22" x14ac:dyDescent="0.25">
      <c r="A541" s="8">
        <v>1747</v>
      </c>
      <c r="C541" s="10">
        <v>6.0520536495388662</v>
      </c>
      <c r="D541" s="11">
        <v>0.62276293876715261</v>
      </c>
      <c r="E541" s="11">
        <v>10.557411307471099</v>
      </c>
      <c r="F541" s="11">
        <v>16.54567339239205</v>
      </c>
      <c r="G541" s="11">
        <v>15.068837845373448</v>
      </c>
      <c r="H541" s="12">
        <v>300</v>
      </c>
      <c r="I541" s="13">
        <v>42.524074466300213</v>
      </c>
      <c r="J541" s="13">
        <v>12.523238709681145</v>
      </c>
      <c r="K541" s="14">
        <v>2.7469665309643716</v>
      </c>
      <c r="L541" s="14">
        <v>12.516305175958326</v>
      </c>
      <c r="M541" s="14">
        <f t="shared" si="17"/>
        <v>15.263271706922698</v>
      </c>
      <c r="N541" s="14">
        <v>3.6023413199999998</v>
      </c>
      <c r="O541" s="14">
        <f t="shared" si="18"/>
        <v>73.912926202904046</v>
      </c>
      <c r="Q541" s="14">
        <v>58.043952566052447</v>
      </c>
      <c r="R541" s="14">
        <v>62.534339217540293</v>
      </c>
      <c r="S541" s="14">
        <v>59.01382012800692</v>
      </c>
      <c r="U541" s="14">
        <v>19.582679183422655</v>
      </c>
      <c r="V541" s="16">
        <v>63.892504941553064</v>
      </c>
    </row>
    <row r="542" spans="1:22" x14ac:dyDescent="0.25">
      <c r="A542" s="8">
        <v>1748</v>
      </c>
      <c r="C542" s="10">
        <v>6.0520536495388662</v>
      </c>
      <c r="D542" s="11">
        <v>0.62578248738861875</v>
      </c>
      <c r="E542" s="11">
        <v>10.937848421847301</v>
      </c>
      <c r="F542" s="11">
        <v>16.39754654994745</v>
      </c>
      <c r="G542" s="11">
        <v>15.276731084271491</v>
      </c>
      <c r="H542" s="12">
        <v>300</v>
      </c>
      <c r="I542" s="13">
        <v>43.110746621290254</v>
      </c>
      <c r="J542" s="13">
        <v>12.523238709681145</v>
      </c>
      <c r="K542" s="14">
        <v>2.7469665309643716</v>
      </c>
      <c r="L542" s="14">
        <v>12.792593780568389</v>
      </c>
      <c r="M542" s="14">
        <f t="shared" si="17"/>
        <v>15.53956031153276</v>
      </c>
      <c r="N542" s="14">
        <v>3.8075781000000002</v>
      </c>
      <c r="O542" s="14">
        <f t="shared" si="18"/>
        <v>74.981123742504167</v>
      </c>
      <c r="Q542" s="14">
        <v>59.446488355421252</v>
      </c>
      <c r="R542" s="14">
        <v>64.164725381166349</v>
      </c>
      <c r="S542" s="14">
        <v>60.759453611879131</v>
      </c>
      <c r="U542" s="14">
        <v>19.395442314606353</v>
      </c>
      <c r="V542" s="16">
        <v>63.281606276767015</v>
      </c>
    </row>
    <row r="543" spans="1:22" x14ac:dyDescent="0.25">
      <c r="A543" s="8">
        <v>1749</v>
      </c>
      <c r="C543" s="10">
        <v>6.0520536495388662</v>
      </c>
      <c r="D543" s="11">
        <v>0.62634527320522559</v>
      </c>
      <c r="E543" s="11">
        <v>10.950445133397601</v>
      </c>
      <c r="F543" s="11">
        <v>16.0291209638896</v>
      </c>
      <c r="G543" s="11">
        <v>15.110657674595645</v>
      </c>
      <c r="H543" s="12">
        <v>300</v>
      </c>
      <c r="I543" s="13">
        <v>42.64208950835328</v>
      </c>
      <c r="J543" s="13">
        <v>12.523238709681145</v>
      </c>
      <c r="K543" s="14">
        <v>2.7469665309643716</v>
      </c>
      <c r="L543" s="14">
        <v>12.759499178324434</v>
      </c>
      <c r="M543" s="14">
        <f t="shared" si="17"/>
        <v>15.506465709288806</v>
      </c>
      <c r="N543" s="14">
        <v>3.9716090400000001</v>
      </c>
      <c r="O543" s="14">
        <f t="shared" si="18"/>
        <v>74.64340296732324</v>
      </c>
      <c r="Q543" s="14">
        <v>58.772500504508841</v>
      </c>
      <c r="R543" s="14">
        <v>64.01522396546298</v>
      </c>
      <c r="S543" s="14">
        <v>60.412667934183858</v>
      </c>
      <c r="U543" s="14">
        <v>19.530197908503276</v>
      </c>
      <c r="V543" s="16">
        <v>63.721274024388066</v>
      </c>
    </row>
    <row r="544" spans="1:22" x14ac:dyDescent="0.25">
      <c r="A544" s="8">
        <v>1750</v>
      </c>
      <c r="C544" s="10">
        <v>6.2625000000000002</v>
      </c>
      <c r="D544" s="11">
        <v>0.61132606293793901</v>
      </c>
      <c r="E544" s="11">
        <v>10.738002736984701</v>
      </c>
      <c r="F544" s="11">
        <v>16.4460224593833</v>
      </c>
      <c r="G544" s="11">
        <v>15.23106786472845</v>
      </c>
      <c r="H544" s="12">
        <v>300</v>
      </c>
      <c r="I544" s="13">
        <v>44.476482534171453</v>
      </c>
      <c r="J544" s="13">
        <v>15.234687585148908</v>
      </c>
      <c r="K544" s="14">
        <v>3.7497062930941603</v>
      </c>
      <c r="L544" s="14">
        <v>13.324862664124783</v>
      </c>
      <c r="M544" s="14">
        <f t="shared" si="17"/>
        <v>17.074568957218943</v>
      </c>
      <c r="N544" s="14">
        <v>3.95496822</v>
      </c>
      <c r="O544" s="14">
        <f t="shared" si="18"/>
        <v>80.740707296539298</v>
      </c>
      <c r="Q544" s="14">
        <v>59.304450648746801</v>
      </c>
      <c r="R544" s="14">
        <v>64.153476397416824</v>
      </c>
      <c r="S544" s="14">
        <v>60.11232030769294</v>
      </c>
      <c r="U544" s="14">
        <v>20.984228312090693</v>
      </c>
      <c r="V544" s="16">
        <v>66.16462255345381</v>
      </c>
    </row>
    <row r="545" spans="1:22" x14ac:dyDescent="0.25">
      <c r="A545" s="8">
        <v>1751</v>
      </c>
      <c r="C545" s="10">
        <v>6.2625000000000002</v>
      </c>
      <c r="D545" s="11">
        <v>0.61153627639815922</v>
      </c>
      <c r="E545" s="11">
        <v>10.6866586343017</v>
      </c>
      <c r="F545" s="11">
        <v>16.346807732371399</v>
      </c>
      <c r="G545" s="11">
        <v>15.151714352639839</v>
      </c>
      <c r="H545" s="12">
        <v>300</v>
      </c>
      <c r="I545" s="13">
        <v>44.244761086550085</v>
      </c>
      <c r="J545" s="13">
        <v>15.234687585148908</v>
      </c>
      <c r="K545" s="14">
        <v>3.7497062930941603</v>
      </c>
      <c r="L545" s="14">
        <v>13.331536043005009</v>
      </c>
      <c r="M545" s="14">
        <f t="shared" si="17"/>
        <v>17.081242336099169</v>
      </c>
      <c r="N545" s="14">
        <v>4.0064755200000004</v>
      </c>
      <c r="O545" s="14">
        <f t="shared" si="18"/>
        <v>80.56716652779815</v>
      </c>
      <c r="Q545" s="14">
        <v>59.393625088610513</v>
      </c>
      <c r="R545" s="14">
        <v>64.088871769840949</v>
      </c>
      <c r="S545" s="14">
        <v>61.466468875518963</v>
      </c>
      <c r="U545" s="14">
        <v>20.915509151726109</v>
      </c>
      <c r="V545" s="16">
        <v>65.94794661759903</v>
      </c>
    </row>
    <row r="546" spans="1:22" x14ac:dyDescent="0.25">
      <c r="A546" s="8">
        <v>1752</v>
      </c>
      <c r="C546" s="10">
        <v>6.2625000000000002</v>
      </c>
      <c r="D546" s="11">
        <v>0.62341679456466348</v>
      </c>
      <c r="E546" s="11">
        <v>10.8626261827546</v>
      </c>
      <c r="F546" s="11">
        <v>16.731062079249451</v>
      </c>
      <c r="G546" s="11">
        <v>15.373378747873668</v>
      </c>
      <c r="H546" s="12">
        <v>300</v>
      </c>
      <c r="I546" s="13">
        <v>44.892046798269341</v>
      </c>
      <c r="J546" s="13">
        <v>15.234687585148908</v>
      </c>
      <c r="K546" s="14">
        <v>3.7497062930941603</v>
      </c>
      <c r="L546" s="14">
        <v>13.384491500436653</v>
      </c>
      <c r="M546" s="14">
        <f t="shared" si="17"/>
        <v>17.134197793530813</v>
      </c>
      <c r="N546" s="14">
        <v>3.9914195399999999</v>
      </c>
      <c r="O546" s="14">
        <f t="shared" si="18"/>
        <v>81.252351716949065</v>
      </c>
      <c r="Q546" s="14">
        <v>62.473966670738172</v>
      </c>
      <c r="R546" s="14">
        <v>67.545091169449933</v>
      </c>
      <c r="S546" s="14">
        <v>65.486795889676984</v>
      </c>
      <c r="U546" s="14">
        <v>20.042708499396916</v>
      </c>
      <c r="V546" s="16">
        <v>63.195949981511347</v>
      </c>
    </row>
    <row r="547" spans="1:22" x14ac:dyDescent="0.25">
      <c r="A547" s="8">
        <v>1753</v>
      </c>
      <c r="C547" s="10">
        <v>6.2625000000000002</v>
      </c>
      <c r="D547" s="11">
        <v>0.61781590754370475</v>
      </c>
      <c r="E547" s="11">
        <v>10.836662995642399</v>
      </c>
      <c r="F547" s="11">
        <v>16.81747912348705</v>
      </c>
      <c r="G547" s="11">
        <v>15.425518961116156</v>
      </c>
      <c r="H547" s="12">
        <v>300</v>
      </c>
      <c r="I547" s="13">
        <v>45.044302260867454</v>
      </c>
      <c r="J547" s="13">
        <v>15.234687585148908</v>
      </c>
      <c r="K547" s="14">
        <v>3.7497062930941603</v>
      </c>
      <c r="L547" s="14">
        <v>13.477842683289808</v>
      </c>
      <c r="M547" s="14">
        <f t="shared" si="17"/>
        <v>17.227548976383968</v>
      </c>
      <c r="N547" s="14">
        <v>4.2410318399999998</v>
      </c>
      <c r="O547" s="14">
        <f t="shared" si="18"/>
        <v>81.747570662400335</v>
      </c>
      <c r="Q547" s="14">
        <v>61.267563584076797</v>
      </c>
      <c r="R547" s="14">
        <v>66.517442162296476</v>
      </c>
      <c r="S547" s="14">
        <v>64.045524268835393</v>
      </c>
      <c r="U547" s="14">
        <v>20.558974126521694</v>
      </c>
      <c r="V547" s="16">
        <v>64.823768734148132</v>
      </c>
    </row>
    <row r="548" spans="1:22" x14ac:dyDescent="0.25">
      <c r="A548" s="8">
        <v>1754</v>
      </c>
      <c r="C548" s="10">
        <v>6.2625000000000002</v>
      </c>
      <c r="D548" s="11">
        <v>0.61325784642776571</v>
      </c>
      <c r="E548" s="11">
        <v>10.9960498844029</v>
      </c>
      <c r="F548" s="11">
        <v>17.35500929453945</v>
      </c>
      <c r="G548" s="11">
        <v>15.805793613187307</v>
      </c>
      <c r="H548" s="12">
        <v>300</v>
      </c>
      <c r="I548" s="13">
        <v>46.15474829598741</v>
      </c>
      <c r="J548" s="13">
        <v>15.234687585148908</v>
      </c>
      <c r="K548" s="14">
        <v>3.7497062930941603</v>
      </c>
      <c r="L548" s="14">
        <v>13.650765139707673</v>
      </c>
      <c r="M548" s="14">
        <f t="shared" si="17"/>
        <v>17.400471432801833</v>
      </c>
      <c r="N548" s="14">
        <v>4.1831851799999997</v>
      </c>
      <c r="O548" s="14">
        <f t="shared" si="18"/>
        <v>82.973092493938154</v>
      </c>
      <c r="Q548" s="14">
        <v>61.468532130518931</v>
      </c>
      <c r="R548" s="14">
        <v>66.364402644819961</v>
      </c>
      <c r="S548" s="14">
        <v>63.598507329095355</v>
      </c>
      <c r="U548" s="14">
        <v>20.794529712430652</v>
      </c>
      <c r="V548" s="16">
        <v>65.566490658453716</v>
      </c>
    </row>
    <row r="549" spans="1:22" x14ac:dyDescent="0.25">
      <c r="A549" s="8">
        <v>1755</v>
      </c>
      <c r="C549" s="10">
        <v>6.2625000000000002</v>
      </c>
      <c r="D549" s="11">
        <v>0.59885866797556309</v>
      </c>
      <c r="E549" s="11">
        <v>11.044307169057801</v>
      </c>
      <c r="F549" s="11">
        <v>16.801868094992898</v>
      </c>
      <c r="G549" s="11">
        <v>15.687405242620775</v>
      </c>
      <c r="H549" s="12">
        <v>300</v>
      </c>
      <c r="I549" s="13">
        <v>45.809040539806702</v>
      </c>
      <c r="J549" s="13">
        <v>16.971819272178966</v>
      </c>
      <c r="K549" s="14">
        <v>3.8164103632879467</v>
      </c>
      <c r="L549" s="14">
        <v>14.523194526735661</v>
      </c>
      <c r="M549" s="14">
        <f t="shared" si="17"/>
        <v>18.339604890023608</v>
      </c>
      <c r="N549" s="14">
        <v>4.3123496399999999</v>
      </c>
      <c r="O549" s="14">
        <f t="shared" si="18"/>
        <v>85.432814342009266</v>
      </c>
      <c r="Q549" s="14">
        <v>60.040560852882599</v>
      </c>
      <c r="R549" s="14">
        <v>64.881180654204883</v>
      </c>
      <c r="S549" s="14">
        <v>61.400091231794669</v>
      </c>
      <c r="U549" s="14">
        <v>21.920665423010405</v>
      </c>
      <c r="V549" s="16">
        <v>69.117269039545945</v>
      </c>
    </row>
    <row r="550" spans="1:22" x14ac:dyDescent="0.25">
      <c r="A550" s="8">
        <v>1756</v>
      </c>
      <c r="C550" s="10">
        <v>6.2625000000000002</v>
      </c>
      <c r="D550" s="11">
        <v>0.61718886099645887</v>
      </c>
      <c r="E550" s="11">
        <v>10.515665596732299</v>
      </c>
      <c r="F550" s="11">
        <v>16.925639261209803</v>
      </c>
      <c r="G550" s="11">
        <v>15.236863441798848</v>
      </c>
      <c r="H550" s="12">
        <v>300</v>
      </c>
      <c r="I550" s="13">
        <v>44.493406290577525</v>
      </c>
      <c r="J550" s="13">
        <v>16.971819272178966</v>
      </c>
      <c r="K550" s="14">
        <v>3.8164103632879467</v>
      </c>
      <c r="L550" s="14">
        <v>14.140474198228244</v>
      </c>
      <c r="M550" s="14">
        <f t="shared" si="17"/>
        <v>17.956884561516191</v>
      </c>
      <c r="N550" s="14">
        <v>4.2378621599999997</v>
      </c>
      <c r="O550" s="14">
        <f t="shared" si="18"/>
        <v>83.659972284272683</v>
      </c>
      <c r="Q550" s="14">
        <v>62.711900910158057</v>
      </c>
      <c r="R550" s="14">
        <v>67.92356171884731</v>
      </c>
      <c r="S550" s="14">
        <v>65.83228117466426</v>
      </c>
      <c r="U550" s="14">
        <v>20.558269351075062</v>
      </c>
      <c r="V550" s="16">
        <v>64.821546531800834</v>
      </c>
    </row>
    <row r="551" spans="1:22" x14ac:dyDescent="0.25">
      <c r="A551" s="8">
        <v>1757</v>
      </c>
      <c r="C551" s="10">
        <v>6.2625000000000002</v>
      </c>
      <c r="D551" s="11">
        <v>0.64209628129312357</v>
      </c>
      <c r="E551" s="11">
        <v>11.085546102894201</v>
      </c>
      <c r="F551" s="11">
        <v>16.756214696550451</v>
      </c>
      <c r="G551" s="11">
        <v>15.431751948144706</v>
      </c>
      <c r="H551" s="12">
        <v>300</v>
      </c>
      <c r="I551" s="13">
        <v>45.062503305020968</v>
      </c>
      <c r="J551" s="13">
        <v>16.971819272178966</v>
      </c>
      <c r="K551" s="14">
        <v>3.8164103632879467</v>
      </c>
      <c r="L551" s="14">
        <v>14.369856528432035</v>
      </c>
      <c r="M551" s="14">
        <f t="shared" ref="M551:M614" si="19">K551+L551</f>
        <v>18.186266891719981</v>
      </c>
      <c r="N551" s="14">
        <v>4.1007734999999998</v>
      </c>
      <c r="O551" s="14">
        <f t="shared" si="18"/>
        <v>84.321362968919914</v>
      </c>
      <c r="Q551" s="14">
        <v>69.586296160168089</v>
      </c>
      <c r="R551" s="14">
        <v>75.781459114824472</v>
      </c>
      <c r="S551" s="14">
        <v>76.310460543294724</v>
      </c>
      <c r="U551" s="14">
        <v>18.741384167895951</v>
      </c>
      <c r="V551" s="16">
        <v>59.092790602341942</v>
      </c>
    </row>
    <row r="552" spans="1:22" x14ac:dyDescent="0.25">
      <c r="A552" s="8">
        <v>1758</v>
      </c>
      <c r="C552" s="10">
        <v>6.2625000000000002</v>
      </c>
      <c r="D552" s="11">
        <v>0.62589091994567758</v>
      </c>
      <c r="E552" s="11">
        <v>11.052284038137101</v>
      </c>
      <c r="F552" s="11">
        <v>17.020586369031751</v>
      </c>
      <c r="G552" s="11">
        <v>15.638528154581714</v>
      </c>
      <c r="H552" s="12">
        <v>300</v>
      </c>
      <c r="I552" s="13">
        <v>45.666313780803499</v>
      </c>
      <c r="J552" s="13">
        <v>16.971819272178966</v>
      </c>
      <c r="K552" s="14">
        <v>3.8164103632879467</v>
      </c>
      <c r="L552" s="14">
        <v>14.405198250415697</v>
      </c>
      <c r="M552" s="14">
        <f t="shared" si="19"/>
        <v>18.221608613703644</v>
      </c>
      <c r="N552" s="14">
        <v>4.2751058999999998</v>
      </c>
      <c r="O552" s="14">
        <f t="shared" si="18"/>
        <v>85.134847566686119</v>
      </c>
      <c r="Q552" s="14">
        <v>66.061936687242792</v>
      </c>
      <c r="R552" s="14">
        <v>71.611555336288504</v>
      </c>
      <c r="S552" s="14">
        <v>70.456831656805704</v>
      </c>
      <c r="U552" s="14">
        <v>19.904570369082553</v>
      </c>
      <c r="V552" s="16">
        <v>62.760391565135208</v>
      </c>
    </row>
    <row r="553" spans="1:22" x14ac:dyDescent="0.25">
      <c r="A553" s="8">
        <v>1759</v>
      </c>
      <c r="C553" s="10">
        <v>6.2625000000000002</v>
      </c>
      <c r="D553" s="11">
        <v>0.6027158062378003</v>
      </c>
      <c r="E553" s="11">
        <v>11.094484654805701</v>
      </c>
      <c r="F553" s="11">
        <v>16.7542293075565</v>
      </c>
      <c r="G553" s="11">
        <v>15.691316434806303</v>
      </c>
      <c r="H553" s="12">
        <v>300</v>
      </c>
      <c r="I553" s="13">
        <v>45.820461674061526</v>
      </c>
      <c r="J553" s="13">
        <v>16.971819272178966</v>
      </c>
      <c r="K553" s="14">
        <v>3.8164103632879467</v>
      </c>
      <c r="L553" s="14">
        <v>14.648050783903034</v>
      </c>
      <c r="M553" s="14">
        <f t="shared" si="19"/>
        <v>18.464461147190981</v>
      </c>
      <c r="N553" s="14">
        <v>4.3147269000000001</v>
      </c>
      <c r="O553" s="14">
        <f t="shared" si="18"/>
        <v>85.57146899343148</v>
      </c>
      <c r="Q553" s="14">
        <v>60.908281725806717</v>
      </c>
      <c r="R553" s="14">
        <v>66.014620134817747</v>
      </c>
      <c r="S553" s="14">
        <v>62.770569652076517</v>
      </c>
      <c r="U553" s="14">
        <v>21.688522703569163</v>
      </c>
      <c r="V553" s="16">
        <v>68.38530810288799</v>
      </c>
    </row>
    <row r="554" spans="1:22" x14ac:dyDescent="0.25">
      <c r="A554" s="17">
        <v>1760</v>
      </c>
      <c r="B554" s="18"/>
      <c r="C554" s="10">
        <f>C555*EXP(-0.0484127629497207/10)</f>
        <v>6.5132190536914374</v>
      </c>
      <c r="D554" s="11">
        <v>0.59938001593277934</v>
      </c>
      <c r="E554" s="11">
        <v>11.552549018815</v>
      </c>
      <c r="F554" s="11">
        <v>17.612493590676848</v>
      </c>
      <c r="G554" s="11">
        <v>16.409901647264761</v>
      </c>
      <c r="H554" s="12">
        <v>300</v>
      </c>
      <c r="I554" s="13">
        <v>49.83724241949318</v>
      </c>
      <c r="J554" s="13">
        <v>16.142796676910557</v>
      </c>
      <c r="K554" s="14">
        <v>3.9872463467365971</v>
      </c>
      <c r="L554" s="14">
        <v>14.912400740514752</v>
      </c>
      <c r="M554" s="14">
        <f t="shared" si="19"/>
        <v>18.899647087251349</v>
      </c>
      <c r="N554" s="14">
        <v>5.0168110199999996</v>
      </c>
      <c r="O554" s="14">
        <f t="shared" si="18"/>
        <v>89.896497203655102</v>
      </c>
      <c r="Q554" s="14">
        <v>61.702909025688037</v>
      </c>
      <c r="R554" s="14">
        <v>67.43268951717728</v>
      </c>
      <c r="S554" s="14">
        <v>62.368705039722037</v>
      </c>
      <c r="U554" s="14">
        <v>22.462137142260616</v>
      </c>
      <c r="V554" s="16">
        <v>68.098252153165703</v>
      </c>
    </row>
    <row r="555" spans="1:22" x14ac:dyDescent="0.25">
      <c r="A555" s="17">
        <v>1761</v>
      </c>
      <c r="B555" s="18"/>
      <c r="C555" s="10">
        <f>C556*EXP(-0.0484127629497207/10)</f>
        <v>6.5448277982960112</v>
      </c>
      <c r="D555" s="11">
        <v>0.59427117069599933</v>
      </c>
      <c r="E555" s="11">
        <v>11.3101675787979</v>
      </c>
      <c r="F555" s="11">
        <v>17.4323534448266</v>
      </c>
      <c r="G555" s="11">
        <v>16.19716323380332</v>
      </c>
      <c r="H555" s="12">
        <v>300</v>
      </c>
      <c r="I555" s="13">
        <v>49.429876401559113</v>
      </c>
      <c r="J555" s="13">
        <v>16.142796676910557</v>
      </c>
      <c r="K555" s="14">
        <v>4.0117032638861279</v>
      </c>
      <c r="L555" s="14">
        <v>14.94424730426554</v>
      </c>
      <c r="M555" s="14">
        <f t="shared" si="19"/>
        <v>18.955950568151668</v>
      </c>
      <c r="N555" s="14">
        <v>5.4375860400000002</v>
      </c>
      <c r="O555" s="14">
        <f t="shared" si="18"/>
        <v>89.96620968662134</v>
      </c>
      <c r="Q555" s="14">
        <v>60.541242524754537</v>
      </c>
      <c r="R555" s="14">
        <v>65.977009784447077</v>
      </c>
      <c r="S555" s="14">
        <v>60.810294575878764</v>
      </c>
      <c r="U555" s="14">
        <v>22.925788893494463</v>
      </c>
      <c r="V555" s="16">
        <v>69.168226467120775</v>
      </c>
    </row>
    <row r="556" spans="1:22" x14ac:dyDescent="0.25">
      <c r="A556" s="17">
        <v>1762</v>
      </c>
      <c r="B556" s="18"/>
      <c r="C556" s="10">
        <f>C557*EXP(-0.0484127629497207/10)</f>
        <v>6.576589940587235</v>
      </c>
      <c r="D556" s="11">
        <v>0.60579409187391542</v>
      </c>
      <c r="E556" s="11">
        <v>11.235069671268899</v>
      </c>
      <c r="F556" s="11">
        <v>17.321873339881748</v>
      </c>
      <c r="G556" s="11">
        <v>16.020682638113733</v>
      </c>
      <c r="H556" s="12">
        <v>300</v>
      </c>
      <c r="I556" s="13">
        <v>49.12856991654418</v>
      </c>
      <c r="J556" s="13">
        <v>16.142796676910557</v>
      </c>
      <c r="K556" s="14">
        <v>4.03627887080206</v>
      </c>
      <c r="L556" s="14">
        <v>14.799002128861716</v>
      </c>
      <c r="M556" s="14">
        <f t="shared" si="19"/>
        <v>18.835280999663777</v>
      </c>
      <c r="N556" s="14">
        <v>5.2616687999999998</v>
      </c>
      <c r="O556" s="14">
        <f t="shared" si="18"/>
        <v>89.368316393118505</v>
      </c>
      <c r="Q556" s="14">
        <v>62.517083554498114</v>
      </c>
      <c r="R556" s="14">
        <v>67.972824666536312</v>
      </c>
      <c r="S556" s="14">
        <v>64.130575448481295</v>
      </c>
      <c r="U556" s="14">
        <v>22.052056928417258</v>
      </c>
      <c r="V556" s="16">
        <v>66.210812378223565</v>
      </c>
    </row>
    <row r="557" spans="1:22" x14ac:dyDescent="0.25">
      <c r="A557" s="17">
        <v>1763</v>
      </c>
      <c r="B557" s="18"/>
      <c r="C557" s="10">
        <f>C558*EXP(-0.0484127629497207/10)</f>
        <v>6.6085062250062609</v>
      </c>
      <c r="D557" s="11">
        <v>0.61010246569075077</v>
      </c>
      <c r="E557" s="11">
        <v>11.173424060524001</v>
      </c>
      <c r="F557" s="11">
        <v>17.376211657203051</v>
      </c>
      <c r="G557" s="11">
        <v>15.96508112938549</v>
      </c>
      <c r="H557" s="12">
        <v>300</v>
      </c>
      <c r="I557" s="13">
        <v>49.195658090339691</v>
      </c>
      <c r="J557" s="13">
        <v>16.142796676910557</v>
      </c>
      <c r="K557" s="14">
        <v>4.0609737434875139</v>
      </c>
      <c r="L557" s="14">
        <v>15.161591057584713</v>
      </c>
      <c r="M557" s="14">
        <f t="shared" si="19"/>
        <v>19.222564801072227</v>
      </c>
      <c r="N557" s="14">
        <v>5.6071639199999996</v>
      </c>
      <c r="O557" s="14">
        <f t="shared" si="18"/>
        <v>90.168183488322484</v>
      </c>
      <c r="Q557" s="14">
        <v>63.682129681650643</v>
      </c>
      <c r="R557" s="14">
        <v>69.375370406262491</v>
      </c>
      <c r="S557" s="14">
        <v>65.90505559509802</v>
      </c>
      <c r="U557" s="14">
        <v>21.85440848512895</v>
      </c>
      <c r="V557" s="16">
        <v>65.300473181913631</v>
      </c>
    </row>
    <row r="558" spans="1:22" x14ac:dyDescent="0.25">
      <c r="A558" s="17">
        <v>1764</v>
      </c>
      <c r="B558" s="18"/>
      <c r="C558" s="10">
        <f>C559*EXP(-0.0484127629497207/10)</f>
        <v>6.6405773996070252</v>
      </c>
      <c r="D558" s="11">
        <v>0.61871252878302208</v>
      </c>
      <c r="E558" s="11">
        <v>11.113172393800999</v>
      </c>
      <c r="F558" s="11">
        <v>17.544417481941601</v>
      </c>
      <c r="G558" s="11">
        <v>15.934816686936816</v>
      </c>
      <c r="H558" s="12">
        <v>300</v>
      </c>
      <c r="I558" s="13">
        <v>49.340694255553075</v>
      </c>
      <c r="J558" s="13">
        <v>16.142796676910557</v>
      </c>
      <c r="K558" s="14">
        <v>4.0857884607409645</v>
      </c>
      <c r="L558" s="14">
        <v>14.983406659415127</v>
      </c>
      <c r="M558" s="14">
        <f t="shared" si="19"/>
        <v>19.069195120156092</v>
      </c>
      <c r="N558" s="14">
        <v>5.7917977799999996</v>
      </c>
      <c r="O558" s="14">
        <f t="shared" si="18"/>
        <v>90.34448383261973</v>
      </c>
      <c r="Q558" s="14">
        <v>65.807560931196463</v>
      </c>
      <c r="R558" s="14">
        <v>71.419978395391539</v>
      </c>
      <c r="S558" s="14">
        <v>69.241413212550142</v>
      </c>
      <c r="U558" s="14">
        <v>21.176722968102254</v>
      </c>
      <c r="V558" s="16">
        <v>62.969970182158654</v>
      </c>
    </row>
    <row r="559" spans="1:22" x14ac:dyDescent="0.25">
      <c r="A559" s="17">
        <v>1765</v>
      </c>
      <c r="B559" s="18"/>
      <c r="C559" s="10">
        <v>6.6728042160737804</v>
      </c>
      <c r="D559" s="11">
        <v>0.61850671232429433</v>
      </c>
      <c r="E559" s="11">
        <v>11.4250133684898</v>
      </c>
      <c r="F559" s="11">
        <v>17.634293461383201</v>
      </c>
      <c r="G559" s="11">
        <v>16.202554976910019</v>
      </c>
      <c r="H559" s="12">
        <v>300</v>
      </c>
      <c r="I559" s="13">
        <v>50.413195615036706</v>
      </c>
      <c r="J559" s="13">
        <v>17.21643496301332</v>
      </c>
      <c r="K559" s="14">
        <v>4.2501191163119767</v>
      </c>
      <c r="L559" s="14">
        <v>16.430580769593355</v>
      </c>
      <c r="M559" s="14">
        <f t="shared" si="19"/>
        <v>20.680699885905334</v>
      </c>
      <c r="N559" s="14">
        <v>5.7521767800000001</v>
      </c>
      <c r="O559" s="14">
        <f t="shared" si="18"/>
        <v>94.062507243955352</v>
      </c>
      <c r="Q559" s="14">
        <v>68.219472977320677</v>
      </c>
      <c r="R559" s="14">
        <v>73.986412183275334</v>
      </c>
      <c r="S559" s="14">
        <v>72.486364523203932</v>
      </c>
      <c r="U559" s="14">
        <v>21.286140126515622</v>
      </c>
      <c r="V559" s="16">
        <v>62.989637583026145</v>
      </c>
    </row>
    <row r="560" spans="1:22" x14ac:dyDescent="0.25">
      <c r="A560" s="17">
        <v>1766</v>
      </c>
      <c r="B560" s="18"/>
      <c r="C560" s="10">
        <f t="shared" ref="C560:C568" si="20">C559*EXP(0.0484127629497207/10)</f>
        <v>6.7051874297387135</v>
      </c>
      <c r="D560" s="11">
        <v>0.60887996955958956</v>
      </c>
      <c r="E560" s="11">
        <v>11.6239672275745</v>
      </c>
      <c r="F560" s="11">
        <v>17.71048315935035</v>
      </c>
      <c r="G560" s="11">
        <v>16.452068113007901</v>
      </c>
      <c r="H560" s="12">
        <v>300</v>
      </c>
      <c r="I560" s="13">
        <v>51.437963066287658</v>
      </c>
      <c r="J560" s="13">
        <v>17.21643496301332</v>
      </c>
      <c r="K560" s="14">
        <v>4.2760249298611654</v>
      </c>
      <c r="L560" s="14">
        <v>16.871059788386535</v>
      </c>
      <c r="M560" s="14">
        <f t="shared" si="19"/>
        <v>21.147084718247701</v>
      </c>
      <c r="N560" s="14">
        <v>5.85836106</v>
      </c>
      <c r="O560" s="14">
        <f t="shared" si="18"/>
        <v>95.659843807548668</v>
      </c>
      <c r="Q560" s="14">
        <v>67.066218057393542</v>
      </c>
      <c r="R560" s="14">
        <v>72.275191711364755</v>
      </c>
      <c r="S560" s="14">
        <v>71.26213669203355</v>
      </c>
      <c r="U560" s="14">
        <v>22.048534231322087</v>
      </c>
      <c r="V560" s="16">
        <v>64.930594080914716</v>
      </c>
    </row>
    <row r="561" spans="1:22" x14ac:dyDescent="0.25">
      <c r="A561" s="17">
        <v>1767</v>
      </c>
      <c r="B561" s="18"/>
      <c r="C561" s="10">
        <f t="shared" si="20"/>
        <v>6.7377277995996492</v>
      </c>
      <c r="D561" s="11">
        <v>0.62142769901903128</v>
      </c>
      <c r="E561" s="11">
        <v>12.930296282763599</v>
      </c>
      <c r="F561" s="11">
        <v>17.615789098188149</v>
      </c>
      <c r="G561" s="11">
        <v>17.307100500512572</v>
      </c>
      <c r="H561" s="12">
        <v>300</v>
      </c>
      <c r="I561" s="13">
        <v>54.373854231673668</v>
      </c>
      <c r="J561" s="13">
        <v>17.21643496301332</v>
      </c>
      <c r="K561" s="14">
        <v>4.3020564646915656</v>
      </c>
      <c r="L561" s="14">
        <v>17.338578462214279</v>
      </c>
      <c r="M561" s="14">
        <f t="shared" si="19"/>
        <v>21.640634926905847</v>
      </c>
      <c r="N561" s="14">
        <v>5.5318840199999997</v>
      </c>
      <c r="O561" s="14">
        <f t="shared" si="18"/>
        <v>98.762808141592842</v>
      </c>
      <c r="Q561" s="14">
        <v>72.387335409963271</v>
      </c>
      <c r="R561" s="14">
        <v>77.892914852912725</v>
      </c>
      <c r="S561" s="14">
        <v>78.58606366436284</v>
      </c>
      <c r="U561" s="14">
        <v>21.093708629604603</v>
      </c>
      <c r="V561" s="16">
        <v>61.818726826112112</v>
      </c>
    </row>
    <row r="562" spans="1:22" x14ac:dyDescent="0.25">
      <c r="A562" s="17">
        <v>1768</v>
      </c>
      <c r="B562" s="18"/>
      <c r="C562" s="10">
        <f t="shared" si="20"/>
        <v>6.7704260883378398</v>
      </c>
      <c r="D562" s="11">
        <v>0.62631941215638987</v>
      </c>
      <c r="E562" s="11">
        <v>11.547813444576301</v>
      </c>
      <c r="F562" s="11">
        <v>17.6575164768714</v>
      </c>
      <c r="G562" s="11">
        <v>16.275142849044197</v>
      </c>
      <c r="H562" s="12">
        <v>300</v>
      </c>
      <c r="I562" s="13">
        <v>51.379887817402398</v>
      </c>
      <c r="J562" s="13">
        <v>17.21643496301332</v>
      </c>
      <c r="K562" s="14">
        <v>4.3282143309303436</v>
      </c>
      <c r="L562" s="14">
        <v>16.680104948529948</v>
      </c>
      <c r="M562" s="14">
        <f t="shared" si="19"/>
        <v>21.008319279460292</v>
      </c>
      <c r="N562" s="14">
        <v>5.70463158</v>
      </c>
      <c r="O562" s="14">
        <f t="shared" si="18"/>
        <v>95.309273639876011</v>
      </c>
      <c r="Q562" s="14">
        <v>70.298666155587824</v>
      </c>
      <c r="R562" s="14">
        <v>76.253378179654973</v>
      </c>
      <c r="S562" s="14">
        <v>76.187801503483641</v>
      </c>
      <c r="U562" s="14">
        <v>20.961952024167442</v>
      </c>
      <c r="V562" s="16">
        <v>61.135898139616899</v>
      </c>
    </row>
    <row r="563" spans="1:22" x14ac:dyDescent="0.25">
      <c r="A563" s="17">
        <v>1769</v>
      </c>
      <c r="B563" s="18"/>
      <c r="C563" s="10">
        <f t="shared" si="20"/>
        <v>6.80328306233584</v>
      </c>
      <c r="D563" s="11">
        <v>0.61210564927211075</v>
      </c>
      <c r="E563" s="11">
        <v>11.5330647654076</v>
      </c>
      <c r="F563" s="11">
        <v>17.999412447081902</v>
      </c>
      <c r="G563" s="11">
        <v>16.490946733006055</v>
      </c>
      <c r="H563" s="12">
        <v>300</v>
      </c>
      <c r="I563" s="13">
        <v>52.313824493310541</v>
      </c>
      <c r="J563" s="13">
        <v>17.21643496301332</v>
      </c>
      <c r="K563" s="14">
        <v>4.3544991416656176</v>
      </c>
      <c r="L563" s="14">
        <v>17.020875339225469</v>
      </c>
      <c r="M563" s="14">
        <f t="shared" si="19"/>
        <v>21.375374480891086</v>
      </c>
      <c r="N563" s="14">
        <v>6.0509191199999997</v>
      </c>
      <c r="O563" s="14">
        <f t="shared" si="18"/>
        <v>96.956553057214947</v>
      </c>
      <c r="Q563" s="14">
        <v>67.230085343527804</v>
      </c>
      <c r="R563" s="14">
        <v>73.105942976003249</v>
      </c>
      <c r="S563" s="14">
        <v>70.298098744889302</v>
      </c>
      <c r="U563" s="14">
        <v>22.314590526979501</v>
      </c>
      <c r="V563" s="16">
        <v>64.766578762919565</v>
      </c>
    </row>
    <row r="564" spans="1:22" x14ac:dyDescent="0.25">
      <c r="A564" s="8">
        <v>1770</v>
      </c>
      <c r="C564" s="10">
        <f t="shared" si="20"/>
        <v>6.8362994916954705</v>
      </c>
      <c r="D564" s="11">
        <v>0.5447894858710024</v>
      </c>
      <c r="E564" s="11">
        <v>11.59613794485</v>
      </c>
      <c r="F564" s="11">
        <v>17.934469136943701</v>
      </c>
      <c r="G564" s="11">
        <v>16.9448535693103</v>
      </c>
      <c r="H564" s="12">
        <v>300</v>
      </c>
      <c r="I564" s="13">
        <v>54.014609653405778</v>
      </c>
      <c r="J564" s="13">
        <v>18.621979355296368</v>
      </c>
      <c r="K564" s="14">
        <v>4.3612904772693</v>
      </c>
      <c r="L564" s="14">
        <v>17.366617257787336</v>
      </c>
      <c r="M564" s="14">
        <f t="shared" si="19"/>
        <v>21.727907735056636</v>
      </c>
      <c r="N564" s="14">
        <v>6.3235115999999998</v>
      </c>
      <c r="O564" s="14">
        <f t="shared" si="18"/>
        <v>100.68800834375878</v>
      </c>
      <c r="Q564" s="14">
        <v>67.327017480765662</v>
      </c>
      <c r="R564" s="14">
        <v>72.800515767587711</v>
      </c>
      <c r="S564" s="14">
        <v>69.902905792883459</v>
      </c>
      <c r="U564" s="14">
        <v>23.082406139787118</v>
      </c>
      <c r="V564" s="16">
        <v>66.671553274304145</v>
      </c>
    </row>
    <row r="565" spans="1:22" x14ac:dyDescent="0.25">
      <c r="A565" s="8">
        <v>1771</v>
      </c>
      <c r="C565" s="10">
        <f t="shared" si="20"/>
        <v>6.8694761502558661</v>
      </c>
      <c r="D565" s="11">
        <v>0.55745505218023372</v>
      </c>
      <c r="E565" s="11">
        <v>12.095543837607901</v>
      </c>
      <c r="F565" s="11">
        <v>18.063056713481203</v>
      </c>
      <c r="G565" s="11">
        <v>17.27917743971399</v>
      </c>
      <c r="H565" s="12">
        <v>300</v>
      </c>
      <c r="I565" s="13">
        <v>55.347629583538833</v>
      </c>
      <c r="J565" s="13">
        <v>18.621979355296368</v>
      </c>
      <c r="K565" s="14">
        <v>4.3877121595141251</v>
      </c>
      <c r="L565" s="14">
        <v>17.616500753404516</v>
      </c>
      <c r="M565" s="14">
        <f t="shared" si="19"/>
        <v>22.004212912918639</v>
      </c>
      <c r="N565" s="14">
        <v>6.0073360200000003</v>
      </c>
      <c r="O565" s="14">
        <f t="shared" si="18"/>
        <v>101.98115787175382</v>
      </c>
      <c r="Q565" s="14">
        <v>71.183246254741064</v>
      </c>
      <c r="R565" s="14">
        <v>76.994320520392563</v>
      </c>
      <c r="S565" s="14">
        <v>76.229367699267456</v>
      </c>
      <c r="U565" s="14">
        <v>22.13809817436837</v>
      </c>
      <c r="V565" s="16">
        <v>63.635178166387689</v>
      </c>
    </row>
    <row r="566" spans="1:22" x14ac:dyDescent="0.25">
      <c r="A566" s="8">
        <v>1772</v>
      </c>
      <c r="C566" s="10">
        <f t="shared" si="20"/>
        <v>6.9028138156116148</v>
      </c>
      <c r="D566" s="11">
        <v>0.56079631862584645</v>
      </c>
      <c r="E566" s="11">
        <v>12.145735334410499</v>
      </c>
      <c r="F566" s="11">
        <v>18.529552363044552</v>
      </c>
      <c r="G566" s="11">
        <v>17.512733598157066</v>
      </c>
      <c r="H566" s="12">
        <v>300</v>
      </c>
      <c r="I566" s="13">
        <v>56.367976163066885</v>
      </c>
      <c r="J566" s="13">
        <v>18.621979355296368</v>
      </c>
      <c r="K566" s="14">
        <v>4.414262066558269</v>
      </c>
      <c r="L566" s="14">
        <v>17.861571496187235</v>
      </c>
      <c r="M566" s="14">
        <f t="shared" si="19"/>
        <v>22.275833562745504</v>
      </c>
      <c r="N566" s="14">
        <v>5.9051138400000003</v>
      </c>
      <c r="O566" s="14">
        <f t="shared" si="18"/>
        <v>103.17090292110875</v>
      </c>
      <c r="Q566" s="14">
        <v>73.00079502512591</v>
      </c>
      <c r="R566" s="14">
        <v>78.536573916713053</v>
      </c>
      <c r="S566" s="14">
        <v>79.983412153952813</v>
      </c>
      <c r="U566" s="14">
        <v>21.849491698917245</v>
      </c>
      <c r="V566" s="16">
        <v>62.502264708300466</v>
      </c>
    </row>
    <row r="567" spans="1:22" x14ac:dyDescent="0.25">
      <c r="A567" s="8">
        <v>1773</v>
      </c>
      <c r="C567" s="10">
        <f t="shared" si="20"/>
        <v>6.9363132691309826</v>
      </c>
      <c r="D567" s="11">
        <v>0.56611764772492223</v>
      </c>
      <c r="E567" s="11">
        <v>11.7715912422534</v>
      </c>
      <c r="F567" s="11">
        <v>18.378226723016301</v>
      </c>
      <c r="G567" s="11">
        <v>17.145777180963048</v>
      </c>
      <c r="H567" s="12">
        <v>300</v>
      </c>
      <c r="I567" s="13">
        <v>55.454681590585118</v>
      </c>
      <c r="J567" s="13">
        <v>18.621979355296368</v>
      </c>
      <c r="K567" s="14">
        <v>4.4409408206785095</v>
      </c>
      <c r="L567" s="14">
        <v>17.725428942817839</v>
      </c>
      <c r="M567" s="14">
        <f t="shared" si="19"/>
        <v>22.166369763496348</v>
      </c>
      <c r="N567" s="14">
        <v>6.2149500599999996</v>
      </c>
      <c r="O567" s="14">
        <f t="shared" si="18"/>
        <v>102.45798076937783</v>
      </c>
      <c r="Q567" s="14">
        <v>73.414226612499306</v>
      </c>
      <c r="R567" s="14">
        <v>79.246965836790679</v>
      </c>
      <c r="S567" s="14">
        <v>79.942032635787626</v>
      </c>
      <c r="U567" s="14">
        <v>21.581999609636782</v>
      </c>
      <c r="V567" s="16">
        <v>61.438917687090587</v>
      </c>
    </row>
    <row r="568" spans="1:22" x14ac:dyDescent="0.25">
      <c r="A568" s="8">
        <v>1774</v>
      </c>
      <c r="C568" s="10">
        <f t="shared" si="20"/>
        <v>6.9699752959742254</v>
      </c>
      <c r="D568" s="11">
        <v>0.5663302886471101</v>
      </c>
      <c r="E568" s="11">
        <v>12.302446030651501</v>
      </c>
      <c r="F568" s="11">
        <v>18.289086148684351</v>
      </c>
      <c r="G568" s="11">
        <v>17.474316202705932</v>
      </c>
      <c r="H568" s="12">
        <v>300</v>
      </c>
      <c r="I568" s="13">
        <v>56.791556307516665</v>
      </c>
      <c r="J568" s="13">
        <v>18.621979355296368</v>
      </c>
      <c r="K568" s="14">
        <v>4.4677490471715373</v>
      </c>
      <c r="L568" s="14">
        <v>18.018302567999456</v>
      </c>
      <c r="M568" s="14">
        <f t="shared" si="19"/>
        <v>22.486051615170993</v>
      </c>
      <c r="N568" s="14">
        <v>5.92650918</v>
      </c>
      <c r="O568" s="14">
        <f t="shared" si="18"/>
        <v>103.82609645798402</v>
      </c>
      <c r="Q568" s="14">
        <v>74.163325244666055</v>
      </c>
      <c r="R568" s="14">
        <v>80.103803748835944</v>
      </c>
      <c r="S568" s="14">
        <v>80.941113621027455</v>
      </c>
      <c r="U568" s="14">
        <v>21.687191264969261</v>
      </c>
      <c r="V568" s="16">
        <v>61.440203606998317</v>
      </c>
    </row>
    <row r="569" spans="1:22" x14ac:dyDescent="0.25">
      <c r="A569" s="8">
        <v>1775</v>
      </c>
      <c r="C569" s="10">
        <v>7.0038006851119885</v>
      </c>
      <c r="D569" s="11">
        <v>0.56139612500813918</v>
      </c>
      <c r="E569" s="11">
        <v>12.4349879334889</v>
      </c>
      <c r="F569" s="11">
        <v>18.651723944239901</v>
      </c>
      <c r="G569" s="11">
        <v>17.766155690124663</v>
      </c>
      <c r="H569" s="12">
        <v>300</v>
      </c>
      <c r="I569" s="13">
        <v>58.020248330874672</v>
      </c>
      <c r="J569" s="13">
        <v>20.008155675850848</v>
      </c>
      <c r="K569" s="14">
        <v>4.3074427243521543</v>
      </c>
      <c r="L569" s="14">
        <v>17.078816247537727</v>
      </c>
      <c r="M569" s="14">
        <f t="shared" si="19"/>
        <v>21.38625897188988</v>
      </c>
      <c r="N569" s="14">
        <v>6.2300060400000001</v>
      </c>
      <c r="O569" s="14">
        <f t="shared" si="18"/>
        <v>105.64466901861542</v>
      </c>
      <c r="Q569" s="14">
        <v>73.090403012164145</v>
      </c>
      <c r="R569" s="14">
        <v>79.270421429918542</v>
      </c>
      <c r="S569" s="14">
        <v>79.006710060263899</v>
      </c>
      <c r="U569" s="14">
        <v>22.313392117588542</v>
      </c>
      <c r="V569" s="16">
        <v>62.908943906606957</v>
      </c>
    </row>
    <row r="570" spans="1:22" x14ac:dyDescent="0.25">
      <c r="A570" s="8">
        <v>1776</v>
      </c>
      <c r="C570" s="10">
        <f t="shared" ref="C570:C578" si="21">C569*EXP(0.008437)</f>
        <v>7.0631417296832417</v>
      </c>
      <c r="D570" s="11">
        <v>0.5392892131769419</v>
      </c>
      <c r="E570" s="11">
        <v>12.9458219518412</v>
      </c>
      <c r="F570" s="11">
        <v>19.049855379273051</v>
      </c>
      <c r="G570" s="11">
        <v>18.451414817711694</v>
      </c>
      <c r="H570" s="12">
        <v>300</v>
      </c>
      <c r="I570" s="13">
        <v>60.768698464968566</v>
      </c>
      <c r="J570" s="13">
        <v>20.008155675850848</v>
      </c>
      <c r="K570" s="14">
        <v>4.3527327983563939</v>
      </c>
      <c r="L570" s="14">
        <v>17.569578556083165</v>
      </c>
      <c r="M570" s="14">
        <f t="shared" si="19"/>
        <v>21.922311354439557</v>
      </c>
      <c r="N570" s="14">
        <v>6.3924521399999996</v>
      </c>
      <c r="O570" s="14">
        <f t="shared" si="18"/>
        <v>109.09161763525897</v>
      </c>
      <c r="Q570" s="14">
        <v>69.266938732672543</v>
      </c>
      <c r="R570" s="14">
        <v>74.751836536054697</v>
      </c>
      <c r="S570" s="14">
        <v>72.752714381639052</v>
      </c>
      <c r="U570" s="14">
        <v>24.314788808993058</v>
      </c>
      <c r="V570" s="16">
        <v>67.975616681735275</v>
      </c>
    </row>
    <row r="571" spans="1:22" x14ac:dyDescent="0.25">
      <c r="A571" s="8">
        <v>1777</v>
      </c>
      <c r="C571" s="10">
        <f t="shared" si="21"/>
        <v>7.1229855526357095</v>
      </c>
      <c r="D571" s="11">
        <v>0.55351457896606315</v>
      </c>
      <c r="E571" s="11">
        <v>12.789341220659701</v>
      </c>
      <c r="F571" s="11">
        <v>19.286659999934802</v>
      </c>
      <c r="G571" s="11">
        <v>18.372667144668586</v>
      </c>
      <c r="H571" s="12">
        <v>300</v>
      </c>
      <c r="I571" s="13">
        <v>61.022024477518407</v>
      </c>
      <c r="J571" s="13">
        <v>20.008155675850848</v>
      </c>
      <c r="K571" s="14">
        <v>4.3984066011988681</v>
      </c>
      <c r="L571" s="14">
        <v>17.593002841959201</v>
      </c>
      <c r="M571" s="14">
        <f t="shared" si="19"/>
        <v>21.991409443158069</v>
      </c>
      <c r="N571" s="14">
        <v>6.0723144600000003</v>
      </c>
      <c r="O571" s="14">
        <f t="shared" si="18"/>
        <v>109.09390405652732</v>
      </c>
      <c r="Q571" s="14">
        <v>72.156758686643798</v>
      </c>
      <c r="R571" s="14">
        <v>78.081626598023647</v>
      </c>
      <c r="S571" s="14">
        <v>76.74952924672597</v>
      </c>
      <c r="U571" s="14">
        <v>23.350866693432174</v>
      </c>
      <c r="V571" s="16">
        <v>64.732371286557836</v>
      </c>
    </row>
    <row r="572" spans="1:22" x14ac:dyDescent="0.25">
      <c r="A572" s="8">
        <v>1778</v>
      </c>
      <c r="C572" s="10">
        <f t="shared" si="21"/>
        <v>7.1833364138556544</v>
      </c>
      <c r="D572" s="11">
        <v>0.55858837965155217</v>
      </c>
      <c r="E572" s="11">
        <v>12.5586554718214</v>
      </c>
      <c r="F572" s="11">
        <v>19.349288761786347</v>
      </c>
      <c r="G572" s="11">
        <v>18.222774846916916</v>
      </c>
      <c r="H572" s="12">
        <v>300</v>
      </c>
      <c r="I572" s="13">
        <v>61.03698269082124</v>
      </c>
      <c r="J572" s="13">
        <v>20.008155675850848</v>
      </c>
      <c r="K572" s="14">
        <v>4.4444673840957538</v>
      </c>
      <c r="L572" s="14">
        <v>17.61932112233346</v>
      </c>
      <c r="M572" s="14">
        <f t="shared" si="19"/>
        <v>22.063788506429212</v>
      </c>
      <c r="N572" s="14">
        <v>6.1151051399999998</v>
      </c>
      <c r="O572" s="14">
        <f t="shared" si="18"/>
        <v>109.22403201310129</v>
      </c>
      <c r="Q572" s="14">
        <v>73.217022725861113</v>
      </c>
      <c r="R572" s="14">
        <v>78.939216668048019</v>
      </c>
      <c r="S572" s="14">
        <v>77.16332640046474</v>
      </c>
      <c r="U572" s="14">
        <v>23.025401360711896</v>
      </c>
      <c r="V572" s="16">
        <v>63.293859490663117</v>
      </c>
    </row>
    <row r="573" spans="1:22" x14ac:dyDescent="0.25">
      <c r="A573" s="8">
        <v>1779</v>
      </c>
      <c r="C573" s="10">
        <f t="shared" si="21"/>
        <v>7.2441986093220434</v>
      </c>
      <c r="D573" s="11">
        <v>0.54725771434212267</v>
      </c>
      <c r="E573" s="11">
        <v>12.3976520873503</v>
      </c>
      <c r="F573" s="11">
        <v>19.109124042385499</v>
      </c>
      <c r="G573" s="11">
        <v>18.077525694983134</v>
      </c>
      <c r="H573" s="12">
        <v>300</v>
      </c>
      <c r="I573" s="13">
        <v>61.063497753088292</v>
      </c>
      <c r="J573" s="13">
        <v>20.008155675850848</v>
      </c>
      <c r="K573" s="14">
        <v>4.4909184258097827</v>
      </c>
      <c r="L573" s="14">
        <v>17.631911866808295</v>
      </c>
      <c r="M573" s="14">
        <f t="shared" si="19"/>
        <v>22.122830292618076</v>
      </c>
      <c r="N573" s="14">
        <v>6.4566381599999998</v>
      </c>
      <c r="O573" s="14">
        <f t="shared" si="18"/>
        <v>109.65112188155722</v>
      </c>
      <c r="Q573" s="14">
        <v>69.439142478323291</v>
      </c>
      <c r="R573" s="14">
        <v>75.319699997076825</v>
      </c>
      <c r="S573" s="14">
        <v>70.946031698613936</v>
      </c>
      <c r="U573" s="14">
        <v>24.382009645119975</v>
      </c>
      <c r="V573" s="16">
        <v>66.459906442347346</v>
      </c>
    </row>
    <row r="574" spans="1:22" x14ac:dyDescent="0.25">
      <c r="A574" s="8">
        <v>1780</v>
      </c>
      <c r="C574" s="10">
        <f t="shared" si="21"/>
        <v>7.3055764714123494</v>
      </c>
      <c r="D574" s="11">
        <v>0.46610654815144043</v>
      </c>
      <c r="E574" s="11">
        <v>12.656945386147401</v>
      </c>
      <c r="F574" s="11">
        <v>19.06498905629395</v>
      </c>
      <c r="G574" s="11">
        <v>18.742282880891519</v>
      </c>
      <c r="H574" s="12">
        <v>300</v>
      </c>
      <c r="I574" s="13">
        <v>63.845357164132871</v>
      </c>
      <c r="J574" s="13">
        <v>19.026397065151929</v>
      </c>
      <c r="K574" s="14">
        <v>3.9683134016837682</v>
      </c>
      <c r="L574" s="14">
        <v>19.942020388767389</v>
      </c>
      <c r="M574" s="14">
        <f t="shared" si="19"/>
        <v>23.910333790451158</v>
      </c>
      <c r="N574" s="14">
        <v>7.0168790999999997</v>
      </c>
      <c r="O574" s="14">
        <f t="shared" si="18"/>
        <v>113.79896711973596</v>
      </c>
      <c r="Q574" s="14">
        <v>70.267617892796281</v>
      </c>
      <c r="R574" s="14">
        <v>76.172741201832864</v>
      </c>
      <c r="S574" s="14">
        <v>71.977625840410127</v>
      </c>
      <c r="U574" s="14">
        <v>25.001302275870508</v>
      </c>
      <c r="V574" s="16">
        <v>67.575414023429062</v>
      </c>
    </row>
    <row r="575" spans="1:22" x14ac:dyDescent="0.25">
      <c r="A575" s="8">
        <v>1781</v>
      </c>
      <c r="C575" s="10">
        <f t="shared" si="21"/>
        <v>7.3674743692109432</v>
      </c>
      <c r="D575" s="11">
        <v>0.47660352941337991</v>
      </c>
      <c r="E575" s="11">
        <v>13.4769269292663</v>
      </c>
      <c r="F575" s="11">
        <v>19.100508345078701</v>
      </c>
      <c r="G575" s="11">
        <v>19.170024732912346</v>
      </c>
      <c r="H575" s="12">
        <v>300</v>
      </c>
      <c r="I575" s="13">
        <v>65.855742116589838</v>
      </c>
      <c r="J575" s="13">
        <v>19.026397065151929</v>
      </c>
      <c r="K575" s="14">
        <v>4.009626512119949</v>
      </c>
      <c r="L575" s="14">
        <v>20.305525804077291</v>
      </c>
      <c r="M575" s="14">
        <f t="shared" si="19"/>
        <v>24.315152316197242</v>
      </c>
      <c r="N575" s="14">
        <v>7.2347945999999999</v>
      </c>
      <c r="O575" s="14">
        <f t="shared" si="18"/>
        <v>116.43208609793901</v>
      </c>
      <c r="Q575" s="14">
        <v>74.571713227184858</v>
      </c>
      <c r="R575" s="14">
        <v>80.306808673455777</v>
      </c>
      <c r="S575" s="14">
        <v>79.130490386824263</v>
      </c>
      <c r="U575" s="14">
        <v>24.112279431130251</v>
      </c>
      <c r="V575" s="16">
        <v>64.624948451301947</v>
      </c>
    </row>
    <row r="576" spans="1:22" x14ac:dyDescent="0.25">
      <c r="A576" s="8">
        <v>1782</v>
      </c>
      <c r="C576" s="10">
        <f t="shared" si="21"/>
        <v>7.4298967088201016</v>
      </c>
      <c r="D576" s="11">
        <v>0.47700984261547585</v>
      </c>
      <c r="E576" s="11">
        <v>13.6407973423127</v>
      </c>
      <c r="F576" s="11">
        <v>19.291215861858351</v>
      </c>
      <c r="G576" s="11">
        <v>19.383122308565735</v>
      </c>
      <c r="H576" s="12">
        <v>300</v>
      </c>
      <c r="I576" s="13">
        <v>67.151984811451797</v>
      </c>
      <c r="J576" s="13">
        <v>19.026397065151929</v>
      </c>
      <c r="K576" s="14">
        <v>4.0512896558077864</v>
      </c>
      <c r="L576" s="14">
        <v>20.735291777744361</v>
      </c>
      <c r="M576" s="14">
        <f t="shared" si="19"/>
        <v>24.786581433552147</v>
      </c>
      <c r="N576" s="14">
        <v>7.3837695600000002</v>
      </c>
      <c r="O576" s="14">
        <f t="shared" si="18"/>
        <v>118.34873287015587</v>
      </c>
      <c r="Q576" s="14">
        <v>75.884854394808613</v>
      </c>
      <c r="R576" s="14">
        <v>81.008951703411654</v>
      </c>
      <c r="S576" s="14">
        <v>80.522258778837951</v>
      </c>
      <c r="U576" s="14">
        <v>24.078932929232785</v>
      </c>
      <c r="V576" s="16">
        <v>63.993378070550925</v>
      </c>
    </row>
    <row r="577" spans="1:22" x14ac:dyDescent="0.25">
      <c r="A577" s="8">
        <v>1783</v>
      </c>
      <c r="C577" s="10">
        <f t="shared" si="21"/>
        <v>7.4928479336736471</v>
      </c>
      <c r="D577" s="11">
        <v>0.49004119130533341</v>
      </c>
      <c r="E577" s="11">
        <v>13.6082211562172</v>
      </c>
      <c r="F577" s="11">
        <v>19.073930471010602</v>
      </c>
      <c r="G577" s="11">
        <v>19.159401254128902</v>
      </c>
      <c r="H577" s="12">
        <v>300</v>
      </c>
      <c r="I577" s="13">
        <v>66.939304067088486</v>
      </c>
      <c r="J577" s="13">
        <v>19.026397065151929</v>
      </c>
      <c r="K577" s="14">
        <v>4.093305798471139</v>
      </c>
      <c r="L577" s="14">
        <v>20.458254794170212</v>
      </c>
      <c r="M577" s="14">
        <f t="shared" si="19"/>
        <v>24.551560592641351</v>
      </c>
      <c r="N577" s="14">
        <v>6.6793081799999996</v>
      </c>
      <c r="O577" s="14">
        <f t="shared" si="18"/>
        <v>117.19656990488176</v>
      </c>
      <c r="Q577" s="14">
        <v>77.492196098087561</v>
      </c>
      <c r="R577" s="14">
        <v>83.611217932732202</v>
      </c>
      <c r="S577" s="14">
        <v>83.304452278929531</v>
      </c>
      <c r="U577" s="14">
        <v>23.357214799734436</v>
      </c>
      <c r="V577" s="16">
        <v>61.553777638101991</v>
      </c>
    </row>
    <row r="578" spans="1:22" x14ac:dyDescent="0.25">
      <c r="A578" s="8">
        <v>1784</v>
      </c>
      <c r="C578" s="10">
        <f t="shared" si="21"/>
        <v>7.5563325248532491</v>
      </c>
      <c r="D578" s="11">
        <v>0.48464770849035355</v>
      </c>
      <c r="E578" s="11">
        <v>13.2828417305142</v>
      </c>
      <c r="F578" s="11">
        <v>19.662971362829701</v>
      </c>
      <c r="G578" s="11">
        <v>19.347731418095449</v>
      </c>
      <c r="H578" s="12">
        <v>300</v>
      </c>
      <c r="I578" s="13">
        <v>68.170024878220843</v>
      </c>
      <c r="J578" s="13">
        <v>19.026397065151929</v>
      </c>
      <c r="K578" s="14">
        <v>4.1356779309615277</v>
      </c>
      <c r="L578" s="14">
        <v>20.922963553389067</v>
      </c>
      <c r="M578" s="14">
        <f t="shared" si="19"/>
        <v>25.058641484350595</v>
      </c>
      <c r="N578" s="14">
        <v>7.2625292999999997</v>
      </c>
      <c r="O578" s="14">
        <f t="shared" si="18"/>
        <v>119.51759272772337</v>
      </c>
      <c r="Q578" s="14">
        <v>76.249300140357064</v>
      </c>
      <c r="R578" s="14">
        <v>82.732918918614942</v>
      </c>
      <c r="S578" s="14">
        <v>80.981229834739096</v>
      </c>
      <c r="U578" s="14">
        <v>24.200759922298847</v>
      </c>
      <c r="V578" s="16">
        <v>63.240969258224339</v>
      </c>
    </row>
    <row r="579" spans="1:22" x14ac:dyDescent="0.25">
      <c r="A579" s="8">
        <v>1785</v>
      </c>
      <c r="C579" s="10">
        <v>7.6203212648221337</v>
      </c>
      <c r="D579" s="11">
        <v>0.47856089097418897</v>
      </c>
      <c r="E579" s="11">
        <v>12.850080898031999</v>
      </c>
      <c r="F579" s="11">
        <v>19.43008433549015</v>
      </c>
      <c r="G579" s="11">
        <v>19.001900963363784</v>
      </c>
      <c r="H579" s="12">
        <v>300</v>
      </c>
      <c r="I579" s="13">
        <v>67.518482470690557</v>
      </c>
      <c r="J579" s="13">
        <v>19.638048307325199</v>
      </c>
      <c r="K579" s="14">
        <v>3.9744543691508905</v>
      </c>
      <c r="L579" s="14">
        <v>19.629424606574563</v>
      </c>
      <c r="M579" s="14">
        <f t="shared" si="19"/>
        <v>23.603878975725454</v>
      </c>
      <c r="N579" s="14">
        <v>8.4622531799999994</v>
      </c>
      <c r="O579" s="14">
        <f t="shared" si="18"/>
        <v>119.22266293374122</v>
      </c>
      <c r="Q579" s="14">
        <v>73.615135619241826</v>
      </c>
      <c r="R579" s="14">
        <v>80.088212232348724</v>
      </c>
      <c r="S579" s="14">
        <v>77.411817816155079</v>
      </c>
      <c r="U579" s="14">
        <v>25.05516369362401</v>
      </c>
      <c r="V579" s="16">
        <v>64.9238908216997</v>
      </c>
    </row>
    <row r="580" spans="1:22" x14ac:dyDescent="0.25">
      <c r="A580" s="8">
        <v>1786</v>
      </c>
      <c r="C580" s="10">
        <f t="shared" ref="C580:C588" si="22">C579*EXP(0.008509)</f>
        <v>7.6854392299525189</v>
      </c>
      <c r="D580" s="11">
        <v>0.47667249353919461</v>
      </c>
      <c r="E580" s="11">
        <v>12.680433129303299</v>
      </c>
      <c r="F580" s="11">
        <v>19.349408100176852</v>
      </c>
      <c r="G580" s="11">
        <v>18.870514991938819</v>
      </c>
      <c r="H580" s="12">
        <v>300</v>
      </c>
      <c r="I580" s="13">
        <v>67.624612058519915</v>
      </c>
      <c r="J580" s="13">
        <v>19.638048307325199</v>
      </c>
      <c r="K580" s="14">
        <v>4.015795439373111</v>
      </c>
      <c r="L580" s="14">
        <v>19.349143890464319</v>
      </c>
      <c r="M580" s="14">
        <f t="shared" si="19"/>
        <v>23.36493932983743</v>
      </c>
      <c r="N580" s="14">
        <v>8.0795143199999995</v>
      </c>
      <c r="O580" s="14">
        <f t="shared" si="18"/>
        <v>118.70711401568254</v>
      </c>
      <c r="Q580" s="14">
        <v>72.097151729119574</v>
      </c>
      <c r="R580" s="14">
        <v>78.361377028958046</v>
      </c>
      <c r="S580" s="14">
        <v>74.880191840380434</v>
      </c>
      <c r="U580" s="14">
        <v>25.435242859578484</v>
      </c>
      <c r="V580" s="16">
        <v>65.350327930374533</v>
      </c>
    </row>
    <row r="581" spans="1:22" x14ac:dyDescent="0.25">
      <c r="A581" s="8">
        <v>1787</v>
      </c>
      <c r="C581" s="10">
        <f t="shared" si="22"/>
        <v>7.7511136479193867</v>
      </c>
      <c r="D581" s="11">
        <v>0.47426811364885452</v>
      </c>
      <c r="E581" s="11">
        <v>12.8921565476673</v>
      </c>
      <c r="F581" s="11">
        <v>19.5391915542383</v>
      </c>
      <c r="G581" s="11">
        <v>19.119869420698834</v>
      </c>
      <c r="H581" s="12">
        <v>300</v>
      </c>
      <c r="I581" s="13">
        <v>69.103710581578696</v>
      </c>
      <c r="J581" s="13">
        <v>19.638048307325199</v>
      </c>
      <c r="K581" s="14">
        <v>4.0574897816262121</v>
      </c>
      <c r="L581" s="14">
        <v>20.049987903170081</v>
      </c>
      <c r="M581" s="14">
        <f t="shared" si="19"/>
        <v>24.107477684796294</v>
      </c>
      <c r="N581" s="14">
        <v>8.8251815400000009</v>
      </c>
      <c r="O581" s="14">
        <f t="shared" si="18"/>
        <v>121.67441811370018</v>
      </c>
      <c r="Q581" s="14">
        <v>73.391547013752657</v>
      </c>
      <c r="R581" s="14">
        <v>79.098628070448953</v>
      </c>
      <c r="S581" s="14">
        <v>76.752021500816383</v>
      </c>
      <c r="U581" s="14">
        <v>25.676510073860239</v>
      </c>
      <c r="V581" s="16">
        <v>65.411252529103763</v>
      </c>
    </row>
    <row r="582" spans="1:22" x14ac:dyDescent="0.25">
      <c r="A582" s="8">
        <v>1788</v>
      </c>
      <c r="C582" s="10">
        <f t="shared" si="22"/>
        <v>7.8173492737816312</v>
      </c>
      <c r="D582" s="11">
        <v>0.47639373460925555</v>
      </c>
      <c r="E582" s="11">
        <v>13.1115314569071</v>
      </c>
      <c r="F582" s="11">
        <v>19.652535607283649</v>
      </c>
      <c r="G582" s="11">
        <v>19.305669123170734</v>
      </c>
      <c r="H582" s="12">
        <v>300</v>
      </c>
      <c r="I582" s="13">
        <v>70.371485080624964</v>
      </c>
      <c r="J582" s="13">
        <v>19.638048307325199</v>
      </c>
      <c r="K582" s="14">
        <v>4.0995404147272474</v>
      </c>
      <c r="L582" s="14">
        <v>20.275828824880257</v>
      </c>
      <c r="M582" s="14">
        <f t="shared" si="19"/>
        <v>24.375369239607505</v>
      </c>
      <c r="N582" s="14">
        <v>8.9171022600000001</v>
      </c>
      <c r="O582" s="14">
        <f t="shared" si="18"/>
        <v>123.30200488755767</v>
      </c>
      <c r="Q582" s="14">
        <v>73.939647595913669</v>
      </c>
      <c r="R582" s="14">
        <v>80.16138592259756</v>
      </c>
      <c r="S582" s="14">
        <v>77.370034811122679</v>
      </c>
      <c r="U582" s="14">
        <v>25.85578317536087</v>
      </c>
      <c r="V582" s="16">
        <v>65.309860509886974</v>
      </c>
    </row>
    <row r="583" spans="1:22" x14ac:dyDescent="0.25">
      <c r="A583" s="8">
        <v>1789</v>
      </c>
      <c r="C583" s="10">
        <f t="shared" si="22"/>
        <v>7.8841509032315722</v>
      </c>
      <c r="D583" s="11">
        <v>0.48919230678644088</v>
      </c>
      <c r="E583" s="11">
        <v>13.0629386090562</v>
      </c>
      <c r="F583" s="11">
        <v>19.529101106261901</v>
      </c>
      <c r="G583" s="11">
        <v>19.127554840429152</v>
      </c>
      <c r="H583" s="12">
        <v>300</v>
      </c>
      <c r="I583" s="13">
        <v>70.318034847523961</v>
      </c>
      <c r="J583" s="13">
        <v>19.638048307325199</v>
      </c>
      <c r="K583" s="14">
        <v>4.1419503832899789</v>
      </c>
      <c r="L583" s="14">
        <v>20.078663985148914</v>
      </c>
      <c r="M583" s="14">
        <f t="shared" si="19"/>
        <v>24.220614368438895</v>
      </c>
      <c r="N583" s="14">
        <v>8.6754141600000008</v>
      </c>
      <c r="O583" s="14">
        <f t="shared" si="18"/>
        <v>122.85211168328806</v>
      </c>
      <c r="Q583" s="14">
        <v>75.893518235046926</v>
      </c>
      <c r="R583" s="14">
        <v>83.046909661741196</v>
      </c>
      <c r="S583" s="14">
        <v>80.578674986684433</v>
      </c>
      <c r="U583" s="14">
        <v>25.076677085948067</v>
      </c>
      <c r="V583" s="16">
        <v>62.805204613303609</v>
      </c>
    </row>
    <row r="584" spans="1:22" x14ac:dyDescent="0.25">
      <c r="A584" s="8">
        <v>1790</v>
      </c>
      <c r="C584" s="10">
        <f t="shared" si="22"/>
        <v>7.9515233729421793</v>
      </c>
      <c r="D584" s="11">
        <v>0.43013805407649569</v>
      </c>
      <c r="E584" s="11">
        <v>14.7020377538466</v>
      </c>
      <c r="F584" s="11">
        <v>20.186870201156452</v>
      </c>
      <c r="G584" s="11">
        <v>20.786574841376382</v>
      </c>
      <c r="H584" s="12">
        <v>300</v>
      </c>
      <c r="I584" s="13">
        <v>77.070045326912094</v>
      </c>
      <c r="J584" s="13">
        <v>22.913904060712849</v>
      </c>
      <c r="K584" s="14">
        <v>6.2184096920372571</v>
      </c>
      <c r="L584" s="14">
        <v>23.193010764569642</v>
      </c>
      <c r="M584" s="14">
        <f t="shared" si="19"/>
        <v>29.411420456606898</v>
      </c>
      <c r="N584" s="14">
        <v>8.8434071999999997</v>
      </c>
      <c r="O584" s="14">
        <f t="shared" ref="O584:O647" si="23">I584+J584+M584+N584</f>
        <v>138.23877704423185</v>
      </c>
      <c r="Q584" s="14">
        <v>78.076982185603299</v>
      </c>
      <c r="R584" s="14">
        <v>85.174830422945902</v>
      </c>
      <c r="S584" s="14">
        <v>82.728091146265584</v>
      </c>
      <c r="U584" s="14">
        <v>27.408503608939011</v>
      </c>
      <c r="V584" s="16">
        <v>68.063701102074475</v>
      </c>
    </row>
    <row r="585" spans="1:22" x14ac:dyDescent="0.25">
      <c r="A585" s="8">
        <v>1791</v>
      </c>
      <c r="C585" s="10">
        <f t="shared" si="22"/>
        <v>8.0194715609172675</v>
      </c>
      <c r="D585" s="11">
        <v>0.42065265034164068</v>
      </c>
      <c r="E585" s="11">
        <v>15.5253645168186</v>
      </c>
      <c r="F585" s="11">
        <v>20.410863635073447</v>
      </c>
      <c r="G585" s="11">
        <v>21.401516501572903</v>
      </c>
      <c r="H585" s="12">
        <v>300</v>
      </c>
      <c r="I585" s="13">
        <v>80.02812488795719</v>
      </c>
      <c r="J585" s="13">
        <v>22.913904060712849</v>
      </c>
      <c r="K585" s="14">
        <v>6.2825116676738944</v>
      </c>
      <c r="L585" s="14">
        <v>23.770638046498188</v>
      </c>
      <c r="M585" s="14">
        <f t="shared" si="19"/>
        <v>30.053149714172083</v>
      </c>
      <c r="N585" s="14">
        <v>9.86642142</v>
      </c>
      <c r="O585" s="14">
        <f t="shared" si="23"/>
        <v>142.86160008284213</v>
      </c>
      <c r="Q585" s="14">
        <v>77.550535083258865</v>
      </c>
      <c r="R585" s="14">
        <v>84.193381259562102</v>
      </c>
      <c r="S585" s="14">
        <v>81.91862382541845</v>
      </c>
      <c r="U585" s="14">
        <v>28.460928241522058</v>
      </c>
      <c r="V585" s="16">
        <v>70.078352635008102</v>
      </c>
    </row>
    <row r="586" spans="1:22" x14ac:dyDescent="0.25">
      <c r="A586" s="8">
        <v>1792</v>
      </c>
      <c r="C586" s="10">
        <f t="shared" si="22"/>
        <v>8.0880003868446764</v>
      </c>
      <c r="D586" s="11">
        <v>0.41966621031188162</v>
      </c>
      <c r="E586" s="11">
        <v>14.3988754083242</v>
      </c>
      <c r="F586" s="11">
        <v>21.03954819700045</v>
      </c>
      <c r="G586" s="11">
        <v>21.247081179307227</v>
      </c>
      <c r="H586" s="12">
        <v>300</v>
      </c>
      <c r="I586" s="13">
        <v>80.129564397839019</v>
      </c>
      <c r="J586" s="13">
        <v>22.913904060712849</v>
      </c>
      <c r="K586" s="14">
        <v>6.3471614142074824</v>
      </c>
      <c r="L586" s="14">
        <v>23.897826160407583</v>
      </c>
      <c r="M586" s="14">
        <f t="shared" si="19"/>
        <v>30.244987574615067</v>
      </c>
      <c r="N586" s="14">
        <v>10.17546522</v>
      </c>
      <c r="O586" s="14">
        <f t="shared" si="23"/>
        <v>143.46392125316694</v>
      </c>
      <c r="Q586" s="14">
        <v>76.59408628284578</v>
      </c>
      <c r="R586" s="14">
        <v>83.52267472492538</v>
      </c>
      <c r="S586" s="14">
        <v>79.300572187301171</v>
      </c>
      <c r="U586" s="14">
        <v>28.942422062778938</v>
      </c>
      <c r="V586" s="16">
        <v>70.660105988712587</v>
      </c>
    </row>
    <row r="587" spans="1:22" x14ac:dyDescent="0.25">
      <c r="A587" s="8">
        <v>1793</v>
      </c>
      <c r="C587" s="10">
        <f t="shared" si="22"/>
        <v>8.1571148124524768</v>
      </c>
      <c r="D587" s="11">
        <v>0.4234112992555894</v>
      </c>
      <c r="E587" s="11">
        <v>14.8672098530052</v>
      </c>
      <c r="F587" s="11">
        <v>21.917372500382449</v>
      </c>
      <c r="G587" s="11">
        <v>22.031395610434849</v>
      </c>
      <c r="H587" s="12">
        <v>300</v>
      </c>
      <c r="I587" s="13">
        <v>83.797473609230991</v>
      </c>
      <c r="J587" s="13">
        <v>22.913904060712849</v>
      </c>
      <c r="K587" s="14">
        <v>6.4123636125070993</v>
      </c>
      <c r="L587" s="14">
        <v>24.677346758039015</v>
      </c>
      <c r="M587" s="14">
        <f t="shared" si="19"/>
        <v>31.089710370546115</v>
      </c>
      <c r="N587" s="14">
        <v>9.6009607199999998</v>
      </c>
      <c r="O587" s="14">
        <f t="shared" si="23"/>
        <v>147.40204876048995</v>
      </c>
      <c r="Q587" s="14">
        <v>79.528354110795419</v>
      </c>
      <c r="R587" s="14">
        <v>86.257387173797198</v>
      </c>
      <c r="S587" s="14">
        <v>82.037028868076007</v>
      </c>
      <c r="U587" s="14">
        <v>28.669580315620703</v>
      </c>
      <c r="V587" s="16">
        <v>69.400937286079213</v>
      </c>
    </row>
    <row r="588" spans="1:22" x14ac:dyDescent="0.25">
      <c r="A588" s="8">
        <v>1794</v>
      </c>
      <c r="C588" s="10">
        <f t="shared" si="22"/>
        <v>8.2268198418682186</v>
      </c>
      <c r="D588" s="11">
        <v>0.43092930189615292</v>
      </c>
      <c r="E588" s="11">
        <v>14.4098227130834</v>
      </c>
      <c r="F588" s="11">
        <v>22.0446240982353</v>
      </c>
      <c r="G588" s="11">
        <v>21.828591502054469</v>
      </c>
      <c r="H588" s="12">
        <v>300</v>
      </c>
      <c r="I588" s="13">
        <v>83.735581709123267</v>
      </c>
      <c r="J588" s="13">
        <v>22.913904060712849</v>
      </c>
      <c r="K588" s="14">
        <v>6.4781229834412724</v>
      </c>
      <c r="L588" s="14">
        <v>24.849764932723751</v>
      </c>
      <c r="M588" s="14">
        <f t="shared" si="19"/>
        <v>31.327887916165025</v>
      </c>
      <c r="N588" s="14">
        <v>10.012226699999999</v>
      </c>
      <c r="O588" s="14">
        <f t="shared" si="23"/>
        <v>147.98960038600114</v>
      </c>
      <c r="Q588" s="14">
        <v>81.172000191484869</v>
      </c>
      <c r="R588" s="14">
        <v>88.228331142623034</v>
      </c>
      <c r="S588" s="14">
        <v>85.439902363695424</v>
      </c>
      <c r="U588" s="14">
        <v>28.225387265480041</v>
      </c>
      <c r="V588" s="16">
        <v>67.746755020982761</v>
      </c>
    </row>
    <row r="589" spans="1:22" x14ac:dyDescent="0.25">
      <c r="A589" s="8">
        <v>1795</v>
      </c>
      <c r="C589" s="10">
        <v>8.2971191567852429</v>
      </c>
      <c r="D589" s="11">
        <v>0.44378789184815937</v>
      </c>
      <c r="E589" s="11">
        <v>14.4808937321743</v>
      </c>
      <c r="F589" s="11">
        <v>22.362944809549301</v>
      </c>
      <c r="G589" s="11">
        <v>21.964291830772098</v>
      </c>
      <c r="H589" s="12">
        <v>300</v>
      </c>
      <c r="I589" s="13">
        <v>84.976115380540207</v>
      </c>
      <c r="J589" s="13">
        <v>25.400062783713349</v>
      </c>
      <c r="K589" s="14">
        <v>7.0888716521044302</v>
      </c>
      <c r="L589" s="14">
        <v>28.16097959284707</v>
      </c>
      <c r="M589" s="14">
        <f t="shared" si="19"/>
        <v>35.2498512449515</v>
      </c>
      <c r="N589" s="14">
        <v>10.566128279999999</v>
      </c>
      <c r="O589" s="14">
        <f t="shared" si="23"/>
        <v>156.19215768920503</v>
      </c>
      <c r="Q589" s="14">
        <v>90.285192940023833</v>
      </c>
      <c r="R589" s="14">
        <v>97.357280271556107</v>
      </c>
      <c r="S589" s="14">
        <v>97.878539031231071</v>
      </c>
      <c r="U589" s="14">
        <v>26.947164293241162</v>
      </c>
      <c r="V589" s="16">
        <v>64.130749928663022</v>
      </c>
    </row>
    <row r="590" spans="1:22" x14ac:dyDescent="0.25">
      <c r="A590" s="8">
        <v>1796</v>
      </c>
      <c r="C590" s="10">
        <f t="shared" ref="C590:C598" si="24">C589*EXP(0.009998)</f>
        <v>8.3804898296317667</v>
      </c>
      <c r="D590" s="11">
        <v>0.44750995887356226</v>
      </c>
      <c r="E590" s="11">
        <v>15.6968508100642</v>
      </c>
      <c r="F590" s="11">
        <v>23.001079836408799</v>
      </c>
      <c r="G590" s="11">
        <v>23.003766057686168</v>
      </c>
      <c r="H590" s="12">
        <v>300</v>
      </c>
      <c r="I590" s="13">
        <v>89.891926269254697</v>
      </c>
      <c r="J590" s="13">
        <v>25.400062783713349</v>
      </c>
      <c r="K590" s="14">
        <v>7.1740660946390555</v>
      </c>
      <c r="L590" s="14">
        <v>28.65535353405448</v>
      </c>
      <c r="M590" s="14">
        <f t="shared" si="19"/>
        <v>35.829419628693536</v>
      </c>
      <c r="N590" s="14">
        <v>10.096223220000001</v>
      </c>
      <c r="O590" s="14">
        <f t="shared" si="23"/>
        <v>161.2176319016616</v>
      </c>
      <c r="Q590" s="14">
        <v>94.861605920702843</v>
      </c>
      <c r="R590" s="14">
        <v>100.57099243352567</v>
      </c>
      <c r="S590" s="14">
        <v>103.24281058108608</v>
      </c>
      <c r="U590" s="14">
        <v>26.399154430802646</v>
      </c>
      <c r="V590" s="16">
        <v>62.20154736513976</v>
      </c>
    </row>
    <row r="591" spans="1:22" x14ac:dyDescent="0.25">
      <c r="A591" s="8">
        <v>1797</v>
      </c>
      <c r="C591" s="10">
        <f t="shared" si="24"/>
        <v>8.464698223253361</v>
      </c>
      <c r="D591" s="11">
        <v>0.42782293666086346</v>
      </c>
      <c r="E591" s="11">
        <v>16.043938374798199</v>
      </c>
      <c r="F591" s="11">
        <v>23.99563451008645</v>
      </c>
      <c r="G591" s="11">
        <v>23.969861306083303</v>
      </c>
      <c r="H591" s="12">
        <v>300</v>
      </c>
      <c r="I591" s="13">
        <v>94.608322479521235</v>
      </c>
      <c r="J591" s="13">
        <v>25.400062783713349</v>
      </c>
      <c r="K591" s="14">
        <v>7.2601165834546482</v>
      </c>
      <c r="L591" s="14">
        <v>29.714459140315682</v>
      </c>
      <c r="M591" s="14">
        <f t="shared" si="19"/>
        <v>36.974575723770329</v>
      </c>
      <c r="N591" s="14">
        <v>11.28643806</v>
      </c>
      <c r="O591" s="14">
        <f t="shared" si="23"/>
        <v>168.2693990470049</v>
      </c>
      <c r="Q591" s="14">
        <v>90.063396268199952</v>
      </c>
      <c r="R591" s="14">
        <v>96.373149115939739</v>
      </c>
      <c r="S591" s="14">
        <v>93.393295133489033</v>
      </c>
      <c r="U591" s="14">
        <v>28.953387826188433</v>
      </c>
      <c r="V591" s="16">
        <v>67.541155062590789</v>
      </c>
    </row>
    <row r="592" spans="1:22" x14ac:dyDescent="0.25">
      <c r="A592" s="8">
        <v>1798</v>
      </c>
      <c r="C592" s="10">
        <f t="shared" si="24"/>
        <v>8.5497527551915073</v>
      </c>
      <c r="D592" s="11">
        <v>0.41269948919108956</v>
      </c>
      <c r="E592" s="11">
        <v>16.356446596629599</v>
      </c>
      <c r="F592" s="11">
        <v>24.402361019571849</v>
      </c>
      <c r="G592" s="11">
        <v>24.532682113691326</v>
      </c>
      <c r="H592" s="12">
        <v>300</v>
      </c>
      <c r="I592" s="13">
        <v>97.802718953093091</v>
      </c>
      <c r="J592" s="13">
        <v>25.400062783713349</v>
      </c>
      <c r="K592" s="14">
        <v>7.3470317202300617</v>
      </c>
      <c r="L592" s="14">
        <v>30.866167678833818</v>
      </c>
      <c r="M592" s="14">
        <f t="shared" si="19"/>
        <v>38.213199399063882</v>
      </c>
      <c r="N592" s="14">
        <v>12.92595504</v>
      </c>
      <c r="O592" s="14">
        <f t="shared" si="23"/>
        <v>174.3419361758703</v>
      </c>
      <c r="Q592" s="14">
        <v>88.641045168739666</v>
      </c>
      <c r="R592" s="14">
        <v>93.725569624544406</v>
      </c>
      <c r="S592" s="14">
        <v>91.148672534904406</v>
      </c>
      <c r="U592" s="14">
        <v>30.465269779748045</v>
      </c>
      <c r="V592" s="16">
        <v>70.361007237146012</v>
      </c>
    </row>
    <row r="593" spans="1:22" x14ac:dyDescent="0.25">
      <c r="A593" s="8">
        <v>1799</v>
      </c>
      <c r="C593" s="10">
        <f t="shared" si="24"/>
        <v>8.6356619275683819</v>
      </c>
      <c r="D593" s="11">
        <v>0.42629652091373932</v>
      </c>
      <c r="E593" s="11">
        <v>16.843622641162401</v>
      </c>
      <c r="F593" s="11">
        <v>24.052684285054752</v>
      </c>
      <c r="G593" s="11">
        <v>24.453917811893454</v>
      </c>
      <c r="H593" s="12">
        <v>300</v>
      </c>
      <c r="I593" s="13">
        <v>98.468295785093346</v>
      </c>
      <c r="J593" s="13">
        <v>25.400062783713349</v>
      </c>
      <c r="K593" s="14">
        <v>7.4348201930750903</v>
      </c>
      <c r="L593" s="14">
        <v>32.715762071994995</v>
      </c>
      <c r="M593" s="14">
        <f t="shared" si="19"/>
        <v>40.150582265070085</v>
      </c>
      <c r="N593" s="14">
        <v>14.991001560000001</v>
      </c>
      <c r="O593" s="14">
        <f t="shared" si="23"/>
        <v>179.0099423938768</v>
      </c>
      <c r="Q593" s="14">
        <v>94.925153658868908</v>
      </c>
      <c r="R593" s="14">
        <v>100.56531116909544</v>
      </c>
      <c r="S593" s="14">
        <v>100.46365182712974</v>
      </c>
      <c r="U593" s="14">
        <v>29.432964060535934</v>
      </c>
      <c r="V593" s="16">
        <v>67.300601148053047</v>
      </c>
    </row>
    <row r="594" spans="1:22" x14ac:dyDescent="0.25">
      <c r="A594" s="8">
        <v>1800</v>
      </c>
      <c r="C594" s="10">
        <f t="shared" si="24"/>
        <v>8.7224343279367318</v>
      </c>
      <c r="D594" s="11">
        <v>0.44396394325465949</v>
      </c>
      <c r="E594" s="11">
        <v>17.832704570585399</v>
      </c>
      <c r="F594" s="11">
        <v>25.182195995903648</v>
      </c>
      <c r="G594" s="11">
        <v>25.560080189743584</v>
      </c>
      <c r="H594" s="12">
        <v>300</v>
      </c>
      <c r="I594" s="13">
        <v>103.95664655609164</v>
      </c>
      <c r="J594" s="13">
        <v>31.447861600876699</v>
      </c>
      <c r="K594" s="14">
        <v>8.5187805725678416</v>
      </c>
      <c r="L594" s="14">
        <v>39.277666382428421</v>
      </c>
      <c r="M594" s="14">
        <f t="shared" si="19"/>
        <v>47.796446954996263</v>
      </c>
      <c r="N594" s="14">
        <v>13.77146718</v>
      </c>
      <c r="O594" s="14">
        <f t="shared" si="23"/>
        <v>196.97242229196462</v>
      </c>
      <c r="Q594" s="14">
        <v>115.54969326300912</v>
      </c>
      <c r="R594" s="14">
        <v>121.46051824667558</v>
      </c>
      <c r="S594" s="14">
        <v>130.23176087357862</v>
      </c>
      <c r="U594" s="14">
        <v>26.925853775147395</v>
      </c>
      <c r="V594" s="16">
        <v>60.955423095711382</v>
      </c>
    </row>
    <row r="595" spans="1:22" x14ac:dyDescent="0.25">
      <c r="A595" s="8">
        <v>1801</v>
      </c>
      <c r="B595" s="9">
        <v>9.1560000000000006</v>
      </c>
      <c r="C595" s="10">
        <f t="shared" si="24"/>
        <v>8.8100786301382978</v>
      </c>
      <c r="D595" s="11">
        <v>0.45784593613711</v>
      </c>
      <c r="E595" s="11">
        <v>17.911699575141</v>
      </c>
      <c r="F595" s="11">
        <v>26.783999041883749</v>
      </c>
      <c r="G595" s="11">
        <v>26.437960305630966</v>
      </c>
      <c r="H595" s="12">
        <v>300</v>
      </c>
      <c r="I595" s="13">
        <v>108.60756377749884</v>
      </c>
      <c r="J595" s="13">
        <v>31.447861600876699</v>
      </c>
      <c r="K595" s="14">
        <v>8.6201903163611284</v>
      </c>
      <c r="L595" s="14">
        <v>38.573193705248741</v>
      </c>
      <c r="M595" s="14">
        <f t="shared" si="19"/>
        <v>47.193384021609873</v>
      </c>
      <c r="N595" s="14">
        <v>14.314274879999999</v>
      </c>
      <c r="O595" s="14">
        <f t="shared" si="23"/>
        <v>201.56308427998542</v>
      </c>
      <c r="Q595" s="14">
        <v>122.45293325364206</v>
      </c>
      <c r="R595" s="14">
        <v>128.75235602965739</v>
      </c>
      <c r="S595" s="14">
        <v>137.55667863967676</v>
      </c>
      <c r="U595" s="14">
        <v>25.759862343873628</v>
      </c>
      <c r="V595" s="16">
        <v>57.735685792528351</v>
      </c>
    </row>
    <row r="596" spans="1:22" x14ac:dyDescent="0.25">
      <c r="A596" s="8">
        <v>1802</v>
      </c>
      <c r="C596" s="10">
        <f t="shared" si="24"/>
        <v>8.898603595170858</v>
      </c>
      <c r="D596" s="11">
        <v>0.41676748533423541</v>
      </c>
      <c r="E596" s="11">
        <v>17.8128856244792</v>
      </c>
      <c r="F596" s="11">
        <v>27.681464378441699</v>
      </c>
      <c r="G596" s="11">
        <v>27.359284672714168</v>
      </c>
      <c r="H596" s="12">
        <v>300</v>
      </c>
      <c r="I596" s="13">
        <v>113.52171415731408</v>
      </c>
      <c r="J596" s="13">
        <v>31.447861600876699</v>
      </c>
      <c r="K596" s="14">
        <v>8.7226190401658474</v>
      </c>
      <c r="L596" s="14">
        <v>38.487769825886026</v>
      </c>
      <c r="M596" s="14">
        <f t="shared" si="19"/>
        <v>47.210388866051872</v>
      </c>
      <c r="N596" s="14">
        <v>16.425281760000001</v>
      </c>
      <c r="O596" s="14">
        <f t="shared" si="23"/>
        <v>208.60524638424263</v>
      </c>
      <c r="Q596" s="14">
        <v>104.49406568932575</v>
      </c>
      <c r="R596" s="14">
        <v>111.72396692057731</v>
      </c>
      <c r="S596" s="14">
        <v>111.00728650803462</v>
      </c>
      <c r="U596" s="14">
        <v>30.915256528084008</v>
      </c>
      <c r="V596" s="16">
        <v>68.601177342621455</v>
      </c>
    </row>
    <row r="597" spans="1:22" x14ac:dyDescent="0.25">
      <c r="A597" s="8">
        <v>1803</v>
      </c>
      <c r="C597" s="10">
        <f t="shared" si="24"/>
        <v>8.9880180720639835</v>
      </c>
      <c r="D597" s="11">
        <v>0.39710300986280145</v>
      </c>
      <c r="E597" s="11">
        <v>18.3795219416923</v>
      </c>
      <c r="F597" s="11">
        <v>28.358967852523502</v>
      </c>
      <c r="G597" s="11">
        <v>28.415512274347908</v>
      </c>
      <c r="H597" s="12">
        <v>300</v>
      </c>
      <c r="I597" s="13">
        <v>119.08903281318246</v>
      </c>
      <c r="J597" s="13">
        <v>31.447861600876699</v>
      </c>
      <c r="K597" s="14">
        <v>8.8260769828429346</v>
      </c>
      <c r="L597" s="14">
        <v>40.154389555112225</v>
      </c>
      <c r="M597" s="14">
        <f t="shared" si="19"/>
        <v>48.980466537955159</v>
      </c>
      <c r="N597" s="14">
        <v>19.163885279999999</v>
      </c>
      <c r="O597" s="14">
        <f t="shared" si="23"/>
        <v>218.6812462320143</v>
      </c>
      <c r="Q597" s="14">
        <v>102.18383184788132</v>
      </c>
      <c r="R597" s="14">
        <v>108.29132401106423</v>
      </c>
      <c r="S597" s="14">
        <v>106.76325010957531</v>
      </c>
      <c r="U597" s="14">
        <v>33.096071029624618</v>
      </c>
      <c r="V597" s="16">
        <v>72.709821486262271</v>
      </c>
    </row>
    <row r="598" spans="1:22" x14ac:dyDescent="0.25">
      <c r="A598" s="8">
        <v>1804</v>
      </c>
      <c r="C598" s="10">
        <f t="shared" si="24"/>
        <v>9.0783309987635938</v>
      </c>
      <c r="D598" s="11">
        <v>0.39060591582239801</v>
      </c>
      <c r="E598" s="11">
        <v>19.2440728011691</v>
      </c>
      <c r="F598" s="11">
        <v>29.5482529338619</v>
      </c>
      <c r="G598" s="11">
        <v>29.68974085815449</v>
      </c>
      <c r="H598" s="12">
        <v>300</v>
      </c>
      <c r="I598" s="13">
        <v>125.67959178095184</v>
      </c>
      <c r="J598" s="13">
        <v>31.447861600876699</v>
      </c>
      <c r="K598" s="14">
        <v>8.9305744861348888</v>
      </c>
      <c r="L598" s="14">
        <v>41.946874396474826</v>
      </c>
      <c r="M598" s="14">
        <f t="shared" si="19"/>
        <v>50.877448882609713</v>
      </c>
      <c r="N598" s="14">
        <v>21.93101592</v>
      </c>
      <c r="O598" s="14">
        <f t="shared" si="23"/>
        <v>229.93591818443824</v>
      </c>
      <c r="Q598" s="14">
        <v>106.03658685828566</v>
      </c>
      <c r="R598" s="14">
        <v>110.16351429557255</v>
      </c>
      <c r="S598" s="14">
        <v>110.37398163880951</v>
      </c>
      <c r="U598" s="14">
        <v>33.484050327993472</v>
      </c>
      <c r="V598" s="16">
        <v>72.830375352117855</v>
      </c>
    </row>
    <row r="599" spans="1:22" x14ac:dyDescent="0.25">
      <c r="A599" s="8">
        <v>1805</v>
      </c>
      <c r="C599" s="10">
        <v>9.1695539393939374</v>
      </c>
      <c r="D599" s="11">
        <v>0.38660218897940057</v>
      </c>
      <c r="E599" s="11">
        <v>19.9959770713353</v>
      </c>
      <c r="F599" s="11">
        <v>30.833425833345551</v>
      </c>
      <c r="G599" s="11">
        <v>30.963564772924066</v>
      </c>
      <c r="H599" s="12">
        <v>300</v>
      </c>
      <c r="I599" s="13">
        <v>132.38887910771393</v>
      </c>
      <c r="J599" s="13">
        <v>36.254763218604275</v>
      </c>
      <c r="K599" s="14">
        <v>11.655391229948954</v>
      </c>
      <c r="L599" s="14">
        <v>46.649993909889396</v>
      </c>
      <c r="M599" s="14">
        <f t="shared" si="19"/>
        <v>58.30538513983835</v>
      </c>
      <c r="N599" s="14">
        <v>23.636303760000001</v>
      </c>
      <c r="O599" s="14">
        <f t="shared" si="23"/>
        <v>250.58533122615657</v>
      </c>
      <c r="Q599" s="14">
        <v>114.9328945147284</v>
      </c>
      <c r="R599" s="14">
        <v>117.50797708626567</v>
      </c>
      <c r="S599" s="14">
        <v>122.19159159032834</v>
      </c>
      <c r="U599" s="14">
        <v>33.726049925029528</v>
      </c>
      <c r="V599" s="16">
        <v>72.62695639610574</v>
      </c>
    </row>
    <row r="600" spans="1:22" x14ac:dyDescent="0.25">
      <c r="A600" s="8">
        <v>1806</v>
      </c>
      <c r="C600" s="10">
        <f>C599*EXP(0.0064455)</f>
        <v>9.2288471813303676</v>
      </c>
      <c r="D600" s="11">
        <v>0.38331272269870481</v>
      </c>
      <c r="E600" s="11">
        <v>20.100468171096001</v>
      </c>
      <c r="F600" s="11">
        <v>31.542461482047401</v>
      </c>
      <c r="G600" s="11">
        <v>31.536138035517556</v>
      </c>
      <c r="H600" s="12">
        <v>300</v>
      </c>
      <c r="I600" s="13">
        <v>135.70889171088118</v>
      </c>
      <c r="J600" s="13">
        <v>36.254763218604275</v>
      </c>
      <c r="K600" s="14">
        <v>11.743883599349854</v>
      </c>
      <c r="L600" s="14">
        <v>47.32765606220201</v>
      </c>
      <c r="M600" s="14">
        <f t="shared" si="19"/>
        <v>59.071539661551867</v>
      </c>
      <c r="N600" s="14">
        <v>24.75837048</v>
      </c>
      <c r="O600" s="14">
        <f t="shared" si="23"/>
        <v>255.79356507103731</v>
      </c>
      <c r="Q600" s="14">
        <v>115.0549818995981</v>
      </c>
      <c r="R600" s="14">
        <v>117.71857617573701</v>
      </c>
      <c r="S600" s="14">
        <v>120.9037486603353</v>
      </c>
      <c r="U600" s="14">
        <v>34.332399880780834</v>
      </c>
      <c r="V600" s="16">
        <v>73.457692689959032</v>
      </c>
    </row>
    <row r="601" spans="1:22" x14ac:dyDescent="0.25">
      <c r="A601" s="8">
        <v>1807</v>
      </c>
      <c r="C601" s="10">
        <f>C600*EXP(0.0064455)</f>
        <v>9.2885238321613386</v>
      </c>
      <c r="D601" s="11">
        <v>0.38136171048532919</v>
      </c>
      <c r="E601" s="11">
        <v>19.635872183649902</v>
      </c>
      <c r="F601" s="11">
        <v>32.584247623454146</v>
      </c>
      <c r="G601" s="11">
        <v>32.068607615819225</v>
      </c>
      <c r="H601" s="12">
        <v>300</v>
      </c>
      <c r="I601" s="13">
        <v>138.89261182133021</v>
      </c>
      <c r="J601" s="13">
        <v>36.254763218604275</v>
      </c>
      <c r="K601" s="14">
        <v>11.832948188457744</v>
      </c>
      <c r="L601" s="14">
        <v>49.133717394828366</v>
      </c>
      <c r="M601" s="14">
        <f t="shared" si="19"/>
        <v>60.966665583286108</v>
      </c>
      <c r="N601" s="14">
        <v>27.972425999999999</v>
      </c>
      <c r="O601" s="14">
        <f t="shared" si="23"/>
        <v>264.08646662322059</v>
      </c>
      <c r="Q601" s="14">
        <v>117.19252475413079</v>
      </c>
      <c r="R601" s="14">
        <v>120.14860342389778</v>
      </c>
      <c r="S601" s="14">
        <v>123.01562323038821</v>
      </c>
      <c r="U601" s="14">
        <v>34.846067778846454</v>
      </c>
      <c r="V601" s="16">
        <v>74.077727803884827</v>
      </c>
    </row>
    <row r="602" spans="1:22" x14ac:dyDescent="0.25">
      <c r="A602" s="8">
        <v>1808</v>
      </c>
      <c r="C602" s="10">
        <f>C601*EXP(0.0064455)</f>
        <v>9.3485863711302777</v>
      </c>
      <c r="D602" s="11">
        <v>0.37324707541552715</v>
      </c>
      <c r="E602" s="11">
        <v>20.8875462233908</v>
      </c>
      <c r="F602" s="11">
        <v>33.023067966406899</v>
      </c>
      <c r="G602" s="11">
        <v>33.079259649361475</v>
      </c>
      <c r="H602" s="12">
        <v>300</v>
      </c>
      <c r="I602" s="13">
        <v>144.19628349841045</v>
      </c>
      <c r="J602" s="13">
        <v>36.254763218604275</v>
      </c>
      <c r="K602" s="14">
        <v>11.922588697426606</v>
      </c>
      <c r="L602" s="14">
        <v>50.78692183403782</v>
      </c>
      <c r="M602" s="14">
        <f t="shared" si="19"/>
        <v>62.709510531464424</v>
      </c>
      <c r="N602" s="14">
        <v>28.447877999999999</v>
      </c>
      <c r="O602" s="14">
        <f t="shared" si="23"/>
        <v>271.60843524847911</v>
      </c>
      <c r="Q602" s="14">
        <v>119.63806382336188</v>
      </c>
      <c r="R602" s="14">
        <v>119.70796453828447</v>
      </c>
      <c r="S602" s="14">
        <v>125.97828730942479</v>
      </c>
      <c r="U602" s="14">
        <v>35.101495263642406</v>
      </c>
      <c r="V602" s="16">
        <v>74.141308695515264</v>
      </c>
    </row>
    <row r="603" spans="1:22" x14ac:dyDescent="0.25">
      <c r="A603" s="8">
        <v>1809</v>
      </c>
      <c r="C603" s="10">
        <f>C602*EXP(0.0064455)</f>
        <v>9.4090372935121867</v>
      </c>
      <c r="D603" s="11">
        <v>0.39960183806050326</v>
      </c>
      <c r="E603" s="11">
        <v>22.112125138858499</v>
      </c>
      <c r="F603" s="11">
        <v>33.2798594909382</v>
      </c>
      <c r="G603" s="11">
        <v>33.516393400754978</v>
      </c>
      <c r="H603" s="12">
        <v>300</v>
      </c>
      <c r="I603" s="13">
        <v>147.04654015493114</v>
      </c>
      <c r="J603" s="13">
        <v>36.254763218604275</v>
      </c>
      <c r="K603" s="14">
        <v>12.012808850336784</v>
      </c>
      <c r="L603" s="14">
        <v>50.823581695260117</v>
      </c>
      <c r="M603" s="14">
        <f t="shared" si="19"/>
        <v>62.836390545596899</v>
      </c>
      <c r="N603" s="14">
        <v>27.972425999999999</v>
      </c>
      <c r="O603" s="14">
        <f t="shared" si="23"/>
        <v>274.11011991913227</v>
      </c>
      <c r="Q603" s="14">
        <v>128.52889624375885</v>
      </c>
      <c r="R603" s="14">
        <v>130.34217716231356</v>
      </c>
      <c r="S603" s="14">
        <v>136.92916491838764</v>
      </c>
      <c r="U603" s="14">
        <v>32.959775747233792</v>
      </c>
      <c r="V603" s="16">
        <v>69.170295923607625</v>
      </c>
    </row>
    <row r="604" spans="1:22" x14ac:dyDescent="0.25">
      <c r="A604" s="8">
        <v>1810</v>
      </c>
      <c r="C604" s="10">
        <f>C603*EXP(0.0064455)</f>
        <v>9.4698791107173079</v>
      </c>
      <c r="D604" s="11">
        <v>0.39208898297564626</v>
      </c>
      <c r="E604" s="11">
        <v>21.963700357547399</v>
      </c>
      <c r="F604" s="11">
        <v>34.651177353023201</v>
      </c>
      <c r="G604" s="11">
        <v>34.410353160034205</v>
      </c>
      <c r="H604" s="12">
        <v>300</v>
      </c>
      <c r="I604" s="13">
        <v>151.94482249426827</v>
      </c>
      <c r="J604" s="13">
        <v>45.149789498917656</v>
      </c>
      <c r="K604" s="14">
        <v>13.263245761749353</v>
      </c>
      <c r="L604" s="14">
        <v>53.258588220411234</v>
      </c>
      <c r="M604" s="14">
        <f t="shared" si="19"/>
        <v>66.521833982160587</v>
      </c>
      <c r="N604" s="14">
        <v>30.270444000000001</v>
      </c>
      <c r="O604" s="14">
        <f t="shared" si="23"/>
        <v>293.88688997534655</v>
      </c>
      <c r="Q604" s="14">
        <v>131.45630281638469</v>
      </c>
      <c r="R604" s="14">
        <v>133.9305253553583</v>
      </c>
      <c r="S604" s="14">
        <v>139.8768967078976</v>
      </c>
      <c r="U604" s="14">
        <v>34.512292619358583</v>
      </c>
      <c r="V604" s="16">
        <v>71.963114415450946</v>
      </c>
    </row>
    <row r="605" spans="1:22" x14ac:dyDescent="0.25">
      <c r="A605" s="8">
        <v>1811</v>
      </c>
      <c r="B605" s="19">
        <v>10.455</v>
      </c>
      <c r="C605" s="10">
        <f>10.455-0.673</f>
        <v>9.782</v>
      </c>
      <c r="D605" s="11">
        <v>0.38898374656274926</v>
      </c>
      <c r="E605" s="11">
        <v>22.8027263801463</v>
      </c>
      <c r="F605" s="11">
        <v>36.57755098286745</v>
      </c>
      <c r="G605" s="11">
        <v>36.106334198213169</v>
      </c>
      <c r="H605" s="12">
        <v>300</v>
      </c>
      <c r="I605" s="13">
        <v>164.68854679808859</v>
      </c>
      <c r="J605" s="13">
        <v>45.149789498917656</v>
      </c>
      <c r="K605" s="14">
        <v>13.772602591981762</v>
      </c>
      <c r="L605" s="14">
        <v>55.997273341217465</v>
      </c>
      <c r="M605" s="14">
        <f t="shared" si="19"/>
        <v>69.769875933199231</v>
      </c>
      <c r="N605" s="14">
        <v>29.161055999999999</v>
      </c>
      <c r="O605" s="14">
        <f t="shared" si="23"/>
        <v>308.76926823020545</v>
      </c>
      <c r="Q605" s="14">
        <v>128.55975531908956</v>
      </c>
      <c r="R605" s="14">
        <v>134.79015000934064</v>
      </c>
      <c r="S605" s="14">
        <v>135.69980545103965</v>
      </c>
      <c r="U605" s="14">
        <v>37.13284823725715</v>
      </c>
      <c r="V605" s="16">
        <v>74.956824481205942</v>
      </c>
    </row>
    <row r="606" spans="1:22" x14ac:dyDescent="0.25">
      <c r="A606" s="8">
        <v>1812</v>
      </c>
      <c r="C606" s="10">
        <f>C605*EXP(0.015166)</f>
        <v>9.9314844876674933</v>
      </c>
      <c r="D606" s="11">
        <v>0.40867014589398232</v>
      </c>
      <c r="E606" s="11">
        <v>24.7479363784025</v>
      </c>
      <c r="F606" s="11">
        <v>37.045764463214454</v>
      </c>
      <c r="G606" s="11">
        <v>37.145641276057709</v>
      </c>
      <c r="H606" s="12">
        <v>300</v>
      </c>
      <c r="I606" s="13">
        <v>172.01818862918029</v>
      </c>
      <c r="J606" s="13">
        <v>45.149789498917656</v>
      </c>
      <c r="K606" s="14">
        <v>14.016549560677822</v>
      </c>
      <c r="L606" s="14">
        <v>57.806674678038284</v>
      </c>
      <c r="M606" s="14">
        <f t="shared" si="19"/>
        <v>71.823224238716108</v>
      </c>
      <c r="N606" s="14">
        <v>27.893184000000002</v>
      </c>
      <c r="O606" s="14">
        <f t="shared" si="23"/>
        <v>316.88438636681406</v>
      </c>
      <c r="Q606" s="14">
        <v>140.03879515204511</v>
      </c>
      <c r="R606" s="14">
        <v>145.39852448328821</v>
      </c>
      <c r="S606" s="14">
        <v>151.02776501123165</v>
      </c>
      <c r="U606" s="14">
        <v>35.066578900778289</v>
      </c>
      <c r="V606" s="16">
        <v>69.72038954266911</v>
      </c>
    </row>
    <row r="607" spans="1:22" x14ac:dyDescent="0.25">
      <c r="A607" s="8">
        <v>1813</v>
      </c>
      <c r="C607" s="10">
        <f t="shared" ref="C607:C614" si="25">C606*EXP(0.015166)</f>
        <v>10.083253335593954</v>
      </c>
      <c r="D607" s="11">
        <v>0.36199999999999999</v>
      </c>
      <c r="E607" s="11">
        <v>25.696199636179401</v>
      </c>
      <c r="F607" s="11">
        <v>38.155821803089054</v>
      </c>
      <c r="G607" s="11">
        <v>38.970168997102384</v>
      </c>
      <c r="H607" s="12">
        <v>300</v>
      </c>
      <c r="I607" s="13">
        <v>183.22524416715808</v>
      </c>
      <c r="J607" s="13">
        <v>45.149789498917656</v>
      </c>
      <c r="K607" s="14">
        <v>14.264224426290008</v>
      </c>
      <c r="L607" s="14">
        <v>60.465354810264493</v>
      </c>
      <c r="M607" s="14">
        <f t="shared" si="19"/>
        <v>74.7295792365545</v>
      </c>
      <c r="N607" s="14">
        <v>29.478024000000001</v>
      </c>
      <c r="O607" s="14">
        <f t="shared" si="23"/>
        <v>332.58263690263027</v>
      </c>
      <c r="Q607" s="14">
        <v>142.99719065538184</v>
      </c>
      <c r="R607" s="14">
        <v>146.03531816565086</v>
      </c>
      <c r="S607" s="14">
        <v>154.63252258198449</v>
      </c>
      <c r="U607" s="14">
        <v>35.96140158286007</v>
      </c>
      <c r="V607" s="16">
        <v>70.423321815000804</v>
      </c>
    </row>
    <row r="608" spans="1:22" x14ac:dyDescent="0.25">
      <c r="A608" s="8">
        <v>1814</v>
      </c>
      <c r="C608" s="10">
        <f t="shared" si="25"/>
        <v>10.237341452430266</v>
      </c>
      <c r="D608" s="11">
        <v>0.36199999999999999</v>
      </c>
      <c r="E608" s="11">
        <v>24.308087329442099</v>
      </c>
      <c r="F608" s="11">
        <v>38.20243343484605</v>
      </c>
      <c r="G608" s="11">
        <v>38.42250926976746</v>
      </c>
      <c r="H608" s="12">
        <v>300</v>
      </c>
      <c r="I608" s="13">
        <v>183.41094736616486</v>
      </c>
      <c r="J608" s="13">
        <v>45.149789498917656</v>
      </c>
      <c r="K608" s="14">
        <v>14.515684157000763</v>
      </c>
      <c r="L608" s="14">
        <v>60.277591639970055</v>
      </c>
      <c r="M608" s="14">
        <f t="shared" si="19"/>
        <v>74.793275796970818</v>
      </c>
      <c r="N608" s="14">
        <v>30.90438</v>
      </c>
      <c r="O608" s="14">
        <f t="shared" si="23"/>
        <v>334.25839266205332</v>
      </c>
      <c r="Q608" s="14">
        <v>133.38257761608054</v>
      </c>
      <c r="R608" s="14">
        <v>137.46824062082422</v>
      </c>
      <c r="S608" s="14">
        <v>138.83251596982697</v>
      </c>
      <c r="U608" s="14">
        <v>38.692189727262324</v>
      </c>
      <c r="V608" s="16">
        <v>74.630559112850648</v>
      </c>
    </row>
    <row r="609" spans="1:22" x14ac:dyDescent="0.25">
      <c r="A609" s="8">
        <v>1815</v>
      </c>
      <c r="C609" s="10">
        <f t="shared" si="25"/>
        <v>10.393784280286916</v>
      </c>
      <c r="D609" s="11">
        <v>0.36199999999999999</v>
      </c>
      <c r="E609" s="11">
        <v>22.839742414223199</v>
      </c>
      <c r="F609" s="11">
        <v>38.43400742646245</v>
      </c>
      <c r="G609" s="11">
        <v>37.964654038920486</v>
      </c>
      <c r="H609" s="12">
        <v>300</v>
      </c>
      <c r="I609" s="13">
        <v>183.9947735295348</v>
      </c>
      <c r="J609" s="13">
        <v>41.490858347296573</v>
      </c>
      <c r="K609" s="14">
        <v>16.011932342625236</v>
      </c>
      <c r="L609" s="14">
        <v>63.550069176844879</v>
      </c>
      <c r="M609" s="14">
        <f t="shared" si="19"/>
        <v>79.562001519470115</v>
      </c>
      <c r="N609" s="14">
        <v>30.270444000000001</v>
      </c>
      <c r="O609" s="14">
        <f t="shared" si="23"/>
        <v>335.31807739630148</v>
      </c>
      <c r="Q609" s="14">
        <v>125.96288777270796</v>
      </c>
      <c r="R609" s="14">
        <v>131.84768199621593</v>
      </c>
      <c r="S609" s="14">
        <v>128.38452539891122</v>
      </c>
      <c r="U609" s="14">
        <v>41.06820522825587</v>
      </c>
      <c r="V609" s="16">
        <v>78.021195408377352</v>
      </c>
    </row>
    <row r="610" spans="1:22" x14ac:dyDescent="0.25">
      <c r="A610" s="8">
        <v>1816</v>
      </c>
      <c r="C610" s="10">
        <f t="shared" si="25"/>
        <v>10.552617802886092</v>
      </c>
      <c r="D610" s="11">
        <v>0.36199999999999999</v>
      </c>
      <c r="E610" s="11">
        <v>21.452069199274298</v>
      </c>
      <c r="F610" s="11">
        <v>37.411507049933746</v>
      </c>
      <c r="G610" s="11">
        <v>36.621261431652584</v>
      </c>
      <c r="H610" s="12">
        <v>300</v>
      </c>
      <c r="I610" s="13">
        <v>180.19629196987029</v>
      </c>
      <c r="J610" s="13">
        <v>41.490858347296573</v>
      </c>
      <c r="K610" s="14">
        <v>16.29291253713065</v>
      </c>
      <c r="L610" s="14">
        <v>62.600114817182572</v>
      </c>
      <c r="M610" s="14">
        <f t="shared" si="19"/>
        <v>78.893027354313219</v>
      </c>
      <c r="N610" s="14">
        <v>27.180005999999999</v>
      </c>
      <c r="O610" s="14">
        <f t="shared" si="23"/>
        <v>327.76018367148009</v>
      </c>
      <c r="Q610" s="14">
        <v>121.84125103424692</v>
      </c>
      <c r="R610" s="14">
        <v>128.52384051350415</v>
      </c>
      <c r="S610" s="14">
        <v>124.94555999746684</v>
      </c>
      <c r="U610" s="14">
        <v>41.584861365372717</v>
      </c>
      <c r="V610" s="16">
        <v>77.813620816866532</v>
      </c>
    </row>
    <row r="611" spans="1:22" x14ac:dyDescent="0.25">
      <c r="A611" s="8">
        <v>1817</v>
      </c>
      <c r="C611" s="10">
        <f t="shared" si="25"/>
        <v>10.713878553838381</v>
      </c>
      <c r="D611" s="11">
        <v>0.36199999999999999</v>
      </c>
      <c r="E611" s="11">
        <v>22.805257623255901</v>
      </c>
      <c r="F611" s="11">
        <v>36.119448481680301</v>
      </c>
      <c r="G611" s="11">
        <v>36.278342191638352</v>
      </c>
      <c r="H611" s="12">
        <v>300</v>
      </c>
      <c r="I611" s="13">
        <v>181.23684501226208</v>
      </c>
      <c r="J611" s="13">
        <v>41.490858347296573</v>
      </c>
      <c r="K611" s="14">
        <v>16.578186555028047</v>
      </c>
      <c r="L611" s="14">
        <v>63.110232769369766</v>
      </c>
      <c r="M611" s="14">
        <f t="shared" si="19"/>
        <v>79.688419324397813</v>
      </c>
      <c r="N611" s="14">
        <v>25.832892000000001</v>
      </c>
      <c r="O611" s="14">
        <f t="shared" si="23"/>
        <v>328.24901468395649</v>
      </c>
      <c r="Q611" s="14">
        <v>127.41640480353355</v>
      </c>
      <c r="R611" s="14">
        <v>132.24870402823242</v>
      </c>
      <c r="S611" s="14">
        <v>135.60040383918405</v>
      </c>
      <c r="U611" s="14">
        <v>39.895259132478564</v>
      </c>
      <c r="V611" s="16">
        <v>73.528405222986322</v>
      </c>
    </row>
    <row r="612" spans="1:22" x14ac:dyDescent="0.25">
      <c r="A612" s="8">
        <v>1818</v>
      </c>
      <c r="C612" s="10">
        <f t="shared" si="25"/>
        <v>10.877603625045934</v>
      </c>
      <c r="D612" s="11">
        <v>0.36199999999999999</v>
      </c>
      <c r="E612" s="11">
        <v>22.083155136787099</v>
      </c>
      <c r="F612" s="11">
        <v>35.463346863886052</v>
      </c>
      <c r="G612" s="11">
        <v>35.528908648884013</v>
      </c>
      <c r="H612" s="12">
        <v>300</v>
      </c>
      <c r="I612" s="13">
        <v>180.2052494002514</v>
      </c>
      <c r="J612" s="13">
        <v>41.490858347296573</v>
      </c>
      <c r="K612" s="14">
        <v>16.867820012754748</v>
      </c>
      <c r="L612" s="14">
        <v>63.426668124454437</v>
      </c>
      <c r="M612" s="14">
        <f t="shared" si="19"/>
        <v>80.294488137209186</v>
      </c>
      <c r="N612" s="14">
        <v>28.49859288</v>
      </c>
      <c r="O612" s="14">
        <f t="shared" si="23"/>
        <v>330.48918876475716</v>
      </c>
      <c r="Q612" s="14">
        <v>127.75519117347758</v>
      </c>
      <c r="R612" s="14">
        <v>131.76039042366449</v>
      </c>
      <c r="S612" s="14">
        <v>135.1571316515174</v>
      </c>
      <c r="U612" s="14">
        <v>40.034040287323492</v>
      </c>
      <c r="V612" s="16">
        <v>72.67361570184714</v>
      </c>
    </row>
    <row r="613" spans="1:22" x14ac:dyDescent="0.25">
      <c r="A613" s="8">
        <v>1819</v>
      </c>
      <c r="C613" s="10">
        <f t="shared" si="25"/>
        <v>11.043830675234041</v>
      </c>
      <c r="D613" s="11">
        <v>0.36199999999999999</v>
      </c>
      <c r="E613" s="11">
        <v>22.389656904480599</v>
      </c>
      <c r="F613" s="11">
        <v>35.808198341150046</v>
      </c>
      <c r="G613" s="11">
        <v>35.911291575481222</v>
      </c>
      <c r="H613" s="12">
        <v>300</v>
      </c>
      <c r="I613" s="13">
        <v>184.92818436467334</v>
      </c>
      <c r="J613" s="13">
        <v>41.490858347296573</v>
      </c>
      <c r="K613" s="14">
        <v>17.161879529471399</v>
      </c>
      <c r="L613" s="14">
        <v>63.927525375990818</v>
      </c>
      <c r="M613" s="14">
        <f t="shared" si="19"/>
        <v>81.089404905462217</v>
      </c>
      <c r="N613" s="14">
        <v>27.972425999999999</v>
      </c>
      <c r="O613" s="14">
        <f t="shared" si="23"/>
        <v>335.48087361743211</v>
      </c>
      <c r="Q613" s="14">
        <v>122.94111102735175</v>
      </c>
      <c r="R613" s="14">
        <v>127.94994024749566</v>
      </c>
      <c r="S613" s="14">
        <v>127.30936507447534</v>
      </c>
      <c r="U613" s="14">
        <v>42.208496985403663</v>
      </c>
      <c r="V613" s="16">
        <v>75.46763208435668</v>
      </c>
    </row>
    <row r="614" spans="1:22" x14ac:dyDescent="0.25">
      <c r="A614" s="8">
        <v>1820</v>
      </c>
      <c r="C614" s="10">
        <f t="shared" si="25"/>
        <v>11.212597938613095</v>
      </c>
      <c r="D614" s="11">
        <v>0.36199999999999999</v>
      </c>
      <c r="E614" s="11">
        <v>22.808633051159699</v>
      </c>
      <c r="F614" s="11">
        <v>35.530929777068053</v>
      </c>
      <c r="G614" s="11">
        <v>35.887238864304862</v>
      </c>
      <c r="H614" s="12">
        <v>300</v>
      </c>
      <c r="I614" s="13">
        <v>187.62842633432695</v>
      </c>
      <c r="J614" s="13">
        <v>36.895618649234137</v>
      </c>
      <c r="K614" s="14">
        <v>16.310721088657502</v>
      </c>
      <c r="L614" s="14">
        <v>59.129062953358229</v>
      </c>
      <c r="M614" s="14">
        <f t="shared" si="19"/>
        <v>75.439784042015731</v>
      </c>
      <c r="N614" s="14">
        <v>29.60519472</v>
      </c>
      <c r="O614" s="14">
        <f t="shared" si="23"/>
        <v>329.56902374557683</v>
      </c>
      <c r="Q614" s="14">
        <v>116.69855252272869</v>
      </c>
      <c r="R614" s="14">
        <v>121.46845134695869</v>
      </c>
      <c r="S614" s="14">
        <v>120.16089691395233</v>
      </c>
      <c r="U614" s="14">
        <v>43.672679630532215</v>
      </c>
      <c r="V614" s="16">
        <v>76.910239846076621</v>
      </c>
    </row>
    <row r="615" spans="1:22" x14ac:dyDescent="0.25">
      <c r="A615" s="8">
        <v>1821</v>
      </c>
      <c r="B615" s="19">
        <v>12.173</v>
      </c>
      <c r="C615" s="10">
        <f>12.173-0.789</f>
        <v>11.384</v>
      </c>
      <c r="D615" s="11">
        <v>0.35829166666666667</v>
      </c>
      <c r="E615" s="11">
        <v>21.010642748406799</v>
      </c>
      <c r="F615" s="11">
        <v>34.798748803568046</v>
      </c>
      <c r="G615" s="11">
        <v>34.60104241650734</v>
      </c>
      <c r="H615" s="12">
        <v>300</v>
      </c>
      <c r="I615" s="13">
        <v>183.66923249385295</v>
      </c>
      <c r="J615" s="13">
        <v>36.895618649234137</v>
      </c>
      <c r="K615" s="14">
        <v>16.593468347866438</v>
      </c>
      <c r="L615" s="14">
        <v>58.146907294893609</v>
      </c>
      <c r="M615" s="14">
        <f t="shared" ref="M615:M663" si="26">K615+L615</f>
        <v>74.740375642760043</v>
      </c>
      <c r="N615" s="14">
        <v>30.359082239999999</v>
      </c>
      <c r="O615" s="14">
        <f t="shared" si="23"/>
        <v>325.66430902584716</v>
      </c>
      <c r="Q615" s="14">
        <v>109.39427381946186</v>
      </c>
      <c r="R615" s="14">
        <v>114.01781928945609</v>
      </c>
      <c r="S615" s="14">
        <v>111.54788487040528</v>
      </c>
      <c r="U615" s="14">
        <v>45.994197417497496</v>
      </c>
      <c r="V615" s="16">
        <v>79.779026639235113</v>
      </c>
    </row>
    <row r="616" spans="1:22" x14ac:dyDescent="0.25">
      <c r="A616" s="8">
        <v>1822</v>
      </c>
      <c r="C616" s="10">
        <f>C615*EXP(0.014406)</f>
        <v>11.549184873882679</v>
      </c>
      <c r="D616" s="11">
        <v>0.35458333333333336</v>
      </c>
      <c r="E616" s="11">
        <v>18.176600987549499</v>
      </c>
      <c r="F616" s="11">
        <v>33.082146636302497</v>
      </c>
      <c r="G616" s="11">
        <v>32.145437345992043</v>
      </c>
      <c r="H616" s="12">
        <v>300</v>
      </c>
      <c r="I616" s="13">
        <v>173.11034162925489</v>
      </c>
      <c r="J616" s="13">
        <v>36.895618649234137</v>
      </c>
      <c r="K616" s="14">
        <v>16.865959646834376</v>
      </c>
      <c r="L616" s="14">
        <v>55.62253715491422</v>
      </c>
      <c r="M616" s="14">
        <f t="shared" si="26"/>
        <v>72.488496801748596</v>
      </c>
      <c r="N616" s="14">
        <v>29.974186079999999</v>
      </c>
      <c r="O616" s="14">
        <f t="shared" si="23"/>
        <v>312.4686431602376</v>
      </c>
      <c r="Q616" s="14">
        <v>102.38299052347381</v>
      </c>
      <c r="R616" s="14">
        <v>106.79788029373354</v>
      </c>
      <c r="S616" s="14">
        <v>101.63221756341255</v>
      </c>
      <c r="U616" s="14">
        <v>47.108181862552932</v>
      </c>
      <c r="V616" s="16">
        <v>80.542588879157748</v>
      </c>
    </row>
    <row r="617" spans="1:22" x14ac:dyDescent="0.25">
      <c r="A617" s="8">
        <v>1823</v>
      </c>
      <c r="C617" s="10">
        <f t="shared" ref="C617:C624" si="27">C616*EXP(0.014406)</f>
        <v>11.716766624307841</v>
      </c>
      <c r="D617" s="11">
        <v>0.35087500000000005</v>
      </c>
      <c r="E617" s="11">
        <v>18.812679930740501</v>
      </c>
      <c r="F617" s="11">
        <v>33.194850945717945</v>
      </c>
      <c r="G617" s="11">
        <v>32.571329493074344</v>
      </c>
      <c r="H617" s="12">
        <v>300</v>
      </c>
      <c r="I617" s="13">
        <v>177.94902256117274</v>
      </c>
      <c r="J617" s="13">
        <v>36.895618649234137</v>
      </c>
      <c r="K617" s="14">
        <v>17.142404867170395</v>
      </c>
      <c r="L617" s="14">
        <v>56.487307605130169</v>
      </c>
      <c r="M617" s="14">
        <f t="shared" si="26"/>
        <v>73.629712472300568</v>
      </c>
      <c r="N617" s="14">
        <v>29.185307999999999</v>
      </c>
      <c r="O617" s="14">
        <f t="shared" si="23"/>
        <v>317.65966168270745</v>
      </c>
      <c r="Q617" s="14">
        <v>102.94740190025395</v>
      </c>
      <c r="R617" s="14">
        <v>106.87768409558802</v>
      </c>
      <c r="S617" s="14">
        <v>102.26394030606629</v>
      </c>
      <c r="U617" s="14">
        <v>47.611543499754454</v>
      </c>
      <c r="V617" s="16">
        <v>80.238916694217735</v>
      </c>
    </row>
    <row r="618" spans="1:22" x14ac:dyDescent="0.25">
      <c r="A618" s="8">
        <v>1824</v>
      </c>
      <c r="C618" s="10">
        <f t="shared" si="27"/>
        <v>11.886780030592895</v>
      </c>
      <c r="D618" s="11">
        <v>0.34716666666666673</v>
      </c>
      <c r="E618" s="11">
        <v>19.786029480906102</v>
      </c>
      <c r="F618" s="11">
        <v>33.134838519048351</v>
      </c>
      <c r="G618" s="11">
        <v>33.112922340174009</v>
      </c>
      <c r="H618" s="12">
        <v>300</v>
      </c>
      <c r="I618" s="13">
        <v>183.53296375909682</v>
      </c>
      <c r="J618" s="13">
        <v>36.895618649234137</v>
      </c>
      <c r="K618" s="14">
        <v>17.422861381327266</v>
      </c>
      <c r="L618" s="14">
        <v>57.694238951606067</v>
      </c>
      <c r="M618" s="14">
        <f t="shared" si="26"/>
        <v>75.117100332933333</v>
      </c>
      <c r="N618" s="14">
        <v>29.869214400000001</v>
      </c>
      <c r="O618" s="14">
        <f t="shared" si="23"/>
        <v>325.41489714126425</v>
      </c>
      <c r="Q618" s="14">
        <v>106.01826718617586</v>
      </c>
      <c r="R618" s="14">
        <v>109.96319500499813</v>
      </c>
      <c r="S618" s="14">
        <v>108.6165646651791</v>
      </c>
      <c r="U618" s="14">
        <v>47.355066417923538</v>
      </c>
      <c r="V618" s="16">
        <v>78.665226865897779</v>
      </c>
    </row>
    <row r="619" spans="1:22" x14ac:dyDescent="0.25">
      <c r="A619" s="8">
        <v>1825</v>
      </c>
      <c r="C619" s="10">
        <f t="shared" si="27"/>
        <v>12.059260376712416</v>
      </c>
      <c r="D619" s="11">
        <v>0.34345833333333342</v>
      </c>
      <c r="E619" s="11">
        <v>20.901900897912402</v>
      </c>
      <c r="F619" s="11">
        <v>34.876309059987101</v>
      </c>
      <c r="G619" s="11">
        <v>34.851878346037232</v>
      </c>
      <c r="H619" s="12">
        <v>300</v>
      </c>
      <c r="I619" s="13">
        <v>195.97433659715247</v>
      </c>
      <c r="J619" s="13">
        <v>39.487350392212342</v>
      </c>
      <c r="K619" s="14">
        <v>19.540756839983267</v>
      </c>
      <c r="L619" s="14">
        <v>61.501534375673138</v>
      </c>
      <c r="M619" s="14">
        <f t="shared" si="26"/>
        <v>81.042291215656405</v>
      </c>
      <c r="N619" s="14">
        <v>29.026260000000001</v>
      </c>
      <c r="O619" s="14">
        <f t="shared" si="23"/>
        <v>345.53023820502119</v>
      </c>
      <c r="Q619" s="14">
        <v>113.64193671038656</v>
      </c>
      <c r="R619" s="14">
        <v>116.28109553412398</v>
      </c>
      <c r="S619" s="14">
        <v>117.35284176650957</v>
      </c>
      <c r="U619" s="14">
        <v>46.876990293015766</v>
      </c>
      <c r="V619" s="16">
        <v>76.757288289138302</v>
      </c>
    </row>
    <row r="620" spans="1:22" x14ac:dyDescent="0.25">
      <c r="A620" s="8">
        <v>1826</v>
      </c>
      <c r="C620" s="10">
        <f t="shared" si="27"/>
        <v>12.234243458620851</v>
      </c>
      <c r="D620" s="11">
        <v>0.33975000000000011</v>
      </c>
      <c r="E620" s="11">
        <v>20.772813881724201</v>
      </c>
      <c r="F620" s="11">
        <v>35.167331338687802</v>
      </c>
      <c r="G620" s="11">
        <v>35.015468808695907</v>
      </c>
      <c r="H620" s="12">
        <v>300</v>
      </c>
      <c r="I620" s="13">
        <v>199.7512037612893</v>
      </c>
      <c r="J620" s="13">
        <v>39.487350392212342</v>
      </c>
      <c r="K620" s="14">
        <v>19.859297823216878</v>
      </c>
      <c r="L620" s="14">
        <v>62.600658405075663</v>
      </c>
      <c r="M620" s="14">
        <f t="shared" si="26"/>
        <v>82.45995622829254</v>
      </c>
      <c r="N620" s="14">
        <v>28.24374384</v>
      </c>
      <c r="O620" s="14">
        <f t="shared" si="23"/>
        <v>349.94225422179414</v>
      </c>
      <c r="Q620" s="14">
        <v>111.0068117177193</v>
      </c>
      <c r="R620" s="14">
        <v>113.8795654703849</v>
      </c>
      <c r="S620" s="14">
        <v>113.14508422621817</v>
      </c>
      <c r="U620" s="14">
        <v>48.646667643695643</v>
      </c>
      <c r="V620" s="16">
        <v>78.515708273180252</v>
      </c>
    </row>
    <row r="621" spans="1:22" x14ac:dyDescent="0.25">
      <c r="A621" s="8">
        <v>1827</v>
      </c>
      <c r="C621" s="10">
        <f t="shared" si="27"/>
        <v>12.411765591681487</v>
      </c>
      <c r="D621" s="11">
        <v>0.33604166666666679</v>
      </c>
      <c r="E621" s="11">
        <v>20.437513452592899</v>
      </c>
      <c r="F621" s="11">
        <v>35.428242314848646</v>
      </c>
      <c r="G621" s="11">
        <v>35.188447029161296</v>
      </c>
      <c r="H621" s="12">
        <v>300</v>
      </c>
      <c r="I621" s="13">
        <v>203.65074666208767</v>
      </c>
      <c r="J621" s="13">
        <v>39.487350392212342</v>
      </c>
      <c r="K621" s="14">
        <v>20.182460921009692</v>
      </c>
      <c r="L621" s="14">
        <v>63.183299194239737</v>
      </c>
      <c r="M621" s="14">
        <f t="shared" si="26"/>
        <v>83.365760115249429</v>
      </c>
      <c r="N621" s="14">
        <v>28.059248159999999</v>
      </c>
      <c r="O621" s="14">
        <f t="shared" si="23"/>
        <v>354.56310532954939</v>
      </c>
      <c r="Q621" s="14">
        <v>107.77001438347676</v>
      </c>
      <c r="R621" s="14">
        <v>110.84624830318428</v>
      </c>
      <c r="S621" s="14">
        <v>108.69826356929489</v>
      </c>
      <c r="U621" s="14">
        <v>50.753528124071067</v>
      </c>
      <c r="V621" s="16">
        <v>80.744555493364487</v>
      </c>
    </row>
    <row r="622" spans="1:22" x14ac:dyDescent="0.25">
      <c r="A622" s="8">
        <v>1828</v>
      </c>
      <c r="C622" s="10">
        <f t="shared" si="27"/>
        <v>12.591863618203208</v>
      </c>
      <c r="D622" s="11">
        <v>0.33233333333333348</v>
      </c>
      <c r="E622" s="11">
        <v>20.2556568850299</v>
      </c>
      <c r="F622" s="11">
        <v>35.1269910179509</v>
      </c>
      <c r="G622" s="11">
        <v>34.933503430530379</v>
      </c>
      <c r="H622" s="12">
        <v>300</v>
      </c>
      <c r="I622" s="13">
        <v>205.10889506748245</v>
      </c>
      <c r="J622" s="13">
        <v>39.487350392212342</v>
      </c>
      <c r="K622" s="14">
        <v>20.510313201475771</v>
      </c>
      <c r="L622" s="14">
        <v>63.658293260351428</v>
      </c>
      <c r="M622" s="14">
        <f t="shared" si="26"/>
        <v>84.168606461827196</v>
      </c>
      <c r="N622" s="14">
        <v>29.134412640000001</v>
      </c>
      <c r="O622" s="14">
        <f t="shared" si="23"/>
        <v>357.89926456152199</v>
      </c>
      <c r="Q622" s="14">
        <v>108.89388013121813</v>
      </c>
      <c r="R622" s="14">
        <v>111.77439276380305</v>
      </c>
      <c r="S622" s="14">
        <v>110.94341540526878</v>
      </c>
      <c r="U622" s="14">
        <v>50.688485449935634</v>
      </c>
      <c r="V622" s="16">
        <v>79.487690545756962</v>
      </c>
    </row>
    <row r="623" spans="1:22" x14ac:dyDescent="0.25">
      <c r="A623" s="8">
        <v>1829</v>
      </c>
      <c r="C623" s="10">
        <f t="shared" si="27"/>
        <v>12.774574915086621</v>
      </c>
      <c r="D623" s="11">
        <v>0.32862500000000017</v>
      </c>
      <c r="E623" s="11">
        <v>20.371688267305998</v>
      </c>
      <c r="F623" s="11">
        <v>35.008209048228252</v>
      </c>
      <c r="G623" s="11">
        <v>34.970603585257116</v>
      </c>
      <c r="H623" s="12">
        <v>300</v>
      </c>
      <c r="I623" s="13">
        <v>208.30607076292753</v>
      </c>
      <c r="J623" s="13">
        <v>39.487350392212342</v>
      </c>
      <c r="K623" s="14">
        <v>20.842922705905387</v>
      </c>
      <c r="L623" s="14">
        <v>64.493198534846698</v>
      </c>
      <c r="M623" s="14">
        <f t="shared" si="26"/>
        <v>85.336121240752078</v>
      </c>
      <c r="N623" s="14">
        <v>28.18966752</v>
      </c>
      <c r="O623" s="14">
        <f t="shared" si="23"/>
        <v>361.31920991589192</v>
      </c>
      <c r="Q623" s="14">
        <v>106.03555272839507</v>
      </c>
      <c r="R623" s="14">
        <v>108.95524020475112</v>
      </c>
      <c r="S623" s="14">
        <v>107.58243100723919</v>
      </c>
      <c r="U623" s="14">
        <v>52.574415808682609</v>
      </c>
      <c r="V623" s="16">
        <v>81.265941931750703</v>
      </c>
    </row>
    <row r="624" spans="1:22" x14ac:dyDescent="0.25">
      <c r="A624" s="8">
        <v>1830</v>
      </c>
      <c r="C624" s="10">
        <f t="shared" si="27"/>
        <v>12.959937401581124</v>
      </c>
      <c r="D624" s="11">
        <v>0.32491666666666685</v>
      </c>
      <c r="E624" s="11">
        <v>19.831589722905999</v>
      </c>
      <c r="F624" s="11">
        <v>35.840484455595146</v>
      </c>
      <c r="G624" s="11">
        <v>35.39136200603231</v>
      </c>
      <c r="H624" s="12">
        <v>300</v>
      </c>
      <c r="I624" s="13">
        <v>213.8713060206311</v>
      </c>
      <c r="J624" s="13">
        <v>37.225885034367138</v>
      </c>
      <c r="K624" s="14">
        <v>21.667424401306395</v>
      </c>
      <c r="L624" s="14">
        <v>68.539648624790274</v>
      </c>
      <c r="M624" s="14">
        <f t="shared" si="26"/>
        <v>90.207073026096666</v>
      </c>
      <c r="N624" s="14">
        <v>27.722104000000002</v>
      </c>
      <c r="O624" s="14">
        <f t="shared" si="23"/>
        <v>369.02636808109492</v>
      </c>
      <c r="Q624" s="14">
        <v>104.21725740574833</v>
      </c>
      <c r="R624" s="14">
        <v>107.03109997731242</v>
      </c>
      <c r="S624" s="14">
        <v>107.23518634493139</v>
      </c>
      <c r="U624" s="14">
        <v>54.627554794348356</v>
      </c>
      <c r="V624" s="16">
        <v>83.231827972423076</v>
      </c>
    </row>
    <row r="625" spans="1:22" x14ac:dyDescent="0.25">
      <c r="A625" s="8">
        <v>1831</v>
      </c>
      <c r="B625" s="19">
        <v>14.052</v>
      </c>
      <c r="C625" s="10">
        <f>14.052-0.904</f>
        <v>13.148</v>
      </c>
      <c r="D625" s="11">
        <v>0.32120833333333354</v>
      </c>
      <c r="E625" s="11">
        <v>21.035849617560402</v>
      </c>
      <c r="F625" s="11">
        <v>34.831942605722553</v>
      </c>
      <c r="G625" s="11">
        <v>35.187072412329236</v>
      </c>
      <c r="H625" s="12">
        <v>300</v>
      </c>
      <c r="I625" s="13">
        <v>215.72236426810099</v>
      </c>
      <c r="J625" s="13">
        <v>37.225885034367138</v>
      </c>
      <c r="K625" s="14">
        <v>22.016672654689103</v>
      </c>
      <c r="L625" s="14">
        <v>68.855603589141239</v>
      </c>
      <c r="M625" s="14">
        <f t="shared" si="26"/>
        <v>90.872276243830342</v>
      </c>
      <c r="N625" s="14">
        <v>25.079011999999999</v>
      </c>
      <c r="O625" s="14">
        <f t="shared" si="23"/>
        <v>368.89953754629846</v>
      </c>
      <c r="Q625" s="14">
        <v>102.72295105477379</v>
      </c>
      <c r="R625" s="14">
        <v>105.24644288048808</v>
      </c>
      <c r="S625" s="14">
        <v>104.74529022667997</v>
      </c>
      <c r="U625" s="14">
        <v>55.421836783318518</v>
      </c>
      <c r="V625" s="16">
        <v>83.234197185734686</v>
      </c>
    </row>
    <row r="626" spans="1:22" x14ac:dyDescent="0.25">
      <c r="A626" s="8">
        <v>1832</v>
      </c>
      <c r="C626" s="10">
        <f>C625*EXP(0.013105)</f>
        <v>13.321438513658846</v>
      </c>
      <c r="D626" s="11">
        <v>0.31750000000000023</v>
      </c>
      <c r="E626" s="11">
        <v>20.950931468599698</v>
      </c>
      <c r="F626" s="11">
        <v>34.510895003791198</v>
      </c>
      <c r="G626" s="11">
        <v>34.933517386420654</v>
      </c>
      <c r="H626" s="12">
        <v>300</v>
      </c>
      <c r="I626" s="13">
        <v>216.99302888450717</v>
      </c>
      <c r="J626" s="13">
        <v>37.225885034367138</v>
      </c>
      <c r="K626" s="14">
        <v>22.338762737852413</v>
      </c>
      <c r="L626" s="14">
        <v>69.35185542015185</v>
      </c>
      <c r="M626" s="14">
        <f t="shared" si="26"/>
        <v>91.69061815800427</v>
      </c>
      <c r="N626" s="14">
        <v>25.574392</v>
      </c>
      <c r="O626" s="14">
        <f t="shared" si="23"/>
        <v>371.48392407687857</v>
      </c>
      <c r="Q626" s="14">
        <v>100.37963539439315</v>
      </c>
      <c r="R626" s="14">
        <v>104.45101460816358</v>
      </c>
      <c r="S626" s="14">
        <v>99.938106520537445</v>
      </c>
      <c r="U626" s="14">
        <v>57.102408039763283</v>
      </c>
      <c r="V626" s="16">
        <v>84.641601859376223</v>
      </c>
    </row>
    <row r="627" spans="1:22" x14ac:dyDescent="0.25">
      <c r="A627" s="8">
        <v>1833</v>
      </c>
      <c r="C627" s="10">
        <f t="shared" ref="C627:C634" si="28">C626*EXP(0.013105)</f>
        <v>13.497164897565654</v>
      </c>
      <c r="D627" s="11">
        <v>0.31379166666666691</v>
      </c>
      <c r="E627" s="11">
        <v>20.200919171027099</v>
      </c>
      <c r="F627" s="11">
        <v>35.044698939948105</v>
      </c>
      <c r="G627" s="11">
        <v>35.1051023380953</v>
      </c>
      <c r="H627" s="12">
        <v>300</v>
      </c>
      <c r="I627" s="13">
        <v>220.93531399821077</v>
      </c>
      <c r="J627" s="13">
        <v>37.225885034367138</v>
      </c>
      <c r="K627" s="14">
        <v>22.665101590812505</v>
      </c>
      <c r="L627" s="14">
        <v>69.929621842592695</v>
      </c>
      <c r="M627" s="14">
        <f t="shared" si="26"/>
        <v>92.594723433405193</v>
      </c>
      <c r="N627" s="14">
        <v>24.957564000000001</v>
      </c>
      <c r="O627" s="14">
        <f t="shared" si="23"/>
        <v>375.71348646598307</v>
      </c>
      <c r="Q627" s="14">
        <v>98.288695646478175</v>
      </c>
      <c r="R627" s="14">
        <v>100.12981606783724</v>
      </c>
      <c r="S627" s="14">
        <v>97.649332470980966</v>
      </c>
      <c r="U627" s="14">
        <v>58.950100744624343</v>
      </c>
      <c r="V627" s="16">
        <v>86.242745424963189</v>
      </c>
    </row>
    <row r="628" spans="1:22" x14ac:dyDescent="0.25">
      <c r="A628" s="8">
        <v>1834</v>
      </c>
      <c r="C628" s="10">
        <f t="shared" si="28"/>
        <v>13.675209331581636</v>
      </c>
      <c r="D628" s="11">
        <v>0.3100833333333336</v>
      </c>
      <c r="E628" s="11">
        <v>19.4757890481659</v>
      </c>
      <c r="F628" s="11">
        <v>34.089679449354399</v>
      </c>
      <c r="G628" s="11">
        <v>34.16548901485185</v>
      </c>
      <c r="H628" s="12">
        <v>300</v>
      </c>
      <c r="I628" s="13">
        <v>217.85822727431028</v>
      </c>
      <c r="J628" s="13">
        <v>37.225885034367138</v>
      </c>
      <c r="K628" s="14">
        <v>22.995745260140609</v>
      </c>
      <c r="L628" s="14">
        <v>69.014171637507957</v>
      </c>
      <c r="M628" s="14">
        <f t="shared" si="26"/>
        <v>92.009916897648566</v>
      </c>
      <c r="N628" s="14">
        <v>25.257988000000001</v>
      </c>
      <c r="O628" s="14">
        <f t="shared" si="23"/>
        <v>372.35201720632602</v>
      </c>
      <c r="Q628" s="14">
        <v>97.08392629208133</v>
      </c>
      <c r="R628" s="14">
        <v>98.871450228717293</v>
      </c>
      <c r="S628" s="14">
        <v>95.783855709523209</v>
      </c>
      <c r="U628" s="14">
        <v>59.0801699042511</v>
      </c>
      <c r="V628" s="16">
        <v>85.307718667487535</v>
      </c>
    </row>
    <row r="629" spans="1:22" x14ac:dyDescent="0.25">
      <c r="A629" s="8">
        <v>1835</v>
      </c>
      <c r="C629" s="10">
        <f t="shared" si="28"/>
        <v>13.855602393678009</v>
      </c>
      <c r="D629" s="11">
        <v>0.30637500000000029</v>
      </c>
      <c r="E629" s="11">
        <v>18.870391509530599</v>
      </c>
      <c r="F629" s="11">
        <v>35.150123152583646</v>
      </c>
      <c r="G629" s="11">
        <v>34.811819020921924</v>
      </c>
      <c r="H629" s="12">
        <v>300</v>
      </c>
      <c r="I629" s="13">
        <v>224.90777568330194</v>
      </c>
      <c r="J629" s="13">
        <v>35.888671511080112</v>
      </c>
      <c r="K629" s="14">
        <v>23.041645816345081</v>
      </c>
      <c r="L629" s="14">
        <v>69.505393572694302</v>
      </c>
      <c r="M629" s="14">
        <f t="shared" si="26"/>
        <v>92.547039389039384</v>
      </c>
      <c r="N629" s="14">
        <v>25.350671999999999</v>
      </c>
      <c r="O629" s="14">
        <f t="shared" si="23"/>
        <v>378.69415858342137</v>
      </c>
      <c r="Q629" s="14">
        <v>94.767108696181296</v>
      </c>
      <c r="R629" s="14">
        <v>96.118101746817644</v>
      </c>
      <c r="S629" s="14">
        <v>91.724160956493336</v>
      </c>
      <c r="U629" s="14">
        <v>61.469188553897183</v>
      </c>
      <c r="V629" s="16">
        <v>87.601722022449906</v>
      </c>
    </row>
    <row r="630" spans="1:22" x14ac:dyDescent="0.25">
      <c r="A630" s="8">
        <v>1836</v>
      </c>
      <c r="C630" s="10">
        <f t="shared" si="28"/>
        <v>14.038375065187552</v>
      </c>
      <c r="D630" s="11">
        <v>0.30266666666666697</v>
      </c>
      <c r="E630" s="11">
        <v>18.9108362984495</v>
      </c>
      <c r="F630" s="11">
        <v>36.303581211291004</v>
      </c>
      <c r="G630" s="11">
        <v>35.799204201870715</v>
      </c>
      <c r="H630" s="12">
        <v>300</v>
      </c>
      <c r="I630" s="13">
        <v>234.33791159222426</v>
      </c>
      <c r="J630" s="13">
        <v>35.888671511080112</v>
      </c>
      <c r="K630" s="14">
        <v>23.376864222584395</v>
      </c>
      <c r="L630" s="14">
        <v>70.999950711802313</v>
      </c>
      <c r="M630" s="14">
        <f t="shared" si="26"/>
        <v>94.376814934386715</v>
      </c>
      <c r="N630" s="14">
        <v>27.044551999999999</v>
      </c>
      <c r="O630" s="14">
        <f t="shared" si="23"/>
        <v>391.64795003769115</v>
      </c>
      <c r="Q630" s="14">
        <v>99.090421551350417</v>
      </c>
      <c r="R630" s="14">
        <v>100.65401584400645</v>
      </c>
      <c r="S630" s="14">
        <v>97.388098671083469</v>
      </c>
      <c r="U630" s="14">
        <v>60.708064817809749</v>
      </c>
      <c r="V630" s="16">
        <v>85.390611417517007</v>
      </c>
    </row>
    <row r="631" spans="1:22" x14ac:dyDescent="0.25">
      <c r="A631" s="8">
        <v>1837</v>
      </c>
      <c r="C631" s="10">
        <f t="shared" si="28"/>
        <v>14.223558736125455</v>
      </c>
      <c r="D631" s="11">
        <v>0.29895833333333366</v>
      </c>
      <c r="E631" s="11">
        <v>19.974732641123602</v>
      </c>
      <c r="F631" s="11">
        <v>36.672147572062798</v>
      </c>
      <c r="G631" s="11">
        <v>36.647482330745191</v>
      </c>
      <c r="H631" s="12">
        <v>300</v>
      </c>
      <c r="I631" s="13">
        <v>243.05510986830751</v>
      </c>
      <c r="J631" s="13">
        <v>35.888671511080112</v>
      </c>
      <c r="K631" s="14">
        <v>23.716504577570991</v>
      </c>
      <c r="L631" s="14">
        <v>72.545875138231665</v>
      </c>
      <c r="M631" s="14">
        <f t="shared" si="26"/>
        <v>96.262379715802652</v>
      </c>
      <c r="N631" s="14">
        <v>25.564803999999999</v>
      </c>
      <c r="O631" s="14">
        <f t="shared" si="23"/>
        <v>400.77096509519026</v>
      </c>
      <c r="Q631" s="14">
        <v>102.69004558495628</v>
      </c>
      <c r="R631" s="14">
        <v>105.4116924962224</v>
      </c>
      <c r="S631" s="14">
        <v>103.39303342388411</v>
      </c>
      <c r="U631" s="14">
        <v>59.92633821453024</v>
      </c>
      <c r="V631" s="16">
        <v>83.193624555614988</v>
      </c>
    </row>
    <row r="632" spans="1:22" x14ac:dyDescent="0.25">
      <c r="A632" s="8">
        <v>1838</v>
      </c>
      <c r="C632" s="10">
        <f t="shared" si="28"/>
        <v>14.411185210580346</v>
      </c>
      <c r="D632" s="11">
        <v>0.29525000000000035</v>
      </c>
      <c r="E632" s="11">
        <v>20.194274161783799</v>
      </c>
      <c r="F632" s="11">
        <v>35.506289203440645</v>
      </c>
      <c r="G632" s="11">
        <v>35.806039993913764</v>
      </c>
      <c r="H632" s="12">
        <v>300</v>
      </c>
      <c r="I632" s="13">
        <v>240.60704167519208</v>
      </c>
      <c r="J632" s="13">
        <v>35.888671511080112</v>
      </c>
      <c r="K632" s="14">
        <v>24.060625212322378</v>
      </c>
      <c r="L632" s="14">
        <v>72.918018052775011</v>
      </c>
      <c r="M632" s="14">
        <f t="shared" si="26"/>
        <v>96.978643265097389</v>
      </c>
      <c r="N632" s="14">
        <v>25.913167999999999</v>
      </c>
      <c r="O632" s="14">
        <f t="shared" si="23"/>
        <v>399.38752445136959</v>
      </c>
      <c r="Q632" s="14">
        <v>103.64380923444709</v>
      </c>
      <c r="R632" s="14">
        <v>104.91407557073225</v>
      </c>
      <c r="S632" s="14">
        <v>104.83765999096516</v>
      </c>
      <c r="U632" s="14">
        <v>59.194915150989686</v>
      </c>
      <c r="V632" s="16">
        <v>81.108296123235675</v>
      </c>
    </row>
    <row r="633" spans="1:22" x14ac:dyDescent="0.25">
      <c r="A633" s="8">
        <v>1839</v>
      </c>
      <c r="C633" s="10">
        <f t="shared" si="28"/>
        <v>14.601286712176437</v>
      </c>
      <c r="D633" s="11">
        <v>0.29154166666666703</v>
      </c>
      <c r="E633" s="11">
        <v>20.984081089121599</v>
      </c>
      <c r="F633" s="11">
        <v>35.887085582868799</v>
      </c>
      <c r="G633" s="11">
        <v>36.450505657443806</v>
      </c>
      <c r="H633" s="12">
        <v>300</v>
      </c>
      <c r="I633" s="13">
        <v>248.16871248733082</v>
      </c>
      <c r="J633" s="13">
        <v>35.888671511080112</v>
      </c>
      <c r="K633" s="14">
        <v>24.409285227314903</v>
      </c>
      <c r="L633" s="14">
        <v>75.531091141321923</v>
      </c>
      <c r="M633" s="14">
        <f t="shared" si="26"/>
        <v>99.940376368636834</v>
      </c>
      <c r="N633" s="14">
        <v>26.303080000000001</v>
      </c>
      <c r="O633" s="14">
        <f t="shared" si="23"/>
        <v>410.30084036704784</v>
      </c>
      <c r="Q633" s="14">
        <v>106.03763279728696</v>
      </c>
      <c r="R633" s="14">
        <v>106.88808680258794</v>
      </c>
      <c r="S633" s="14">
        <v>109.99369437113079</v>
      </c>
      <c r="U633" s="14">
        <v>59.451239237936946</v>
      </c>
      <c r="V633" s="16">
        <v>80.398946539579825</v>
      </c>
    </row>
    <row r="634" spans="1:22" x14ac:dyDescent="0.25">
      <c r="A634" s="8">
        <v>1840</v>
      </c>
      <c r="C634" s="10">
        <f t="shared" si="28"/>
        <v>14.793895889607724</v>
      </c>
      <c r="D634" s="11">
        <v>0.28783333333333372</v>
      </c>
      <c r="E634" s="11">
        <v>21.384045506301302</v>
      </c>
      <c r="F634" s="11">
        <v>33.713230749773849</v>
      </c>
      <c r="G634" s="11">
        <v>34.89921600616136</v>
      </c>
      <c r="H634" s="12">
        <v>300</v>
      </c>
      <c r="I634" s="13">
        <v>240.7412827060254</v>
      </c>
      <c r="J634" s="13">
        <v>37.290131494969259</v>
      </c>
      <c r="K634" s="14">
        <v>20.007563475467165</v>
      </c>
      <c r="L634" s="14">
        <v>69.548809300440723</v>
      </c>
      <c r="M634" s="14">
        <f t="shared" si="26"/>
        <v>89.556372775907889</v>
      </c>
      <c r="N634" s="14">
        <v>26.94009544</v>
      </c>
      <c r="O634" s="14">
        <f t="shared" si="23"/>
        <v>394.52788241690257</v>
      </c>
      <c r="Q634" s="14">
        <v>103.31436681519514</v>
      </c>
      <c r="R634" s="14">
        <v>102.67115665743404</v>
      </c>
      <c r="S634" s="14">
        <v>107.46677608119276</v>
      </c>
      <c r="U634" s="14">
        <v>58.704329258770585</v>
      </c>
      <c r="V634" s="16">
        <v>78.355258478761712</v>
      </c>
    </row>
    <row r="635" spans="1:22" x14ac:dyDescent="0.25">
      <c r="A635" s="8">
        <v>1841</v>
      </c>
      <c r="B635" s="19">
        <v>16.035</v>
      </c>
      <c r="C635" s="10">
        <f>16.035-1.046</f>
        <v>14.989000000000001</v>
      </c>
      <c r="D635" s="11">
        <v>0.27300000000000002</v>
      </c>
      <c r="E635" s="11">
        <v>21.466124907341701</v>
      </c>
      <c r="F635" s="11">
        <v>36.5408564640245</v>
      </c>
      <c r="G635" s="11">
        <v>37.322373623456713</v>
      </c>
      <c r="H635" s="12">
        <v>300</v>
      </c>
      <c r="I635" s="13">
        <v>260.85205172830041</v>
      </c>
      <c r="J635" s="13">
        <v>37.290131494969259</v>
      </c>
      <c r="K635" s="14">
        <v>20.297814653336303</v>
      </c>
      <c r="L635" s="14">
        <v>73.76574755090968</v>
      </c>
      <c r="M635" s="14">
        <f t="shared" si="26"/>
        <v>94.063562204245983</v>
      </c>
      <c r="N635" s="14">
        <v>26.933635760000001</v>
      </c>
      <c r="O635" s="14">
        <f t="shared" si="23"/>
        <v>419.13938118751571</v>
      </c>
      <c r="Q635" s="14">
        <v>102.61436710602932</v>
      </c>
      <c r="R635" s="14">
        <v>101.78292413110779</v>
      </c>
      <c r="S635" s="14">
        <v>104.62450966167202</v>
      </c>
      <c r="U635" s="14">
        <v>62.76307885839276</v>
      </c>
      <c r="V635" s="16">
        <v>82.682225109862344</v>
      </c>
    </row>
    <row r="636" spans="1:22" x14ac:dyDescent="0.25">
      <c r="A636" s="8">
        <v>1842</v>
      </c>
      <c r="C636" s="10">
        <f>C635*EXP(0.011946)</f>
        <v>15.169132382547991</v>
      </c>
      <c r="D636" s="11">
        <v>0.27030000000000004</v>
      </c>
      <c r="E636" s="11">
        <v>21.332529342009899</v>
      </c>
      <c r="F636" s="11">
        <v>37.163470366738402</v>
      </c>
      <c r="G636" s="11">
        <v>37.793660960506593</v>
      </c>
      <c r="H636" s="12">
        <v>300</v>
      </c>
      <c r="I636" s="13">
        <v>267.32036504618281</v>
      </c>
      <c r="J636" s="13">
        <v>39.538337736946154</v>
      </c>
      <c r="K636" s="14">
        <v>23.529790508216646</v>
      </c>
      <c r="L636" s="14">
        <v>76.062016121214512</v>
      </c>
      <c r="M636" s="14">
        <f t="shared" si="26"/>
        <v>99.591806629431161</v>
      </c>
      <c r="N636" s="14">
        <v>25.43176016</v>
      </c>
      <c r="O636" s="14">
        <f t="shared" si="23"/>
        <v>431.88226957256018</v>
      </c>
      <c r="Q636" s="14">
        <v>99.117775759695519</v>
      </c>
      <c r="R636" s="14">
        <v>100.29560831684636</v>
      </c>
      <c r="S636" s="14">
        <v>100.81000620549874</v>
      </c>
      <c r="U636" s="14">
        <v>66.969954045049903</v>
      </c>
      <c r="V636" s="16">
        <v>87.176581508699755</v>
      </c>
    </row>
    <row r="637" spans="1:22" x14ac:dyDescent="0.25">
      <c r="A637" s="8">
        <v>1843</v>
      </c>
      <c r="C637" s="10">
        <f t="shared" ref="C637:C644" si="29">C636*EXP(0.011946)</f>
        <v>15.351429530940429</v>
      </c>
      <c r="D637" s="11">
        <v>0.26760000000000006</v>
      </c>
      <c r="E637" s="11">
        <v>20.442909668413499</v>
      </c>
      <c r="F637" s="11">
        <v>37.659707710546201</v>
      </c>
      <c r="G637" s="11">
        <v>37.897638392453558</v>
      </c>
      <c r="H637" s="12">
        <v>300</v>
      </c>
      <c r="I637" s="13">
        <v>271.27721122862499</v>
      </c>
      <c r="J637" s="13">
        <v>39.419141760669845</v>
      </c>
      <c r="K637" s="14">
        <v>23.558908259998667</v>
      </c>
      <c r="L637" s="14">
        <v>76.696262924406454</v>
      </c>
      <c r="M637" s="14">
        <f t="shared" si="26"/>
        <v>100.25517118440513</v>
      </c>
      <c r="N637" s="14">
        <v>25.728905439999998</v>
      </c>
      <c r="O637" s="14">
        <f t="shared" si="23"/>
        <v>436.68042961369997</v>
      </c>
      <c r="Q637" s="14">
        <v>95.042883517108081</v>
      </c>
      <c r="R637" s="14">
        <v>97.058490936808454</v>
      </c>
      <c r="S637" s="14">
        <v>94.866773073361841</v>
      </c>
      <c r="U637" s="14">
        <v>70.593280710005672</v>
      </c>
      <c r="V637" s="16">
        <v>90.801937940535851</v>
      </c>
    </row>
    <row r="638" spans="1:22" x14ac:dyDescent="0.25">
      <c r="A638" s="8">
        <v>1844</v>
      </c>
      <c r="C638" s="10">
        <f t="shared" si="29"/>
        <v>15.535917460550534</v>
      </c>
      <c r="D638" s="11">
        <v>0.26490000000000008</v>
      </c>
      <c r="E638" s="11">
        <v>20.6627819157207</v>
      </c>
      <c r="F638" s="11">
        <v>35.150098328503802</v>
      </c>
      <c r="G638" s="11">
        <v>35.996348357757306</v>
      </c>
      <c r="H638" s="12">
        <v>300</v>
      </c>
      <c r="I638" s="13">
        <v>260.76403499566703</v>
      </c>
      <c r="J638" s="13">
        <v>39.419141760669845</v>
      </c>
      <c r="K638" s="14">
        <v>23.691261677189669</v>
      </c>
      <c r="L638" s="14">
        <v>75.187722225622139</v>
      </c>
      <c r="M638" s="14">
        <f t="shared" si="26"/>
        <v>98.878983902811811</v>
      </c>
      <c r="N638" s="14">
        <v>27.043450320000002</v>
      </c>
      <c r="O638" s="14">
        <f t="shared" si="23"/>
        <v>426.10561097914865</v>
      </c>
      <c r="Q638" s="14">
        <v>93.297335513529518</v>
      </c>
      <c r="R638" s="14">
        <v>93.40096136177732</v>
      </c>
      <c r="S638" s="14">
        <v>94.186613499393843</v>
      </c>
      <c r="U638" s="14">
        <v>70.176163182321872</v>
      </c>
      <c r="V638" s="16">
        <v>89.193517217282704</v>
      </c>
    </row>
    <row r="639" spans="1:22" x14ac:dyDescent="0.25">
      <c r="A639" s="8">
        <v>1845</v>
      </c>
      <c r="C639" s="10">
        <f t="shared" si="29"/>
        <v>15.722622499394879</v>
      </c>
      <c r="D639" s="11">
        <v>0.2622000000000001</v>
      </c>
      <c r="E639" s="11">
        <v>20.727433379431901</v>
      </c>
      <c r="F639" s="11">
        <v>36.113581511055301</v>
      </c>
      <c r="G639" s="11">
        <v>36.908427014399294</v>
      </c>
      <c r="H639" s="12">
        <v>300</v>
      </c>
      <c r="I639" s="13">
        <v>270.58446874307197</v>
      </c>
      <c r="J639" s="13">
        <v>39.448236841493191</v>
      </c>
      <c r="K639" s="14">
        <v>24.204792935890765</v>
      </c>
      <c r="L639" s="14">
        <v>78.705477545393236</v>
      </c>
      <c r="M639" s="14">
        <f t="shared" si="26"/>
        <v>102.910270481284</v>
      </c>
      <c r="N639" s="14">
        <v>25.63201024</v>
      </c>
      <c r="O639" s="14">
        <f t="shared" si="23"/>
        <v>438.57498630584917</v>
      </c>
      <c r="Q639" s="14">
        <v>94.292391214806628</v>
      </c>
      <c r="R639" s="14">
        <v>95.776355568770526</v>
      </c>
      <c r="S639" s="14">
        <v>94.359527257496495</v>
      </c>
      <c r="U639" s="14">
        <v>71.452002823152327</v>
      </c>
      <c r="V639" s="16">
        <v>89.736679411883273</v>
      </c>
    </row>
    <row r="640" spans="1:22" x14ac:dyDescent="0.25">
      <c r="A640" s="8">
        <v>1846</v>
      </c>
      <c r="C640" s="10">
        <f t="shared" si="29"/>
        <v>15.911571291890619</v>
      </c>
      <c r="D640" s="11">
        <v>0.25950000000000012</v>
      </c>
      <c r="E640" s="11">
        <v>21.133260087715598</v>
      </c>
      <c r="F640" s="11">
        <v>36.057535696436751</v>
      </c>
      <c r="G640" s="11">
        <v>37.065291180614238</v>
      </c>
      <c r="H640" s="12">
        <v>300</v>
      </c>
      <c r="I640" s="13">
        <v>275.00008400457625</v>
      </c>
      <c r="J640" s="13">
        <v>39.433220025584369</v>
      </c>
      <c r="K640" s="14">
        <v>24.491999851195239</v>
      </c>
      <c r="L640" s="14">
        <v>79.824230298264723</v>
      </c>
      <c r="M640" s="14">
        <f t="shared" si="26"/>
        <v>104.31623014945995</v>
      </c>
      <c r="N640" s="14">
        <v>26.200462080000001</v>
      </c>
      <c r="O640" s="14">
        <f t="shared" si="23"/>
        <v>444.9499962596206</v>
      </c>
      <c r="Q640" s="14">
        <v>96.363440675043648</v>
      </c>
      <c r="R640" s="14">
        <v>97.245310489348284</v>
      </c>
      <c r="S640" s="14">
        <v>98.100681878947029</v>
      </c>
      <c r="U640" s="14">
        <v>70.933144526213638</v>
      </c>
      <c r="V640" s="16">
        <v>88.02716583305029</v>
      </c>
    </row>
    <row r="641" spans="1:22" x14ac:dyDescent="0.25">
      <c r="A641" s="8">
        <v>1847</v>
      </c>
      <c r="C641" s="10">
        <f t="shared" si="29"/>
        <v>16.102790802657879</v>
      </c>
      <c r="D641" s="11">
        <v>0.25680000000000014</v>
      </c>
      <c r="E641" s="11">
        <v>21.9275778437434</v>
      </c>
      <c r="F641" s="11">
        <v>36.549858336994397</v>
      </c>
      <c r="G641" s="11">
        <v>37.764164285127698</v>
      </c>
      <c r="H641" s="12">
        <v>300</v>
      </c>
      <c r="I641" s="13">
        <v>283.55242799966868</v>
      </c>
      <c r="J641" s="13">
        <v>39.400370740783806</v>
      </c>
      <c r="K641" s="14">
        <v>24.672000498575002</v>
      </c>
      <c r="L641" s="14">
        <v>83.596934534562266</v>
      </c>
      <c r="M641" s="14">
        <f t="shared" si="26"/>
        <v>108.26893503313727</v>
      </c>
      <c r="N641" s="14">
        <v>25.044179360000001</v>
      </c>
      <c r="O641" s="14">
        <f t="shared" si="23"/>
        <v>456.26591313358972</v>
      </c>
      <c r="Q641" s="14">
        <v>102.11043805244873</v>
      </c>
      <c r="R641" s="14">
        <v>102.81982634703358</v>
      </c>
      <c r="S641" s="14">
        <v>107.75963657131678</v>
      </c>
      <c r="U641" s="14">
        <v>68.678647472531026</v>
      </c>
      <c r="V641" s="16">
        <v>84.217269831440873</v>
      </c>
    </row>
    <row r="642" spans="1:22" x14ac:dyDescent="0.25">
      <c r="A642" s="8">
        <v>1848</v>
      </c>
      <c r="C642" s="10">
        <f t="shared" si="29"/>
        <v>16.296308320367842</v>
      </c>
      <c r="D642" s="11">
        <v>0.25410000000000016</v>
      </c>
      <c r="E642" s="11">
        <v>21.432170913290101</v>
      </c>
      <c r="F642" s="11">
        <v>35.981890556371503</v>
      </c>
      <c r="G642" s="11">
        <v>37.07691076472338</v>
      </c>
      <c r="H642" s="12">
        <v>300</v>
      </c>
      <c r="I642" s="13">
        <v>281.73779787230876</v>
      </c>
      <c r="J642" s="13">
        <v>40.219725758809162</v>
      </c>
      <c r="K642" s="14">
        <v>25.691121810945738</v>
      </c>
      <c r="L642" s="14">
        <v>84.51337778579969</v>
      </c>
      <c r="M642" s="14">
        <f t="shared" si="26"/>
        <v>110.20449959674542</v>
      </c>
      <c r="N642" s="14">
        <v>26.620341280000002</v>
      </c>
      <c r="O642" s="14">
        <f t="shared" si="23"/>
        <v>458.78236450786329</v>
      </c>
      <c r="Q642" s="14">
        <v>92.894551558912099</v>
      </c>
      <c r="R642" s="14">
        <v>95.325354415658197</v>
      </c>
      <c r="S642" s="14">
        <v>95.124707328643936</v>
      </c>
      <c r="U642" s="14">
        <v>75.892670555921299</v>
      </c>
      <c r="V642" s="16">
        <v>91.95835164780685</v>
      </c>
    </row>
    <row r="643" spans="1:22" x14ac:dyDescent="0.25">
      <c r="A643" s="8">
        <v>1849</v>
      </c>
      <c r="C643" s="10">
        <f t="shared" si="29"/>
        <v>16.492151461637071</v>
      </c>
      <c r="D643" s="11">
        <v>0.25140000000000018</v>
      </c>
      <c r="E643" s="11">
        <v>20.453685921102</v>
      </c>
      <c r="F643" s="11">
        <v>36.746166227884402</v>
      </c>
      <c r="G643" s="11">
        <v>37.442659770643488</v>
      </c>
      <c r="H643" s="12">
        <v>300</v>
      </c>
      <c r="I643" s="13">
        <v>287.93625219303459</v>
      </c>
      <c r="J643" s="13">
        <v>40.197200534945921</v>
      </c>
      <c r="K643" s="14">
        <v>25.845975309059209</v>
      </c>
      <c r="L643" s="14">
        <v>84.859756227623336</v>
      </c>
      <c r="M643" s="14">
        <f t="shared" si="26"/>
        <v>110.70573153668255</v>
      </c>
      <c r="N643" s="14">
        <v>26.268288720000001</v>
      </c>
      <c r="O643" s="14">
        <f t="shared" si="23"/>
        <v>465.10747298466305</v>
      </c>
      <c r="Q643" s="14">
        <v>89.943209706621445</v>
      </c>
      <c r="R643" s="14">
        <v>91.770111322442787</v>
      </c>
      <c r="S643" s="14">
        <v>90.691310652351547</v>
      </c>
      <c r="U643" s="14">
        <v>79.426651866222315</v>
      </c>
      <c r="V643" s="16">
        <v>95.097591208972958</v>
      </c>
    </row>
    <row r="644" spans="1:22" x14ac:dyDescent="0.25">
      <c r="A644" s="8">
        <v>1850</v>
      </c>
      <c r="C644" s="10">
        <f t="shared" si="29"/>
        <v>16.690348174968648</v>
      </c>
      <c r="D644" s="11">
        <v>0.24870000000000017</v>
      </c>
      <c r="E644" s="11">
        <v>18.6095912588024</v>
      </c>
      <c r="F644" s="11">
        <v>36.628406847096798</v>
      </c>
      <c r="G644" s="11">
        <v>36.830853253681965</v>
      </c>
      <c r="H644" s="12">
        <v>300</v>
      </c>
      <c r="I644" s="13">
        <v>286.63519700333944</v>
      </c>
      <c r="J644" s="13">
        <v>40.160597046168157</v>
      </c>
      <c r="K644" s="14">
        <v>25.876950028897504</v>
      </c>
      <c r="L644" s="14">
        <v>83.792050265711993</v>
      </c>
      <c r="M644" s="14">
        <f t="shared" si="26"/>
        <v>109.6690002946095</v>
      </c>
      <c r="N644" s="14">
        <v>26.41007832</v>
      </c>
      <c r="O644" s="14">
        <f t="shared" si="23"/>
        <v>462.87487266411711</v>
      </c>
      <c r="Q644" s="14">
        <v>87.239497671592403</v>
      </c>
      <c r="R644" s="14">
        <v>90.232746246177129</v>
      </c>
      <c r="S644" s="14">
        <v>86.814013116045913</v>
      </c>
      <c r="U644" s="14">
        <v>81.461145835313445</v>
      </c>
      <c r="V644" s="16">
        <v>96.375289021043088</v>
      </c>
    </row>
    <row r="645" spans="1:22" x14ac:dyDescent="0.25">
      <c r="A645" s="8">
        <v>1851</v>
      </c>
      <c r="B645" s="19">
        <v>18.053999999999998</v>
      </c>
      <c r="C645" s="10">
        <f>18.054-1.163</f>
        <v>16.890999999999998</v>
      </c>
      <c r="D645" s="11">
        <v>0.246</v>
      </c>
      <c r="E645" s="11">
        <v>19.1359374085404</v>
      </c>
      <c r="F645" s="11">
        <v>35.826067404429452</v>
      </c>
      <c r="G645" s="11">
        <v>36.396059290652296</v>
      </c>
      <c r="H645" s="12">
        <v>300</v>
      </c>
      <c r="I645" s="13">
        <v>286.65668023998438</v>
      </c>
      <c r="J645" s="13">
        <v>38.940480753575997</v>
      </c>
      <c r="K645" s="14">
        <v>26.332627377325259</v>
      </c>
      <c r="L645" s="14">
        <v>84.382944405100716</v>
      </c>
      <c r="M645" s="14">
        <f t="shared" si="26"/>
        <v>110.71557178242597</v>
      </c>
      <c r="N645" s="14">
        <v>26.620995520000001</v>
      </c>
      <c r="O645" s="14">
        <f t="shared" si="23"/>
        <v>462.93372829598633</v>
      </c>
      <c r="Q645" s="14">
        <v>85.193100388642591</v>
      </c>
      <c r="R645" s="14">
        <v>88.454740489058551</v>
      </c>
      <c r="S645" s="14">
        <v>84.682273423719863</v>
      </c>
      <c r="U645" s="14">
        <v>83.409382393529228</v>
      </c>
      <c r="V645" s="16">
        <v>97.507970878002155</v>
      </c>
    </row>
    <row r="646" spans="1:22" x14ac:dyDescent="0.25">
      <c r="A646" s="8">
        <v>1852</v>
      </c>
      <c r="C646" s="10">
        <f>C645*EXP(0.011439)</f>
        <v>17.085325474587481</v>
      </c>
      <c r="D646" s="11">
        <v>0.24609999999999999</v>
      </c>
      <c r="E646" s="11">
        <v>19.7532316713028</v>
      </c>
      <c r="F646" s="11">
        <v>35.956652947835153</v>
      </c>
      <c r="G646" s="11">
        <v>36.709710808516157</v>
      </c>
      <c r="H646" s="12">
        <v>300</v>
      </c>
      <c r="I646" s="13">
        <v>292.45332339803127</v>
      </c>
      <c r="J646" s="13">
        <v>38.902000162809621</v>
      </c>
      <c r="K646" s="14">
        <v>26.710057100265431</v>
      </c>
      <c r="L646" s="14">
        <v>86.230733451182374</v>
      </c>
      <c r="M646" s="14">
        <f t="shared" si="26"/>
        <v>112.9407905514478</v>
      </c>
      <c r="N646" s="14">
        <v>26.776749760000001</v>
      </c>
      <c r="O646" s="14">
        <f t="shared" si="23"/>
        <v>471.07286387228874</v>
      </c>
      <c r="Q646" s="14">
        <v>85.875583089520148</v>
      </c>
      <c r="R646" s="14">
        <v>86.563122580406144</v>
      </c>
      <c r="S646" s="14">
        <v>86.075668684291117</v>
      </c>
      <c r="U646" s="14">
        <v>84.191876709057965</v>
      </c>
      <c r="V646" s="16">
        <v>97.303286534185119</v>
      </c>
    </row>
    <row r="647" spans="1:22" x14ac:dyDescent="0.25">
      <c r="A647" s="8">
        <v>1853</v>
      </c>
      <c r="C647" s="10">
        <f t="shared" ref="C647:C654" si="30">C646*EXP(0.011439)</f>
        <v>17.281886600709726</v>
      </c>
      <c r="D647" s="11">
        <v>0.24619999999999997</v>
      </c>
      <c r="E647" s="11">
        <v>21.010327591129201</v>
      </c>
      <c r="F647" s="11">
        <v>37.198407122530348</v>
      </c>
      <c r="G647" s="11">
        <v>38.217953540450338</v>
      </c>
      <c r="H647" s="12">
        <v>300</v>
      </c>
      <c r="I647" s="13">
        <v>307.97177810218409</v>
      </c>
      <c r="J647" s="13">
        <v>38.884167693917895</v>
      </c>
      <c r="K647" s="14">
        <v>28.161254658678217</v>
      </c>
      <c r="L647" s="14">
        <v>91.501749281506477</v>
      </c>
      <c r="M647" s="14">
        <f t="shared" si="26"/>
        <v>119.66300394018469</v>
      </c>
      <c r="N647" s="14">
        <v>27.497113120000002</v>
      </c>
      <c r="O647" s="14">
        <f t="shared" si="23"/>
        <v>494.01606285628668</v>
      </c>
      <c r="Q647" s="14">
        <v>92.207644397625799</v>
      </c>
      <c r="R647" s="14">
        <v>91.014643872743065</v>
      </c>
      <c r="S647" s="14">
        <v>94.4850275361824</v>
      </c>
      <c r="U647" s="14">
        <v>82.237516229136773</v>
      </c>
      <c r="V647" s="16">
        <v>93.963548509878294</v>
      </c>
    </row>
    <row r="648" spans="1:22" x14ac:dyDescent="0.25">
      <c r="A648" s="8">
        <v>1854</v>
      </c>
      <c r="C648" s="10">
        <f t="shared" si="30"/>
        <v>17.480709098812266</v>
      </c>
      <c r="D648" s="11">
        <v>0.24629999999999996</v>
      </c>
      <c r="E648" s="11">
        <v>23.599726120203499</v>
      </c>
      <c r="F648" s="11">
        <v>38.355977908390649</v>
      </c>
      <c r="G648" s="11">
        <v>40.126610226909641</v>
      </c>
      <c r="H648" s="12">
        <v>300</v>
      </c>
      <c r="I648" s="13">
        <v>327.07237182490582</v>
      </c>
      <c r="J648" s="13">
        <v>39.040905709966268</v>
      </c>
      <c r="K648" s="14">
        <v>28.553807872258837</v>
      </c>
      <c r="L648" s="14">
        <v>96.052112119677361</v>
      </c>
      <c r="M648" s="14">
        <f t="shared" si="26"/>
        <v>124.60591999193619</v>
      </c>
      <c r="N648" s="14">
        <v>27.33162424</v>
      </c>
      <c r="O648" s="14">
        <f t="shared" ref="O648:O663" si="31">I648+J648+M648+N648</f>
        <v>518.05082176680821</v>
      </c>
      <c r="Q648" s="14">
        <v>99.361813790913487</v>
      </c>
      <c r="R648" s="14">
        <v>97.906060494832332</v>
      </c>
      <c r="S648" s="14">
        <v>103.22643194210116</v>
      </c>
      <c r="U648" s="14">
        <v>80.060879861220741</v>
      </c>
      <c r="V648" s="16">
        <v>90.436113118258646</v>
      </c>
    </row>
    <row r="649" spans="1:22" x14ac:dyDescent="0.25">
      <c r="A649" s="8">
        <v>1855</v>
      </c>
      <c r="C649" s="10">
        <f t="shared" si="30"/>
        <v>17.681818985246014</v>
      </c>
      <c r="D649" s="11">
        <v>0.24639999999999995</v>
      </c>
      <c r="E649" s="11">
        <v>24.034831888794098</v>
      </c>
      <c r="F649" s="11">
        <v>38.330087951115203</v>
      </c>
      <c r="G649" s="11">
        <v>40.304639381004165</v>
      </c>
      <c r="H649" s="12">
        <v>300</v>
      </c>
      <c r="I649" s="13">
        <v>332.30304526006086</v>
      </c>
      <c r="J649" s="13">
        <v>38.935787998604482</v>
      </c>
      <c r="K649" s="14">
        <v>29.398750718910598</v>
      </c>
      <c r="L649" s="14">
        <v>98.166392190210047</v>
      </c>
      <c r="M649" s="14">
        <f t="shared" si="26"/>
        <v>127.56514290912065</v>
      </c>
      <c r="N649" s="14">
        <v>28.86969736</v>
      </c>
      <c r="O649" s="14">
        <f t="shared" si="31"/>
        <v>527.67367352778604</v>
      </c>
      <c r="Q649" s="14">
        <v>99.813891291404644</v>
      </c>
      <c r="R649" s="14">
        <v>97.104909619398128</v>
      </c>
      <c r="S649" s="14">
        <v>104.77702738876255</v>
      </c>
      <c r="U649" s="14">
        <v>81.189675515482165</v>
      </c>
      <c r="V649" s="16">
        <v>90.668084534701194</v>
      </c>
    </row>
    <row r="650" spans="1:22" x14ac:dyDescent="0.25">
      <c r="A650" s="8">
        <v>1856</v>
      </c>
      <c r="C650" s="10">
        <f t="shared" si="30"/>
        <v>17.885242575671562</v>
      </c>
      <c r="D650" s="11">
        <v>0.24649999999999994</v>
      </c>
      <c r="E650" s="11">
        <v>24.436822336566401</v>
      </c>
      <c r="F650" s="11">
        <v>38.480471824156247</v>
      </c>
      <c r="G650" s="11">
        <v>40.619861609599482</v>
      </c>
      <c r="H650" s="12">
        <v>300</v>
      </c>
      <c r="I650" s="13">
        <v>338.75492311139328</v>
      </c>
      <c r="J650" s="13">
        <v>38.992101058262584</v>
      </c>
      <c r="K650" s="14">
        <v>29.585492951166707</v>
      </c>
      <c r="L650" s="14">
        <v>100.13625886560138</v>
      </c>
      <c r="M650" s="14">
        <f t="shared" si="26"/>
        <v>129.72175181676809</v>
      </c>
      <c r="N650" s="14">
        <v>29.671182720000001</v>
      </c>
      <c r="O650" s="14">
        <f t="shared" si="31"/>
        <v>537.13995870642395</v>
      </c>
      <c r="Q650" s="14">
        <v>99.850904300372221</v>
      </c>
      <c r="R650" s="14">
        <v>97.655949905783785</v>
      </c>
      <c r="S650" s="14">
        <v>103.97394729239197</v>
      </c>
      <c r="U650" s="14">
        <v>82.60382014381841</v>
      </c>
      <c r="V650" s="16">
        <v>91.1981173402839</v>
      </c>
    </row>
    <row r="651" spans="1:22" x14ac:dyDescent="0.25">
      <c r="A651" s="8">
        <v>1857</v>
      </c>
      <c r="C651" s="10">
        <f t="shared" si="30"/>
        <v>18.091006488502636</v>
      </c>
      <c r="D651" s="11">
        <v>0.24659999999999993</v>
      </c>
      <c r="E651" s="11">
        <v>23.515531244913699</v>
      </c>
      <c r="F651" s="11">
        <v>38.103805894805646</v>
      </c>
      <c r="G651" s="11">
        <v>39.869209098823553</v>
      </c>
      <c r="H651" s="12">
        <v>300</v>
      </c>
      <c r="I651" s="13">
        <v>336.31999750199975</v>
      </c>
      <c r="J651" s="13">
        <v>40.259144900569829</v>
      </c>
      <c r="K651" s="14">
        <v>31.193185760554677</v>
      </c>
      <c r="L651" s="14">
        <v>103.12522074481393</v>
      </c>
      <c r="M651" s="14">
        <f t="shared" si="26"/>
        <v>134.31840650536861</v>
      </c>
      <c r="N651" s="14">
        <v>29.0254516</v>
      </c>
      <c r="O651" s="14">
        <f t="shared" si="31"/>
        <v>539.92300050793824</v>
      </c>
      <c r="Q651" s="14">
        <v>97.792167291009051</v>
      </c>
      <c r="R651" s="14">
        <v>95.424460853868652</v>
      </c>
      <c r="S651" s="14">
        <v>101.29040910018652</v>
      </c>
      <c r="U651" s="14">
        <v>84.780417659129952</v>
      </c>
      <c r="V651" s="16">
        <v>92.536570005313479</v>
      </c>
    </row>
    <row r="652" spans="1:22" x14ac:dyDescent="0.25">
      <c r="A652" s="8">
        <v>1858</v>
      </c>
      <c r="C652" s="10">
        <f t="shared" si="30"/>
        <v>18.299137648389173</v>
      </c>
      <c r="D652" s="11">
        <v>0.24669999999999992</v>
      </c>
      <c r="E652" s="11">
        <v>23.0012165242272</v>
      </c>
      <c r="F652" s="11">
        <v>39.045070404738951</v>
      </c>
      <c r="G652" s="11">
        <v>40.381828105322015</v>
      </c>
      <c r="H652" s="12">
        <v>300</v>
      </c>
      <c r="I652" s="13">
        <v>344.56323878351566</v>
      </c>
      <c r="J652" s="13">
        <v>40.275100267472958</v>
      </c>
      <c r="K652" s="14">
        <v>31.652808367410383</v>
      </c>
      <c r="L652" s="14">
        <v>103.89732588059638</v>
      </c>
      <c r="M652" s="14">
        <f t="shared" si="26"/>
        <v>135.55013424800677</v>
      </c>
      <c r="N652" s="14">
        <v>29.781508639999998</v>
      </c>
      <c r="O652" s="14">
        <f t="shared" si="31"/>
        <v>550.16998193899542</v>
      </c>
      <c r="Q652" s="14">
        <v>92.691497323545633</v>
      </c>
      <c r="R652" s="14">
        <v>92.954606425347762</v>
      </c>
      <c r="S652" s="14">
        <v>93.012354517382775</v>
      </c>
      <c r="U652" s="14">
        <v>91.128985775849898</v>
      </c>
      <c r="V652" s="16">
        <v>98.334630048780483</v>
      </c>
    </row>
    <row r="653" spans="1:22" x14ac:dyDescent="0.25">
      <c r="A653" s="8">
        <v>1859</v>
      </c>
      <c r="C653" s="10">
        <f t="shared" si="30"/>
        <v>18.50966328974048</v>
      </c>
      <c r="D653" s="11">
        <v>0.24679999999999991</v>
      </c>
      <c r="E653" s="11">
        <v>23.899680888150598</v>
      </c>
      <c r="F653" s="11">
        <v>40.4828910302436</v>
      </c>
      <c r="G653" s="11">
        <v>41.842567269039897</v>
      </c>
      <c r="H653" s="12">
        <v>300</v>
      </c>
      <c r="I653" s="13">
        <v>361.13466901832868</v>
      </c>
      <c r="J653" s="13">
        <v>40.352999999999994</v>
      </c>
      <c r="K653" s="14">
        <v>32.074293476129277</v>
      </c>
      <c r="L653" s="14">
        <v>107.69710884302603</v>
      </c>
      <c r="M653" s="14">
        <f t="shared" si="26"/>
        <v>139.7714023191553</v>
      </c>
      <c r="N653" s="14">
        <v>31.91988456</v>
      </c>
      <c r="O653" s="14">
        <f t="shared" si="31"/>
        <v>573.178955897484</v>
      </c>
      <c r="Q653" s="14">
        <v>93.152110211091014</v>
      </c>
      <c r="R653" s="14">
        <v>94.352504123040944</v>
      </c>
      <c r="S653" s="14">
        <v>92.946114292444946</v>
      </c>
      <c r="U653" s="14">
        <v>94.426259175358652</v>
      </c>
      <c r="V653" s="16">
        <v>100.73371289987772</v>
      </c>
    </row>
    <row r="654" spans="1:22" x14ac:dyDescent="0.25">
      <c r="A654" s="8">
        <v>1860</v>
      </c>
      <c r="C654" s="10">
        <f t="shared" si="30"/>
        <v>18.7226109602889</v>
      </c>
      <c r="D654" s="11">
        <v>0.2468999999999999</v>
      </c>
      <c r="E654" s="11">
        <v>22.0933599115818</v>
      </c>
      <c r="F654" s="11">
        <v>41.002331212489402</v>
      </c>
      <c r="G654" s="11">
        <v>41.772069133699567</v>
      </c>
      <c r="H654" s="12">
        <v>300</v>
      </c>
      <c r="I654" s="13">
        <v>364.67395109877822</v>
      </c>
      <c r="J654" s="13">
        <v>40.391480590766371</v>
      </c>
      <c r="K654" s="14">
        <v>32.975050848599508</v>
      </c>
      <c r="L654" s="14">
        <v>112.11220039166811</v>
      </c>
      <c r="M654" s="14">
        <f t="shared" si="26"/>
        <v>145.08725124026762</v>
      </c>
      <c r="N654" s="14">
        <v>30.5669012</v>
      </c>
      <c r="O654" s="14">
        <f t="shared" si="31"/>
        <v>580.71958412981223</v>
      </c>
      <c r="Q654" s="14">
        <v>99.349847430475677</v>
      </c>
      <c r="R654" s="14">
        <v>98.864991355207366</v>
      </c>
      <c r="S654" s="14">
        <v>100.72336735058408</v>
      </c>
      <c r="U654" s="14">
        <v>89.706551213095338</v>
      </c>
      <c r="V654" s="16">
        <v>94.610278899687543</v>
      </c>
    </row>
    <row r="655" spans="1:22" x14ac:dyDescent="0.25">
      <c r="A655" s="8">
        <v>1861</v>
      </c>
      <c r="B655" s="19">
        <v>20.244</v>
      </c>
      <c r="C655" s="10">
        <f>20.224-1.286</f>
        <v>18.937999999999999</v>
      </c>
      <c r="D655" s="11">
        <v>0.247</v>
      </c>
      <c r="E655" s="11">
        <v>22.811894918903999</v>
      </c>
      <c r="F655" s="11">
        <v>41.791189428331947</v>
      </c>
      <c r="G655" s="11">
        <v>42.659949292692239</v>
      </c>
      <c r="H655" s="12">
        <v>300</v>
      </c>
      <c r="I655" s="13">
        <v>376.70968720374844</v>
      </c>
      <c r="J655" s="13">
        <v>41.940089731364111</v>
      </c>
      <c r="K655" s="14">
        <v>35.459586545302386</v>
      </c>
      <c r="L655" s="14">
        <v>116.37263981073525</v>
      </c>
      <c r="M655" s="14">
        <f t="shared" si="26"/>
        <v>151.83222635603764</v>
      </c>
      <c r="N655" s="14">
        <v>30.014703839999999</v>
      </c>
      <c r="O655" s="14">
        <f t="shared" si="31"/>
        <v>600.49670713115017</v>
      </c>
      <c r="Q655" s="14">
        <v>99.95361389315137</v>
      </c>
      <c r="R655" s="14">
        <v>97.605138648201347</v>
      </c>
      <c r="S655" s="14">
        <v>101.35715323421105</v>
      </c>
      <c r="U655" s="14">
        <v>92.219605290025626</v>
      </c>
      <c r="V655" s="16">
        <v>96.154523990586185</v>
      </c>
    </row>
    <row r="656" spans="1:22" x14ac:dyDescent="0.25">
      <c r="A656" s="8">
        <v>1862</v>
      </c>
      <c r="C656" s="10">
        <f t="shared" ref="C656:C663" si="32">C655*EXP(0.011439)</f>
        <v>19.155875545422873</v>
      </c>
      <c r="D656" s="11">
        <v>0.24488888888888888</v>
      </c>
      <c r="E656" s="11">
        <v>23.491534140119299</v>
      </c>
      <c r="F656" s="11">
        <v>41.643786394359651</v>
      </c>
      <c r="G656" s="11">
        <v>42.782770630735385</v>
      </c>
      <c r="H656" s="12">
        <v>300</v>
      </c>
      <c r="I656" s="13">
        <v>382.14066435096811</v>
      </c>
      <c r="J656" s="13">
        <v>41.918503058495169</v>
      </c>
      <c r="K656" s="14">
        <v>36.038423414051664</v>
      </c>
      <c r="L656" s="14">
        <v>118.35934727297877</v>
      </c>
      <c r="M656" s="14">
        <f t="shared" si="26"/>
        <v>154.39777068703043</v>
      </c>
      <c r="N656" s="14">
        <v>29.393890240000001</v>
      </c>
      <c r="O656" s="14">
        <f t="shared" si="31"/>
        <v>607.85082833649369</v>
      </c>
      <c r="Q656" s="14">
        <v>99.995737889884424</v>
      </c>
      <c r="R656" s="14">
        <v>96.20467220521904</v>
      </c>
      <c r="S656" s="14">
        <v>101.05840236518729</v>
      </c>
      <c r="U656" s="14">
        <v>93.337918199167859</v>
      </c>
      <c r="V656" s="16">
        <v>96.213647401533663</v>
      </c>
    </row>
    <row r="657" spans="1:22" x14ac:dyDescent="0.25">
      <c r="A657" s="8">
        <v>1863</v>
      </c>
      <c r="C657" s="10">
        <f t="shared" si="32"/>
        <v>19.376257678304473</v>
      </c>
      <c r="D657" s="11">
        <v>0.24277777777777776</v>
      </c>
      <c r="E657" s="11">
        <v>22.621258525856302</v>
      </c>
      <c r="F657" s="11">
        <v>42.558029497679648</v>
      </c>
      <c r="G657" s="11">
        <v>43.340105503476629</v>
      </c>
      <c r="H657" s="12">
        <v>300</v>
      </c>
      <c r="I657" s="13">
        <v>391.57252070727816</v>
      </c>
      <c r="J657" s="13">
        <v>41.97575466914757</v>
      </c>
      <c r="K657" s="14">
        <v>36.7158423962358</v>
      </c>
      <c r="L657" s="14">
        <v>121.37220246600337</v>
      </c>
      <c r="M657" s="14">
        <f t="shared" si="26"/>
        <v>158.08804486223917</v>
      </c>
      <c r="N657" s="14">
        <v>29.596471520000001</v>
      </c>
      <c r="O657" s="14">
        <f t="shared" si="31"/>
        <v>621.23279175866492</v>
      </c>
      <c r="Q657" s="14">
        <v>97.513561345412981</v>
      </c>
      <c r="R657" s="14">
        <v>98.490670559063844</v>
      </c>
      <c r="S657" s="14">
        <v>96.640195062087855</v>
      </c>
      <c r="U657" s="14">
        <v>97.821281520324675</v>
      </c>
      <c r="V657" s="16">
        <v>99.688261463923311</v>
      </c>
    </row>
    <row r="658" spans="1:22" x14ac:dyDescent="0.25">
      <c r="A658" s="8">
        <v>1864</v>
      </c>
      <c r="C658" s="10">
        <f t="shared" si="32"/>
        <v>19.599175236120228</v>
      </c>
      <c r="D658" s="11">
        <v>0.24066666666666664</v>
      </c>
      <c r="E658" s="11">
        <v>22.427729264873101</v>
      </c>
      <c r="F658" s="11">
        <v>41.89798379006205</v>
      </c>
      <c r="G658" s="11">
        <v>42.89179679900267</v>
      </c>
      <c r="H658" s="12">
        <v>300</v>
      </c>
      <c r="I658" s="13">
        <v>391.9804228251017</v>
      </c>
      <c r="J658" s="13">
        <v>43.606956297243862</v>
      </c>
      <c r="K658" s="14">
        <v>39.490129574993844</v>
      </c>
      <c r="L658" s="14">
        <v>124.40700680973266</v>
      </c>
      <c r="M658" s="14">
        <f t="shared" si="26"/>
        <v>163.89713638472651</v>
      </c>
      <c r="N658" s="14">
        <v>30.23688976</v>
      </c>
      <c r="O658" s="14">
        <f t="shared" si="31"/>
        <v>629.7214052670721</v>
      </c>
      <c r="Q658" s="14">
        <v>94.847593554610867</v>
      </c>
      <c r="R658" s="14">
        <v>96.820170540757985</v>
      </c>
      <c r="S658" s="14">
        <v>92.845146377495951</v>
      </c>
      <c r="U658" s="14">
        <v>101.89786205726574</v>
      </c>
      <c r="V658" s="16">
        <v>102.66155815631348</v>
      </c>
    </row>
    <row r="659" spans="1:22" x14ac:dyDescent="0.25">
      <c r="A659" s="8">
        <v>1865</v>
      </c>
      <c r="C659" s="10">
        <f t="shared" si="32"/>
        <v>19.824657388111369</v>
      </c>
      <c r="D659" s="11">
        <v>0.23855555555555552</v>
      </c>
      <c r="E659" s="11">
        <v>22.809385748469801</v>
      </c>
      <c r="F659" s="11">
        <v>42.311232745616053</v>
      </c>
      <c r="G659" s="11">
        <v>43.483393364436495</v>
      </c>
      <c r="H659" s="12">
        <v>300</v>
      </c>
      <c r="I659" s="13">
        <v>401.95872507116798</v>
      </c>
      <c r="J659" s="13">
        <v>43.625727317129893</v>
      </c>
      <c r="K659" s="14">
        <v>40.506591095950569</v>
      </c>
      <c r="L659" s="14">
        <v>129.21348133555529</v>
      </c>
      <c r="M659" s="14">
        <f t="shared" si="26"/>
        <v>169.72007243150586</v>
      </c>
      <c r="N659" s="14">
        <v>29.495180879999999</v>
      </c>
      <c r="O659" s="14">
        <f t="shared" si="31"/>
        <v>644.79970569980367</v>
      </c>
      <c r="Q659" s="14">
        <v>97.598365740100562</v>
      </c>
      <c r="R659" s="14">
        <v>98.30199337835748</v>
      </c>
      <c r="S659" s="14">
        <v>95.494160771316828</v>
      </c>
      <c r="U659" s="14">
        <v>101.39009960292329</v>
      </c>
      <c r="V659" s="16">
        <v>100.98815421589562</v>
      </c>
    </row>
    <row r="660" spans="1:22" x14ac:dyDescent="0.25">
      <c r="A660" s="8">
        <v>1866</v>
      </c>
      <c r="C660" s="10">
        <f t="shared" si="32"/>
        <v>20.052733639101778</v>
      </c>
      <c r="D660" s="11">
        <v>0.2364444444444444</v>
      </c>
      <c r="E660" s="11">
        <v>24.093741232876202</v>
      </c>
      <c r="F660" s="11">
        <v>43.688538609169754</v>
      </c>
      <c r="G660" s="11">
        <v>45.167525181330397</v>
      </c>
      <c r="H660" s="12">
        <v>300</v>
      </c>
      <c r="I660" s="13">
        <v>422.33028133145029</v>
      </c>
      <c r="J660" s="13">
        <v>43.695180090708213</v>
      </c>
      <c r="K660" s="14">
        <v>41.608978918482279</v>
      </c>
      <c r="L660" s="14">
        <v>134.7033447366662</v>
      </c>
      <c r="M660" s="14">
        <f t="shared" si="26"/>
        <v>176.31232365514848</v>
      </c>
      <c r="N660" s="14">
        <v>30.857703359999999</v>
      </c>
      <c r="O660" s="14">
        <f t="shared" si="31"/>
        <v>673.19548843730695</v>
      </c>
      <c r="Q660" s="14">
        <v>100.6889654536166</v>
      </c>
      <c r="R660" s="14">
        <v>102.09586329833893</v>
      </c>
      <c r="S660" s="14">
        <v>100.67212546376581</v>
      </c>
      <c r="U660" s="14">
        <v>102.61954391912509</v>
      </c>
      <c r="V660" s="16">
        <v>101.05017511186219</v>
      </c>
    </row>
    <row r="661" spans="1:22" x14ac:dyDescent="0.25">
      <c r="A661" s="8">
        <v>1867</v>
      </c>
      <c r="C661" s="10">
        <f t="shared" si="32"/>
        <v>20.283433833358771</v>
      </c>
      <c r="D661" s="11">
        <v>0.23433333333333328</v>
      </c>
      <c r="E661" s="11">
        <v>25.182444549540801</v>
      </c>
      <c r="F661" s="11">
        <v>45.577035136754951</v>
      </c>
      <c r="G661" s="11">
        <v>46.94304208216554</v>
      </c>
      <c r="H661" s="12">
        <v>300</v>
      </c>
      <c r="I661" s="13">
        <v>443.98168080651988</v>
      </c>
      <c r="J661" s="13">
        <v>44.831765344807529</v>
      </c>
      <c r="K661" s="14">
        <v>45.303143790845333</v>
      </c>
      <c r="L661" s="14">
        <v>139.00347372740819</v>
      </c>
      <c r="M661" s="14">
        <f t="shared" si="26"/>
        <v>184.30661751825352</v>
      </c>
      <c r="N661" s="14">
        <v>30.75641272</v>
      </c>
      <c r="O661" s="14">
        <f t="shared" si="31"/>
        <v>703.87647638958094</v>
      </c>
      <c r="Q661" s="14">
        <v>105.34104728532543</v>
      </c>
      <c r="R661" s="14">
        <v>106.76595470846324</v>
      </c>
      <c r="S661" s="14">
        <v>106.62470831078721</v>
      </c>
      <c r="U661" s="14">
        <v>102.56916312628569</v>
      </c>
      <c r="V661" s="16">
        <v>99.851802209723687</v>
      </c>
    </row>
    <row r="662" spans="1:22" x14ac:dyDescent="0.25">
      <c r="A662" s="8">
        <v>1868</v>
      </c>
      <c r="C662" s="10">
        <f t="shared" si="32"/>
        <v>20.516788158498269</v>
      </c>
      <c r="D662" s="11">
        <v>0.23222222222222216</v>
      </c>
      <c r="E662" s="11">
        <v>25.8700287335705</v>
      </c>
      <c r="F662" s="11">
        <v>46.089171203496846</v>
      </c>
      <c r="G662" s="11">
        <v>47.502512334544832</v>
      </c>
      <c r="H662" s="12">
        <v>300</v>
      </c>
      <c r="I662" s="13">
        <v>454.44182463532411</v>
      </c>
      <c r="J662" s="13">
        <v>44.861798976625181</v>
      </c>
      <c r="K662" s="14">
        <v>46.320271407163105</v>
      </c>
      <c r="L662" s="14">
        <v>142.02934206898698</v>
      </c>
      <c r="M662" s="14">
        <f t="shared" si="26"/>
        <v>188.34961347615007</v>
      </c>
      <c r="N662" s="14">
        <v>30.776017360000001</v>
      </c>
      <c r="O662" s="14">
        <f t="shared" si="31"/>
        <v>718.4292544480993</v>
      </c>
      <c r="Q662" s="14">
        <v>103.65617495981745</v>
      </c>
      <c r="R662" s="14">
        <v>103.84395414108224</v>
      </c>
      <c r="S662" s="14">
        <v>105.18782092226979</v>
      </c>
      <c r="U662" s="14">
        <v>106.38994233817159</v>
      </c>
      <c r="V662" s="16">
        <v>102.39335533324038</v>
      </c>
    </row>
    <row r="663" spans="1:22" x14ac:dyDescent="0.25">
      <c r="A663" s="8">
        <v>1869</v>
      </c>
      <c r="C663" s="10">
        <f t="shared" si="32"/>
        <v>20.752827149434925</v>
      </c>
      <c r="D663" s="11">
        <v>0.23011111111111104</v>
      </c>
      <c r="E663" s="11">
        <v>24.856371222095099</v>
      </c>
      <c r="F663" s="11">
        <v>49.419893756190049</v>
      </c>
      <c r="G663" s="11">
        <v>50.052212287110549</v>
      </c>
      <c r="H663" s="12">
        <v>300</v>
      </c>
      <c r="I663" s="13">
        <v>484.34284445002675</v>
      </c>
      <c r="J663" s="13">
        <v>44.916234934294678</v>
      </c>
      <c r="K663" s="14">
        <v>47.25879977087741</v>
      </c>
      <c r="L663" s="14">
        <v>148.94097090302415</v>
      </c>
      <c r="M663" s="14">
        <f t="shared" si="26"/>
        <v>196.19977067390155</v>
      </c>
      <c r="N663" s="14">
        <v>31.13543576</v>
      </c>
      <c r="O663" s="14">
        <f t="shared" si="31"/>
        <v>756.59428581822294</v>
      </c>
      <c r="Q663" s="14">
        <v>100.54774731835184</v>
      </c>
      <c r="R663" s="14">
        <v>100.56110555711575</v>
      </c>
      <c r="S663" s="14">
        <v>99.359175596754369</v>
      </c>
      <c r="U663" s="14">
        <v>115.48212579523022</v>
      </c>
      <c r="V663" s="16">
        <v>109.87985466981912</v>
      </c>
    </row>
    <row r="664" spans="1:22" x14ac:dyDescent="0.25">
      <c r="C664" s="20"/>
    </row>
    <row r="665" spans="1:22" x14ac:dyDescent="0.25">
      <c r="C665" s="20"/>
    </row>
    <row r="669" spans="1:22" x14ac:dyDescent="0.25">
      <c r="A669" s="8">
        <f>AVERAGE(A3:A3)</f>
        <v>1209</v>
      </c>
      <c r="C669" s="10">
        <f>AVERAGE(C3:C3)</f>
        <v>3.3959460803239163</v>
      </c>
      <c r="D669" s="20">
        <f>AVERAGE(D3:D3)</f>
        <v>0.55516763037240646</v>
      </c>
      <c r="E669" s="20">
        <f>AVERAGE(E3:E3)</f>
        <v>1.3736468079852999</v>
      </c>
      <c r="F669" s="20">
        <f>AVERAGE(F3:F3)</f>
        <v>2.2828163211555155</v>
      </c>
      <c r="G669" s="20">
        <f>AVERAGE(G3:G3)</f>
        <v>2.0887825490403178</v>
      </c>
      <c r="H669" s="22">
        <f>AVERAGE(H3:H3)</f>
        <v>300</v>
      </c>
      <c r="I669" s="20">
        <f>AVERAGE(I3:I3)</f>
        <v>3.0784658611494384</v>
      </c>
      <c r="J669" s="20">
        <f>AVERAGE(J3:J3)</f>
        <v>1.6060360895666359</v>
      </c>
      <c r="K669" s="20">
        <f>AVERAGE(K3:K3)</f>
        <v>9.0934516547290886E-2</v>
      </c>
      <c r="L669" s="20">
        <f>AVERAGE(L3:L3)</f>
        <v>1.6503188738187247</v>
      </c>
      <c r="M669" s="20">
        <f>AVERAGE(M3:M3)</f>
        <v>1.7412533903660155</v>
      </c>
      <c r="N669" s="20">
        <f>AVERAGE(N3:N3)</f>
        <v>0</v>
      </c>
      <c r="O669" s="20">
        <f>AVERAGE(O3:O3)</f>
        <v>6.4257553410820893</v>
      </c>
      <c r="Q669" s="10">
        <f>AVERAGE(Q3:Q3)</f>
        <v>6.5863382307430438</v>
      </c>
      <c r="R669" s="10">
        <f>AVERAGE(R3:R3)</f>
        <v>7.1264179656639737</v>
      </c>
      <c r="S669" s="10">
        <f>AVERAGE(S3:S3)</f>
        <v>6.5441973491187886</v>
      </c>
      <c r="U669" s="10">
        <f>AVERAGE(U3:U3)</f>
        <v>14.89721775678453</v>
      </c>
      <c r="V669" s="10">
        <f>AVERAGE(V3:V3)</f>
        <v>86.62135147967652</v>
      </c>
    </row>
    <row r="670" spans="1:22" x14ac:dyDescent="0.25">
      <c r="A670" s="8">
        <f t="shared" ref="A670:O670" si="33">AVERAGE(A4:A13)</f>
        <v>1214.5</v>
      </c>
      <c r="C670" s="10">
        <f t="shared" si="33"/>
        <v>3.3959460803239159</v>
      </c>
      <c r="D670" s="20">
        <f t="shared" si="33"/>
        <v>0.57578446269349493</v>
      </c>
      <c r="E670" s="20">
        <f t="shared" si="33"/>
        <v>1.2694505777542324</v>
      </c>
      <c r="F670" s="20">
        <f t="shared" si="33"/>
        <v>1.8492795409604845</v>
      </c>
      <c r="G670" s="20">
        <f t="shared" si="33"/>
        <v>2.0211368720846354</v>
      </c>
      <c r="H670" s="22">
        <f>AVERAGE(H4:H13)</f>
        <v>300</v>
      </c>
      <c r="I670" s="20">
        <f t="shared" si="33"/>
        <v>3.2004338295158639</v>
      </c>
      <c r="J670" s="20">
        <f t="shared" si="33"/>
        <v>1.6060360895666361</v>
      </c>
      <c r="K670" s="20">
        <f t="shared" si="33"/>
        <v>0.10347624065317317</v>
      </c>
      <c r="L670" s="20">
        <f t="shared" si="33"/>
        <v>1.8529040417187483</v>
      </c>
      <c r="M670" s="20">
        <f t="shared" si="33"/>
        <v>1.9563802823719216</v>
      </c>
      <c r="N670" s="20">
        <f t="shared" si="33"/>
        <v>0</v>
      </c>
      <c r="O670" s="20">
        <f t="shared" si="33"/>
        <v>6.7628502014544214</v>
      </c>
      <c r="Q670" s="10">
        <f t="shared" ref="Q670:S670" si="34">AVERAGE(Q4:Q13)</f>
        <v>7.4947285768339658</v>
      </c>
      <c r="R670" s="10">
        <f t="shared" si="34"/>
        <v>8.1092963201343515</v>
      </c>
      <c r="S670" s="10">
        <f t="shared" si="34"/>
        <v>7.5758426128049203</v>
      </c>
      <c r="U670" s="10">
        <f t="shared" ref="U670:V670" si="35">AVERAGE(U4:U13)</f>
        <v>14.042469308175932</v>
      </c>
      <c r="V670" s="10">
        <f t="shared" si="35"/>
        <v>81.651331775163968</v>
      </c>
    </row>
    <row r="671" spans="1:22" x14ac:dyDescent="0.25">
      <c r="A671" s="8">
        <f>AVERAGE(A14:A23)</f>
        <v>1224.5</v>
      </c>
      <c r="C671" s="10">
        <f>AVERAGE(C14:C23)</f>
        <v>3.7380048030559143</v>
      </c>
      <c r="D671" s="20">
        <f>AVERAGE(D14:D23)</f>
        <v>0.62602104622032151</v>
      </c>
      <c r="E671" s="20">
        <f>AVERAGE(E14:E23)</f>
        <v>1.2553788575275633</v>
      </c>
      <c r="F671" s="20">
        <f>AVERAGE(F14:F23)</f>
        <v>2.1359471614157641</v>
      </c>
      <c r="G671" s="20">
        <f>AVERAGE(G14:G23)</f>
        <v>1.9473346954925357</v>
      </c>
      <c r="H671" s="22">
        <f>AVERAGE(H14:H23)</f>
        <v>300</v>
      </c>
      <c r="I671" s="20">
        <f>AVERAGE(I14:I23)</f>
        <v>3.3941638062337018</v>
      </c>
      <c r="J671" s="20">
        <f>AVERAGE(J14:J23)</f>
        <v>1.6289473832168506</v>
      </c>
      <c r="K671" s="20">
        <f>AVERAGE(K14:K23)</f>
        <v>0.13437511054852799</v>
      </c>
      <c r="L671" s="20">
        <f>AVERAGE(L14:L23)</f>
        <v>1.8370660404597903</v>
      </c>
      <c r="M671" s="20">
        <f>AVERAGE(M14:M23)</f>
        <v>1.9714411510083185</v>
      </c>
      <c r="N671" s="20">
        <f>AVERAGE(N14:N23)</f>
        <v>0</v>
      </c>
      <c r="O671" s="20">
        <f>AVERAGE(O14:O23)</f>
        <v>6.9945523404588714</v>
      </c>
      <c r="Q671" s="10">
        <f>AVERAGE(Q14:Q23)</f>
        <v>8.3327364552459073</v>
      </c>
      <c r="R671" s="10">
        <f>AVERAGE(R14:R23)</f>
        <v>9.0160208445760723</v>
      </c>
      <c r="S671" s="10">
        <f>AVERAGE(S14:S23)</f>
        <v>8.5355669502833447</v>
      </c>
      <c r="U671" s="10">
        <f>AVERAGE(U14:U23)</f>
        <v>13.143741214133275</v>
      </c>
      <c r="V671" s="10">
        <f>AVERAGE(V14:V23)</f>
        <v>69.432007145789825</v>
      </c>
    </row>
    <row r="672" spans="1:22" x14ac:dyDescent="0.25">
      <c r="A672" s="8">
        <f>AVERAGE(A24:A33)</f>
        <v>1234.5</v>
      </c>
      <c r="C672" s="10">
        <f>AVERAGE(C24:C33)</f>
        <v>3.9039048135401635</v>
      </c>
      <c r="D672" s="20">
        <f>AVERAGE(D24:D33)</f>
        <v>0.65230292408614832</v>
      </c>
      <c r="E672" s="20">
        <f>AVERAGE(E24:E33)</f>
        <v>1.1789290637409151</v>
      </c>
      <c r="F672" s="20"/>
      <c r="G672" s="20">
        <f>AVERAGE(G24:G33)</f>
        <v>1.8487219901904695</v>
      </c>
      <c r="H672" s="22">
        <f>AVERAGE(H24:H33)</f>
        <v>300</v>
      </c>
      <c r="I672" s="20">
        <f>AVERAGE(I24:I33)</f>
        <v>3.3652952176656932</v>
      </c>
      <c r="J672" s="20">
        <f>AVERAGE(J24:J33)</f>
        <v>1.3314605042294299</v>
      </c>
      <c r="K672" s="20">
        <f>AVERAGE(K24:K33)</f>
        <v>0.14258800813164715</v>
      </c>
      <c r="L672" s="20">
        <f>AVERAGE(L24:L33)</f>
        <v>1.898252441332976</v>
      </c>
      <c r="M672" s="20">
        <f>AVERAGE(M24:M33)</f>
        <v>2.0408404494646231</v>
      </c>
      <c r="N672" s="20">
        <f>AVERAGE(N24:N33)</f>
        <v>0</v>
      </c>
      <c r="O672" s="20">
        <f>AVERAGE(O24:O33)</f>
        <v>6.7375961713597459</v>
      </c>
      <c r="Q672" s="10">
        <f>AVERAGE(Q24:Q33)</f>
        <v>8.2653963555669314</v>
      </c>
      <c r="R672" s="10">
        <f>AVERAGE(R24:R33)</f>
        <v>8.9431588567234215</v>
      </c>
      <c r="S672" s="10">
        <f>AVERAGE(S24:S33)</f>
        <v>8.4057404199678221</v>
      </c>
      <c r="U672" s="10">
        <f>AVERAGE(U24:U33)</f>
        <v>12.462354842340995</v>
      </c>
      <c r="V672" s="10">
        <f>AVERAGE(V24:V33)</f>
        <v>63.034958062847124</v>
      </c>
    </row>
    <row r="673" spans="1:22" x14ac:dyDescent="0.25">
      <c r="A673" s="8">
        <f t="shared" ref="A673:O673" si="36">AVERAGE(A34:A43)</f>
        <v>1244.5</v>
      </c>
      <c r="C673" s="10">
        <f t="shared" si="36"/>
        <v>3.8650093083094541</v>
      </c>
      <c r="D673" s="20">
        <f t="shared" si="36"/>
        <v>0.6692412620788718</v>
      </c>
      <c r="E673" s="20">
        <f t="shared" si="36"/>
        <v>1.2468275177524679</v>
      </c>
      <c r="F673" s="20">
        <f t="shared" si="36"/>
        <v>2.3685980180093407</v>
      </c>
      <c r="G673" s="20">
        <f t="shared" si="36"/>
        <v>1.8976998923390123</v>
      </c>
      <c r="H673" s="22">
        <f>AVERAGE(H34:H43)</f>
        <v>300</v>
      </c>
      <c r="I673" s="20">
        <f t="shared" si="36"/>
        <v>3.4699400782163088</v>
      </c>
      <c r="J673" s="20">
        <f t="shared" si="36"/>
        <v>1.893049872093971</v>
      </c>
      <c r="K673" s="20">
        <f t="shared" si="36"/>
        <v>0.14818834447389823</v>
      </c>
      <c r="L673" s="20">
        <f t="shared" si="36"/>
        <v>1.6912604725089218</v>
      </c>
      <c r="M673" s="20">
        <f t="shared" si="36"/>
        <v>1.8394488169828196</v>
      </c>
      <c r="N673" s="20">
        <f t="shared" si="36"/>
        <v>0</v>
      </c>
      <c r="O673" s="20">
        <f t="shared" si="36"/>
        <v>6.5084507516498373</v>
      </c>
      <c r="Q673" s="10">
        <f t="shared" ref="Q673:S673" si="37">AVERAGE(Q34:Q43)</f>
        <v>8.7234091302633665</v>
      </c>
      <c r="R673" s="10">
        <f t="shared" si="37"/>
        <v>9.4387286789449636</v>
      </c>
      <c r="S673" s="10">
        <f t="shared" si="37"/>
        <v>8.8710551790238679</v>
      </c>
      <c r="U673" s="10">
        <f t="shared" ref="U673:V673" si="38">AVERAGE(U34:U43)</f>
        <v>11.534102603603515</v>
      </c>
      <c r="V673" s="10">
        <f t="shared" si="38"/>
        <v>58.926933530808661</v>
      </c>
    </row>
    <row r="674" spans="1:22" x14ac:dyDescent="0.25">
      <c r="A674" s="8">
        <f t="shared" ref="A674:O674" si="39">AVERAGE(A44:A53)</f>
        <v>1254.5</v>
      </c>
      <c r="C674" s="10">
        <f t="shared" si="39"/>
        <v>3.8377570105708187</v>
      </c>
      <c r="D674" s="20">
        <f t="shared" si="39"/>
        <v>0.64364875107602093</v>
      </c>
      <c r="E674" s="20">
        <f t="shared" si="39"/>
        <v>1.318665155368032</v>
      </c>
      <c r="F674" s="20">
        <f t="shared" si="39"/>
        <v>2.4035395672508328</v>
      </c>
      <c r="G674" s="20">
        <f t="shared" si="39"/>
        <v>2.0050187685040797</v>
      </c>
      <c r="H674" s="22">
        <f>AVERAGE(H44:H53)</f>
        <v>300</v>
      </c>
      <c r="I674" s="20">
        <f t="shared" si="39"/>
        <v>3.5879654902204776</v>
      </c>
      <c r="J674" s="20">
        <f t="shared" si="39"/>
        <v>1.424964578186906</v>
      </c>
      <c r="K674" s="20">
        <f t="shared" si="39"/>
        <v>0.14843429232997221</v>
      </c>
      <c r="L674" s="20">
        <f t="shared" si="39"/>
        <v>2.0599322747111479</v>
      </c>
      <c r="M674" s="20">
        <f t="shared" si="39"/>
        <v>2.2083665670411197</v>
      </c>
      <c r="N674" s="20">
        <f t="shared" si="39"/>
        <v>0</v>
      </c>
      <c r="O674" s="20">
        <f t="shared" si="39"/>
        <v>7.2212966354485051</v>
      </c>
      <c r="Q674" s="10">
        <f t="shared" ref="Q674:S674" si="40">AVERAGE(Q44:Q53)</f>
        <v>8.8339934301082383</v>
      </c>
      <c r="R674" s="10">
        <f t="shared" si="40"/>
        <v>9.5583808913771158</v>
      </c>
      <c r="S674" s="10">
        <f t="shared" si="40"/>
        <v>9.0521887899308986</v>
      </c>
      <c r="U674" s="10">
        <f t="shared" ref="U674:V674" si="41">AVERAGE(U44:U53)</f>
        <v>12.658390299167667</v>
      </c>
      <c r="V674" s="10">
        <f t="shared" si="41"/>
        <v>65.130075850059953</v>
      </c>
    </row>
    <row r="675" spans="1:22" x14ac:dyDescent="0.25">
      <c r="A675" s="8">
        <f t="shared" ref="A675:O675" si="42">AVERAGE(A54:A63)</f>
        <v>1264.5</v>
      </c>
      <c r="C675" s="10">
        <f t="shared" si="42"/>
        <v>4.3093968998499443</v>
      </c>
      <c r="D675" s="20">
        <f t="shared" si="42"/>
        <v>0.65646010887388329</v>
      </c>
      <c r="E675" s="20">
        <f t="shared" si="42"/>
        <v>1.3314707702677877</v>
      </c>
      <c r="F675" s="20">
        <f t="shared" si="42"/>
        <v>2.4429802293832941</v>
      </c>
      <c r="G675" s="20">
        <f t="shared" si="42"/>
        <v>2.022614552597811</v>
      </c>
      <c r="H675" s="22">
        <f>AVERAGE(H54:H63)</f>
        <v>300</v>
      </c>
      <c r="I675" s="20">
        <f t="shared" si="42"/>
        <v>4.0642644995816708</v>
      </c>
      <c r="J675" s="20">
        <f t="shared" si="42"/>
        <v>1.4126516354781715</v>
      </c>
      <c r="K675" s="20">
        <f t="shared" si="42"/>
        <v>0.4434240752803088</v>
      </c>
      <c r="L675" s="20">
        <f t="shared" si="42"/>
        <v>2.3340107696793999</v>
      </c>
      <c r="M675" s="20">
        <f t="shared" si="42"/>
        <v>2.7774348449597088</v>
      </c>
      <c r="N675" s="20">
        <f t="shared" si="42"/>
        <v>0</v>
      </c>
      <c r="O675" s="20">
        <f t="shared" si="42"/>
        <v>8.2543509800195505</v>
      </c>
      <c r="Q675" s="10">
        <f t="shared" ref="Q675:S675" si="43">AVERAGE(Q54:Q63)</f>
        <v>9.3336322690279108</v>
      </c>
      <c r="R675" s="10">
        <f t="shared" si="43"/>
        <v>10.098990115088196</v>
      </c>
      <c r="S675" s="10">
        <f t="shared" si="43"/>
        <v>9.4554991517488798</v>
      </c>
      <c r="U675" s="10">
        <f t="shared" ref="U675:V675" si="44">AVERAGE(U54:U63)</f>
        <v>13.535429584279314</v>
      </c>
      <c r="V675" s="10">
        <f t="shared" si="44"/>
        <v>62.020622991663608</v>
      </c>
    </row>
    <row r="676" spans="1:22" x14ac:dyDescent="0.25">
      <c r="A676" s="8">
        <f t="shared" ref="A676:O676" si="45">AVERAGE(A64:A73)</f>
        <v>1274.5</v>
      </c>
      <c r="C676" s="10">
        <f t="shared" si="45"/>
        <v>4.8722660279631489</v>
      </c>
      <c r="D676" s="20">
        <f t="shared" si="45"/>
        <v>0.72726453690611836</v>
      </c>
      <c r="E676" s="20">
        <f t="shared" si="45"/>
        <v>1.2792983191094609</v>
      </c>
      <c r="F676" s="20">
        <f t="shared" si="45"/>
        <v>2.0683255329083439</v>
      </c>
      <c r="G676" s="20">
        <f t="shared" si="45"/>
        <v>1.7743444265523407</v>
      </c>
      <c r="H676" s="22">
        <f>AVERAGE(H64:H73)</f>
        <v>300</v>
      </c>
      <c r="I676" s="20">
        <f t="shared" si="45"/>
        <v>4.0310785493982682</v>
      </c>
      <c r="J676" s="20">
        <f t="shared" si="45"/>
        <v>1.2315683304514686</v>
      </c>
      <c r="K676" s="20">
        <f t="shared" si="45"/>
        <v>0.47697605556042866</v>
      </c>
      <c r="L676" s="20">
        <f t="shared" si="45"/>
        <v>2.2296499113798065</v>
      </c>
      <c r="M676" s="20">
        <f t="shared" si="45"/>
        <v>2.7066259669402357</v>
      </c>
      <c r="N676" s="20">
        <f t="shared" si="45"/>
        <v>0</v>
      </c>
      <c r="O676" s="20">
        <f t="shared" si="45"/>
        <v>7.9692728467899743</v>
      </c>
      <c r="Q676" s="10">
        <f t="shared" ref="Q676:S676" si="46">AVERAGE(Q64:Q73)</f>
        <v>11.090642226023522</v>
      </c>
      <c r="R676" s="10">
        <f t="shared" si="46"/>
        <v>12.000074888557453</v>
      </c>
      <c r="S676" s="10">
        <f t="shared" si="46"/>
        <v>11.634922892263196</v>
      </c>
      <c r="U676" s="10">
        <f t="shared" ref="U676:V676" si="47">AVERAGE(U64:U73)</f>
        <v>11.063963984800763</v>
      </c>
      <c r="V676" s="10">
        <f t="shared" si="47"/>
        <v>44.839456086051442</v>
      </c>
    </row>
    <row r="677" spans="1:22" x14ac:dyDescent="0.25">
      <c r="A677" s="8">
        <f t="shared" ref="A677:O677" si="48">AVERAGE(A74:A83)</f>
        <v>1284.5</v>
      </c>
      <c r="C677" s="10">
        <f t="shared" si="48"/>
        <v>4.8775143072549403</v>
      </c>
      <c r="D677" s="20">
        <f t="shared" si="48"/>
        <v>0.7060692397416537</v>
      </c>
      <c r="E677" s="20">
        <f t="shared" si="48"/>
        <v>1.349306548273749</v>
      </c>
      <c r="F677" s="20">
        <f t="shared" si="48"/>
        <v>2.1368281137234755</v>
      </c>
      <c r="G677" s="20">
        <f t="shared" si="48"/>
        <v>1.8720867494091338</v>
      </c>
      <c r="H677" s="22">
        <f>AVERAGE(H74:H83)</f>
        <v>300</v>
      </c>
      <c r="I677" s="20">
        <f t="shared" si="48"/>
        <v>4.2577176962982666</v>
      </c>
      <c r="J677" s="20">
        <f t="shared" si="48"/>
        <v>1.2759265954975219</v>
      </c>
      <c r="K677" s="20">
        <f t="shared" si="48"/>
        <v>0.34799125806861136</v>
      </c>
      <c r="L677" s="20">
        <f t="shared" si="48"/>
        <v>2.1216824146778865</v>
      </c>
      <c r="M677" s="20">
        <f t="shared" si="48"/>
        <v>2.4696736727464979</v>
      </c>
      <c r="N677" s="20">
        <f t="shared" si="48"/>
        <v>0</v>
      </c>
      <c r="O677" s="20">
        <f t="shared" si="48"/>
        <v>8.0033179645422869</v>
      </c>
      <c r="Q677" s="10">
        <f t="shared" ref="Q677:S677" si="49">AVERAGE(Q74:Q83)</f>
        <v>10.006034425141786</v>
      </c>
      <c r="R677" s="10">
        <f t="shared" si="49"/>
        <v>10.826529248003414</v>
      </c>
      <c r="S677" s="10">
        <f t="shared" si="49"/>
        <v>10.399322689290532</v>
      </c>
      <c r="U677" s="10">
        <f t="shared" ref="U677:V677" si="50">AVERAGE(U74:U83)</f>
        <v>12.346587309837888</v>
      </c>
      <c r="V677" s="10">
        <f t="shared" si="50"/>
        <v>49.983763768663657</v>
      </c>
    </row>
    <row r="678" spans="1:22" x14ac:dyDescent="0.25">
      <c r="A678" s="8">
        <f t="shared" ref="A678:O678" si="51">AVERAGE(A84:A93)</f>
        <v>1294.5</v>
      </c>
      <c r="C678" s="10">
        <f t="shared" si="51"/>
        <v>5.3186918686036302</v>
      </c>
      <c r="D678" s="20">
        <f t="shared" si="51"/>
        <v>0.73408420226164095</v>
      </c>
      <c r="E678" s="20">
        <f t="shared" si="51"/>
        <v>1.3245743223712509</v>
      </c>
      <c r="F678" s="20">
        <f t="shared" si="51"/>
        <v>2.1257964215201821</v>
      </c>
      <c r="G678" s="20">
        <f t="shared" si="51"/>
        <v>1.8243441500927269</v>
      </c>
      <c r="H678" s="22">
        <f>AVERAGE(H84:H93)</f>
        <v>300</v>
      </c>
      <c r="I678" s="20">
        <f t="shared" si="51"/>
        <v>4.5244306985292582</v>
      </c>
      <c r="J678" s="20">
        <f t="shared" si="51"/>
        <v>1.4031910386126683</v>
      </c>
      <c r="K678" s="20">
        <f t="shared" si="51"/>
        <v>0.32379470217539302</v>
      </c>
      <c r="L678" s="20">
        <f t="shared" si="51"/>
        <v>2.2836384366213345</v>
      </c>
      <c r="M678" s="20">
        <f t="shared" si="51"/>
        <v>2.6074331387967273</v>
      </c>
      <c r="N678" s="20">
        <f t="shared" si="51"/>
        <v>0</v>
      </c>
      <c r="O678" s="20">
        <f t="shared" si="51"/>
        <v>8.535054875938652</v>
      </c>
      <c r="Q678" s="10">
        <f t="shared" ref="Q678:S678" si="52">AVERAGE(Q84:Q93)</f>
        <v>11.262045613672511</v>
      </c>
      <c r="R678" s="10">
        <f t="shared" si="52"/>
        <v>12.185533353993659</v>
      </c>
      <c r="S678" s="10">
        <f t="shared" si="52"/>
        <v>11.606374937413729</v>
      </c>
      <c r="U678" s="10">
        <f t="shared" ref="U678:V678" si="53">AVERAGE(U84:U93)</f>
        <v>11.63190049802235</v>
      </c>
      <c r="V678" s="10">
        <f t="shared" si="53"/>
        <v>43.184353581550191</v>
      </c>
    </row>
    <row r="679" spans="1:22" x14ac:dyDescent="0.25">
      <c r="A679" s="8">
        <f t="shared" ref="A679:O679" si="54">AVERAGE(A94:A103)</f>
        <v>1304.5</v>
      </c>
      <c r="C679" s="10">
        <f t="shared" si="54"/>
        <v>5.3151731566081315</v>
      </c>
      <c r="D679" s="20">
        <f t="shared" si="54"/>
        <v>0.73415946774683594</v>
      </c>
      <c r="E679" s="20">
        <f t="shared" si="54"/>
        <v>1.3422497266089082</v>
      </c>
      <c r="F679" s="20">
        <f t="shared" si="54"/>
        <v>2.288508314120608</v>
      </c>
      <c r="G679" s="20">
        <f t="shared" si="54"/>
        <v>1.8889599574092557</v>
      </c>
      <c r="H679" s="22">
        <f>AVERAGE(H94:H103)</f>
        <v>300</v>
      </c>
      <c r="I679" s="20">
        <f t="shared" si="54"/>
        <v>4.6815806611109814</v>
      </c>
      <c r="J679" s="20">
        <f t="shared" si="54"/>
        <v>1.4509802833424206</v>
      </c>
      <c r="K679" s="20">
        <f t="shared" si="54"/>
        <v>0.283613110084384</v>
      </c>
      <c r="L679" s="20">
        <f t="shared" si="54"/>
        <v>1.94521800608461</v>
      </c>
      <c r="M679" s="20">
        <f t="shared" si="54"/>
        <v>2.2288311161689935</v>
      </c>
      <c r="N679" s="20">
        <f t="shared" si="54"/>
        <v>0</v>
      </c>
      <c r="O679" s="20">
        <f t="shared" si="54"/>
        <v>8.3613920606223946</v>
      </c>
      <c r="Q679" s="10">
        <f t="shared" ref="Q679:S679" si="55">AVERAGE(Q94:Q103)</f>
        <v>11.065057537571013</v>
      </c>
      <c r="R679" s="10">
        <f t="shared" si="55"/>
        <v>11.972392255651839</v>
      </c>
      <c r="S679" s="10">
        <f t="shared" si="55"/>
        <v>11.203099843593879</v>
      </c>
      <c r="U679" s="10">
        <f t="shared" ref="U679:V679" si="56">AVERAGE(U94:U103)</f>
        <v>11.618964847273686</v>
      </c>
      <c r="V679" s="10">
        <f t="shared" si="56"/>
        <v>43.164885748198103</v>
      </c>
    </row>
    <row r="680" spans="1:22" x14ac:dyDescent="0.25">
      <c r="A680" s="8">
        <f t="shared" ref="A680:O680" si="57">AVERAGE(A104:A113)</f>
        <v>1314.5</v>
      </c>
      <c r="C680" s="10">
        <f t="shared" si="57"/>
        <v>5.6102000893981998</v>
      </c>
      <c r="D680" s="20">
        <f t="shared" si="57"/>
        <v>0.75658382389688472</v>
      </c>
      <c r="E680" s="20">
        <f t="shared" si="57"/>
        <v>1.4351961092699508</v>
      </c>
      <c r="F680" s="20">
        <f t="shared" si="57"/>
        <v>2.496323527327672</v>
      </c>
      <c r="G680" s="20">
        <f t="shared" si="57"/>
        <v>2.0100234849421748</v>
      </c>
      <c r="H680" s="22">
        <f>AVERAGE(H104:H113)</f>
        <v>300</v>
      </c>
      <c r="I680" s="20">
        <f t="shared" si="57"/>
        <v>5.2515698729089735</v>
      </c>
      <c r="J680" s="20">
        <f t="shared" si="57"/>
        <v>1.6166013974399056</v>
      </c>
      <c r="K680" s="20">
        <f t="shared" si="57"/>
        <v>0.34999924081570583</v>
      </c>
      <c r="L680" s="20">
        <f t="shared" si="57"/>
        <v>2.0901357084218644</v>
      </c>
      <c r="M680" s="20">
        <f t="shared" si="57"/>
        <v>2.4401349492375699</v>
      </c>
      <c r="N680" s="20">
        <f t="shared" si="57"/>
        <v>0</v>
      </c>
      <c r="O680" s="20">
        <f t="shared" si="57"/>
        <v>9.3083062195864503</v>
      </c>
      <c r="Q680" s="10">
        <f t="shared" ref="Q680:S680" si="58">AVERAGE(Q104:Q113)</f>
        <v>13.586541641567687</v>
      </c>
      <c r="R680" s="10">
        <f t="shared" si="58"/>
        <v>14.700638056176237</v>
      </c>
      <c r="S680" s="10">
        <f t="shared" si="58"/>
        <v>14.143224944702315</v>
      </c>
      <c r="U680" s="10">
        <f t="shared" ref="U680:V680" si="59">AVERAGE(U104:U113)</f>
        <v>10.669286674625052</v>
      </c>
      <c r="V680" s="10">
        <f t="shared" si="59"/>
        <v>37.722302844667652</v>
      </c>
    </row>
    <row r="681" spans="1:22" x14ac:dyDescent="0.25">
      <c r="A681" s="8">
        <f t="shared" ref="A681:O681" si="60">AVERAGE(A114:A123)</f>
        <v>1324.5</v>
      </c>
      <c r="C681" s="10">
        <f t="shared" si="60"/>
        <v>4.971000446990999</v>
      </c>
      <c r="D681" s="20">
        <f t="shared" si="60"/>
        <v>0.70635588775013469</v>
      </c>
      <c r="E681" s="20">
        <f t="shared" si="60"/>
        <v>1.5362463817773411</v>
      </c>
      <c r="F681" s="20">
        <f t="shared" si="60"/>
        <v>2.4498120619616097</v>
      </c>
      <c r="G681" s="20">
        <f t="shared" si="60"/>
        <v>2.137238668022861</v>
      </c>
      <c r="H681" s="22">
        <f>AVERAGE(H114:H123)</f>
        <v>300</v>
      </c>
      <c r="I681" s="20">
        <f t="shared" si="60"/>
        <v>4.9539220252056495</v>
      </c>
      <c r="J681" s="20">
        <f t="shared" si="60"/>
        <v>1.8122694580071586</v>
      </c>
      <c r="K681" s="20">
        <f t="shared" si="60"/>
        <v>0.2964469030288418</v>
      </c>
      <c r="L681" s="20">
        <f t="shared" si="60"/>
        <v>3.1386920722301288</v>
      </c>
      <c r="M681" s="20">
        <f t="shared" si="60"/>
        <v>3.4351389752589712</v>
      </c>
      <c r="N681" s="20">
        <f t="shared" si="60"/>
        <v>0</v>
      </c>
      <c r="O681" s="20">
        <f t="shared" si="60"/>
        <v>10.201330458471782</v>
      </c>
      <c r="Q681" s="10">
        <f t="shared" ref="Q681:S681" si="61">AVERAGE(Q114:Q123)</f>
        <v>12.575356822939773</v>
      </c>
      <c r="R681" s="10">
        <f t="shared" si="61"/>
        <v>13.606536082420835</v>
      </c>
      <c r="S681" s="10">
        <f t="shared" si="61"/>
        <v>12.970446185672666</v>
      </c>
      <c r="U681" s="10">
        <f t="shared" ref="U681:V681" si="62">AVERAGE(U114:U123)</f>
        <v>12.565880371191197</v>
      </c>
      <c r="V681" s="10">
        <f t="shared" si="62"/>
        <v>49.91484123414758</v>
      </c>
    </row>
    <row r="682" spans="1:22" x14ac:dyDescent="0.25">
      <c r="A682" s="8">
        <f t="shared" ref="A682:O682" si="63">AVERAGE(A124:A133)</f>
        <v>1334.5</v>
      </c>
      <c r="C682" s="10">
        <f t="shared" si="63"/>
        <v>4.6797928816260921</v>
      </c>
      <c r="D682" s="20">
        <f t="shared" si="63"/>
        <v>0.68755795000146747</v>
      </c>
      <c r="E682" s="20">
        <f t="shared" si="63"/>
        <v>1.5161852629169712</v>
      </c>
      <c r="F682" s="20">
        <f t="shared" si="63"/>
        <v>2.4837359016756464</v>
      </c>
      <c r="G682" s="20">
        <f t="shared" si="63"/>
        <v>2.1469487793878423</v>
      </c>
      <c r="H682" s="22">
        <f>AVERAGE(H124:H133)</f>
        <v>300</v>
      </c>
      <c r="I682" s="20">
        <f t="shared" si="63"/>
        <v>4.6849035806284309</v>
      </c>
      <c r="J682" s="20">
        <f t="shared" si="63"/>
        <v>1.8637995004784584</v>
      </c>
      <c r="K682" s="20">
        <f t="shared" si="63"/>
        <v>0.25487543683359831</v>
      </c>
      <c r="L682" s="20">
        <f t="shared" si="63"/>
        <v>2.3434243385752493</v>
      </c>
      <c r="M682" s="20">
        <f t="shared" si="63"/>
        <v>2.5982997754088482</v>
      </c>
      <c r="N682" s="20">
        <f t="shared" si="63"/>
        <v>0</v>
      </c>
      <c r="O682" s="20">
        <f t="shared" si="63"/>
        <v>9.1470028565157371</v>
      </c>
      <c r="Q682" s="10">
        <f t="shared" ref="Q682:S682" si="64">AVERAGE(Q124:Q133)</f>
        <v>10.979403459894375</v>
      </c>
      <c r="R682" s="10">
        <f t="shared" si="64"/>
        <v>11.879714543605713</v>
      </c>
      <c r="S682" s="10">
        <f t="shared" si="64"/>
        <v>11.064100857955417</v>
      </c>
      <c r="U682" s="10">
        <f t="shared" ref="U682:V682" si="65">AVERAGE(U124:U133)</f>
        <v>12.910870595150419</v>
      </c>
      <c r="V682" s="10">
        <f t="shared" si="65"/>
        <v>54.476534352578959</v>
      </c>
    </row>
    <row r="683" spans="1:22" x14ac:dyDescent="0.25">
      <c r="A683" s="8">
        <f t="shared" ref="A683:O683" si="66">AVERAGE(A134:A143)</f>
        <v>1344.5</v>
      </c>
      <c r="C683" s="10">
        <f t="shared" si="66"/>
        <v>4.4840493992126094</v>
      </c>
      <c r="D683" s="20">
        <f t="shared" si="66"/>
        <v>0.70448428611078273</v>
      </c>
      <c r="E683" s="20">
        <f t="shared" si="66"/>
        <v>1.4872684371824199</v>
      </c>
      <c r="F683" s="20">
        <f t="shared" si="66"/>
        <v>2.252967840947786</v>
      </c>
      <c r="G683" s="20">
        <f t="shared" si="66"/>
        <v>2.0297124457679336</v>
      </c>
      <c r="H683" s="22">
        <f>AVERAGE(H134:H143)</f>
        <v>300</v>
      </c>
      <c r="I683" s="20">
        <f t="shared" si="66"/>
        <v>4.1482909612707335</v>
      </c>
      <c r="J683" s="20">
        <f t="shared" si="66"/>
        <v>1.7509778517375483</v>
      </c>
      <c r="K683" s="20">
        <f t="shared" si="66"/>
        <v>0.22955684948687377</v>
      </c>
      <c r="L683" s="20">
        <f t="shared" si="66"/>
        <v>1.592185746087458</v>
      </c>
      <c r="M683" s="20">
        <f t="shared" si="66"/>
        <v>1.8217425955743316</v>
      </c>
      <c r="N683" s="20">
        <f t="shared" si="66"/>
        <v>0</v>
      </c>
      <c r="O683" s="20">
        <f t="shared" si="66"/>
        <v>7.721011408582612</v>
      </c>
      <c r="Q683" s="10">
        <f t="shared" ref="Q683:S683" si="67">AVERAGE(Q134:Q143)</f>
        <v>10.373971463136851</v>
      </c>
      <c r="R683" s="10">
        <f t="shared" si="67"/>
        <v>11.224637123114075</v>
      </c>
      <c r="S683" s="10">
        <f t="shared" si="67"/>
        <v>10.474324096145809</v>
      </c>
      <c r="U683" s="10">
        <f t="shared" ref="U683:V683" si="68">AVERAGE(U134:U143)</f>
        <v>11.438190796097759</v>
      </c>
      <c r="V683" s="10">
        <f t="shared" si="68"/>
        <v>50.369486519012838</v>
      </c>
    </row>
    <row r="684" spans="1:22" x14ac:dyDescent="0.25">
      <c r="A684" s="8">
        <f t="shared" ref="A684:O684" si="69">AVERAGE(A144:A153)</f>
        <v>1354.5</v>
      </c>
      <c r="C684" s="10">
        <f t="shared" si="69"/>
        <v>3.5447326354953086</v>
      </c>
      <c r="D684" s="20">
        <f t="shared" si="69"/>
        <v>0.657027690272036</v>
      </c>
      <c r="E684" s="20">
        <f t="shared" si="69"/>
        <v>2.8030394605907767</v>
      </c>
      <c r="F684" s="20">
        <f t="shared" si="69"/>
        <v>3.1705410024173633</v>
      </c>
      <c r="G684" s="20">
        <f t="shared" si="69"/>
        <v>3.472209160822092</v>
      </c>
      <c r="H684" s="22">
        <f>AVERAGE(H144:H153)</f>
        <v>300</v>
      </c>
      <c r="I684" s="20">
        <f t="shared" si="69"/>
        <v>5.7390724000364353</v>
      </c>
      <c r="J684" s="20">
        <f t="shared" si="69"/>
        <v>1.5477143340867696</v>
      </c>
      <c r="K684" s="20">
        <f t="shared" si="69"/>
        <v>8.6013235303760358E-2</v>
      </c>
      <c r="L684" s="20">
        <f t="shared" si="69"/>
        <v>2.0326003748892298</v>
      </c>
      <c r="M684" s="20">
        <f t="shared" si="69"/>
        <v>2.1186136101929902</v>
      </c>
      <c r="N684" s="20">
        <f t="shared" si="69"/>
        <v>0</v>
      </c>
      <c r="O684" s="20">
        <f t="shared" si="69"/>
        <v>9.4054003443161953</v>
      </c>
      <c r="Q684" s="10">
        <f t="shared" ref="Q684:S684" si="70">AVERAGE(Q144:Q153)</f>
        <v>12.988100498870054</v>
      </c>
      <c r="R684" s="10">
        <f t="shared" si="70"/>
        <v>14.053124739777399</v>
      </c>
      <c r="S684" s="10">
        <f t="shared" si="70"/>
        <v>13.089362223108362</v>
      </c>
      <c r="U684" s="10">
        <f t="shared" ref="U684:V684" si="71">AVERAGE(U144:U153)</f>
        <v>11.110480857111835</v>
      </c>
      <c r="V684" s="10">
        <f t="shared" si="71"/>
        <v>61.891348762261124</v>
      </c>
    </row>
    <row r="685" spans="1:22" x14ac:dyDescent="0.25">
      <c r="A685" s="8">
        <f t="shared" ref="A685:O685" si="72">AVERAGE(A154:A163)</f>
        <v>1364.5</v>
      </c>
      <c r="C685" s="10">
        <f t="shared" si="72"/>
        <v>3.1692289993702834</v>
      </c>
      <c r="D685" s="20">
        <f t="shared" si="72"/>
        <v>0.63385644209556524</v>
      </c>
      <c r="E685" s="20">
        <f t="shared" si="72"/>
        <v>2.884955032063349</v>
      </c>
      <c r="F685" s="20">
        <f t="shared" si="72"/>
        <v>3.6014633930892166</v>
      </c>
      <c r="G685" s="20">
        <f t="shared" si="72"/>
        <v>3.724516289178065</v>
      </c>
      <c r="H685" s="22">
        <f>AVERAGE(H154:H163)</f>
        <v>300</v>
      </c>
      <c r="I685" s="20">
        <f t="shared" si="72"/>
        <v>5.5039672420677732</v>
      </c>
      <c r="J685" s="20">
        <f t="shared" si="72"/>
        <v>1.7952061267543473</v>
      </c>
      <c r="K685" s="20">
        <f t="shared" si="72"/>
        <v>8.3412967952388409E-2</v>
      </c>
      <c r="L685" s="20">
        <f t="shared" si="72"/>
        <v>2.1533614565930694</v>
      </c>
      <c r="M685" s="20">
        <f t="shared" si="72"/>
        <v>2.2367744245454579</v>
      </c>
      <c r="N685" s="20">
        <f t="shared" si="72"/>
        <v>0</v>
      </c>
      <c r="O685" s="20">
        <f t="shared" si="72"/>
        <v>9.5359477933675798</v>
      </c>
      <c r="Q685" s="10">
        <f t="shared" ref="Q685:S685" si="73">AVERAGE(Q154:Q163)</f>
        <v>13.464039103961927</v>
      </c>
      <c r="R685" s="10">
        <f t="shared" si="73"/>
        <v>14.5680903104868</v>
      </c>
      <c r="S685" s="10">
        <f t="shared" si="73"/>
        <v>13.523333103051868</v>
      </c>
      <c r="U685" s="10">
        <f t="shared" ref="U685:V685" si="74">AVERAGE(U154:U163)</f>
        <v>10.836087294524779</v>
      </c>
      <c r="V685" s="10">
        <f t="shared" si="74"/>
        <v>67.514872093131231</v>
      </c>
    </row>
    <row r="686" spans="1:22" x14ac:dyDescent="0.25">
      <c r="A686" s="8">
        <f t="shared" ref="A686:O686" si="75">AVERAGE(A164:A173)</f>
        <v>1374.5</v>
      </c>
      <c r="C686" s="10">
        <f t="shared" si="75"/>
        <v>3.162291555896076</v>
      </c>
      <c r="D686" s="20">
        <f t="shared" si="75"/>
        <v>0.64742028760283232</v>
      </c>
      <c r="E686" s="20">
        <f t="shared" si="75"/>
        <v>3.164522338836675</v>
      </c>
      <c r="F686" s="20">
        <f t="shared" si="75"/>
        <v>3.8269895943114394</v>
      </c>
      <c r="G686" s="20">
        <f t="shared" si="75"/>
        <v>4.0211799611636225</v>
      </c>
      <c r="H686" s="22">
        <f>AVERAGE(H164:H173)</f>
        <v>300</v>
      </c>
      <c r="I686" s="20">
        <f t="shared" si="75"/>
        <v>5.9293591812933339</v>
      </c>
      <c r="J686" s="20">
        <f t="shared" si="75"/>
        <v>1.6269993791133488</v>
      </c>
      <c r="K686" s="20">
        <f t="shared" si="75"/>
        <v>6.6009106224415054E-2</v>
      </c>
      <c r="L686" s="20">
        <f t="shared" si="75"/>
        <v>1.5109563537494122</v>
      </c>
      <c r="M686" s="20">
        <f t="shared" si="75"/>
        <v>1.5769654599738272</v>
      </c>
      <c r="N686" s="20">
        <f t="shared" si="75"/>
        <v>0</v>
      </c>
      <c r="O686" s="20">
        <f t="shared" si="75"/>
        <v>9.1333240203805115</v>
      </c>
      <c r="Q686" s="10">
        <f t="shared" ref="Q686:S686" si="76">AVERAGE(Q164:Q173)</f>
        <v>13.675646558472664</v>
      </c>
      <c r="R686" s="10">
        <f t="shared" si="76"/>
        <v>14.797049576267421</v>
      </c>
      <c r="S686" s="10">
        <f t="shared" si="76"/>
        <v>13.777568134744907</v>
      </c>
      <c r="U686" s="10">
        <f t="shared" ref="U686:V686" si="77">AVERAGE(U164:U173)</f>
        <v>10.44587983149961</v>
      </c>
      <c r="V686" s="10">
        <f t="shared" si="77"/>
        <v>65.22644250832451</v>
      </c>
    </row>
    <row r="687" spans="1:22" x14ac:dyDescent="0.25">
      <c r="A687" s="8">
        <f t="shared" ref="A687:O687" si="78">AVERAGE(A174:A183)</f>
        <v>1384.5</v>
      </c>
      <c r="C687" s="10">
        <f t="shared" si="78"/>
        <v>2.8111664195898327</v>
      </c>
      <c r="D687" s="20">
        <f t="shared" si="78"/>
        <v>0.58802066717161383</v>
      </c>
      <c r="E687" s="20">
        <f t="shared" si="78"/>
        <v>3.1678531978495927</v>
      </c>
      <c r="F687" s="20">
        <f t="shared" si="78"/>
        <v>3.7847286250235292</v>
      </c>
      <c r="G687" s="20">
        <f t="shared" si="78"/>
        <v>4.0435545282169976</v>
      </c>
      <c r="H687" s="22">
        <f>AVERAGE(H174:H183)</f>
        <v>300</v>
      </c>
      <c r="I687" s="20">
        <f t="shared" si="78"/>
        <v>5.3003213584302937</v>
      </c>
      <c r="J687" s="20">
        <f t="shared" si="78"/>
        <v>1.7178390419676508</v>
      </c>
      <c r="K687" s="20">
        <f t="shared" si="78"/>
        <v>6.1793848748061528E-2</v>
      </c>
      <c r="L687" s="20">
        <f t="shared" si="78"/>
        <v>1.4001678395475445</v>
      </c>
      <c r="M687" s="20">
        <f t="shared" si="78"/>
        <v>1.4619616882956064</v>
      </c>
      <c r="N687" s="20">
        <f t="shared" si="78"/>
        <v>0</v>
      </c>
      <c r="O687" s="20">
        <f t="shared" si="78"/>
        <v>8.4801220886935518</v>
      </c>
      <c r="Q687" s="10">
        <f t="shared" ref="Q687:S687" si="79">AVERAGE(Q174:Q183)</f>
        <v>11.571522611212364</v>
      </c>
      <c r="R687" s="10">
        <f t="shared" si="79"/>
        <v>12.520387465331783</v>
      </c>
      <c r="S687" s="10">
        <f t="shared" si="79"/>
        <v>11.397382692017638</v>
      </c>
      <c r="U687" s="10">
        <f t="shared" ref="U687:V687" si="80">AVERAGE(U174:U183)</f>
        <v>11.241540719029155</v>
      </c>
      <c r="V687" s="10">
        <f t="shared" si="80"/>
        <v>78.962312190423518</v>
      </c>
    </row>
    <row r="688" spans="1:22" x14ac:dyDescent="0.25">
      <c r="A688" s="8">
        <f t="shared" ref="A688:O688" si="81">AVERAGE(A184:A193)</f>
        <v>1394.5</v>
      </c>
      <c r="C688" s="10">
        <f t="shared" si="81"/>
        <v>2.8185829141460959</v>
      </c>
      <c r="D688" s="20">
        <f t="shared" si="81"/>
        <v>0.6089565365167775</v>
      </c>
      <c r="E688" s="20">
        <f t="shared" si="81"/>
        <v>3.0491167959947241</v>
      </c>
      <c r="F688" s="20">
        <f t="shared" si="81"/>
        <v>3.716147560553174</v>
      </c>
      <c r="G688" s="20">
        <f t="shared" si="81"/>
        <v>3.9133132847862351</v>
      </c>
      <c r="H688" s="22">
        <f>AVERAGE(H184:H193)</f>
        <v>300</v>
      </c>
      <c r="I688" s="20">
        <f t="shared" si="81"/>
        <v>5.1431332161636742</v>
      </c>
      <c r="J688" s="20">
        <f t="shared" si="81"/>
        <v>1.5264673742948955</v>
      </c>
      <c r="K688" s="20">
        <f t="shared" si="81"/>
        <v>6.3396906177571641E-2</v>
      </c>
      <c r="L688" s="20">
        <f t="shared" si="81"/>
        <v>1.3318994313459449</v>
      </c>
      <c r="M688" s="20">
        <f t="shared" si="81"/>
        <v>1.3952963375235166</v>
      </c>
      <c r="N688" s="20">
        <f t="shared" si="81"/>
        <v>0</v>
      </c>
      <c r="O688" s="20">
        <f t="shared" si="81"/>
        <v>8.0648969279820868</v>
      </c>
      <c r="Q688" s="10">
        <f t="shared" ref="Q688:S688" si="82">AVERAGE(Q184:Q193)</f>
        <v>11.809095595958398</v>
      </c>
      <c r="R688" s="10">
        <f t="shared" si="82"/>
        <v>12.777441434826986</v>
      </c>
      <c r="S688" s="10">
        <f t="shared" si="82"/>
        <v>11.67729116342243</v>
      </c>
      <c r="U688" s="10">
        <f t="shared" ref="U688:V688" si="83">AVERAGE(U184:U193)</f>
        <v>10.499863655832765</v>
      </c>
      <c r="V688" s="10">
        <f t="shared" si="83"/>
        <v>73.558594093889241</v>
      </c>
    </row>
    <row r="689" spans="1:22" x14ac:dyDescent="0.25">
      <c r="A689" s="8">
        <f t="shared" ref="A689:O689" si="84">AVERAGE(A194:A203)</f>
        <v>1404.5</v>
      </c>
      <c r="C689" s="10">
        <f t="shared" si="84"/>
        <v>2.6401394276898666</v>
      </c>
      <c r="D689" s="20">
        <f t="shared" si="84"/>
        <v>0.58548801024283814</v>
      </c>
      <c r="E689" s="20">
        <f t="shared" si="84"/>
        <v>3.4511047948257527</v>
      </c>
      <c r="F689" s="20">
        <f t="shared" si="84"/>
        <v>3.9350512893522245</v>
      </c>
      <c r="G689" s="20">
        <f t="shared" si="84"/>
        <v>4.3152671310247621</v>
      </c>
      <c r="H689" s="22">
        <f>AVERAGE(H194:H203)</f>
        <v>300</v>
      </c>
      <c r="I689" s="20">
        <f t="shared" si="84"/>
        <v>5.3123525565563998</v>
      </c>
      <c r="J689" s="20">
        <f t="shared" si="84"/>
        <v>1.7060016700573448</v>
      </c>
      <c r="K689" s="20">
        <f t="shared" si="84"/>
        <v>7.9930848966102905E-2</v>
      </c>
      <c r="L689" s="20">
        <f t="shared" si="84"/>
        <v>1.4042334529646201</v>
      </c>
      <c r="M689" s="20">
        <f t="shared" si="84"/>
        <v>1.4841643019307229</v>
      </c>
      <c r="N689" s="20">
        <f t="shared" si="84"/>
        <v>0</v>
      </c>
      <c r="O689" s="20">
        <f t="shared" si="84"/>
        <v>8.5025185285444671</v>
      </c>
      <c r="Q689" s="10">
        <f t="shared" ref="Q689:S689" si="85">AVERAGE(Q194:Q203)</f>
        <v>12.326192846945549</v>
      </c>
      <c r="R689" s="10">
        <f t="shared" si="85"/>
        <v>13.336940660395086</v>
      </c>
      <c r="S689" s="10">
        <f t="shared" si="85"/>
        <v>12.221483865107498</v>
      </c>
      <c r="U689" s="10">
        <f t="shared" ref="U689:V689" si="86">AVERAGE(U194:U203)</f>
        <v>10.596978110198183</v>
      </c>
      <c r="V689" s="10">
        <f t="shared" si="86"/>
        <v>79.256656937621912</v>
      </c>
    </row>
    <row r="690" spans="1:22" x14ac:dyDescent="0.25">
      <c r="A690" s="8">
        <f t="shared" ref="A690:O690" si="87">AVERAGE(A204:A213)</f>
        <v>1414.5</v>
      </c>
      <c r="C690" s="10">
        <f t="shared" si="87"/>
        <v>2.5379802607161683</v>
      </c>
      <c r="D690" s="20">
        <f t="shared" si="87"/>
        <v>0.58979578041767566</v>
      </c>
      <c r="E690" s="20">
        <f t="shared" si="87"/>
        <v>3.4748323690337499</v>
      </c>
      <c r="F690" s="20">
        <f t="shared" si="87"/>
        <v>4.0268927714324017</v>
      </c>
      <c r="G690" s="20">
        <f t="shared" si="87"/>
        <v>4.3736469853786879</v>
      </c>
      <c r="H690" s="22">
        <f>AVERAGE(H204:H213)</f>
        <v>300</v>
      </c>
      <c r="I690" s="20">
        <f t="shared" si="87"/>
        <v>5.1758812971906805</v>
      </c>
      <c r="J690" s="20">
        <f t="shared" si="87"/>
        <v>1.5908587458385164</v>
      </c>
      <c r="K690" s="20">
        <f t="shared" si="87"/>
        <v>8.2128863307508682E-2</v>
      </c>
      <c r="L690" s="20">
        <f t="shared" si="87"/>
        <v>1.354405182849256</v>
      </c>
      <c r="M690" s="20">
        <f t="shared" si="87"/>
        <v>1.4365340461567648</v>
      </c>
      <c r="N690" s="20">
        <f t="shared" si="87"/>
        <v>0</v>
      </c>
      <c r="O690" s="20">
        <f t="shared" si="87"/>
        <v>8.2032740891859621</v>
      </c>
      <c r="Q690" s="10">
        <f t="shared" ref="Q690:S690" si="88">AVERAGE(Q204:Q213)</f>
        <v>12.521290548670128</v>
      </c>
      <c r="R690" s="10">
        <f t="shared" si="88"/>
        <v>13.548036373661077</v>
      </c>
      <c r="S690" s="10">
        <f t="shared" si="88"/>
        <v>12.401113706608042</v>
      </c>
      <c r="U690" s="10">
        <f t="shared" ref="U690:V690" si="89">AVERAGE(U204:U213)</f>
        <v>10.052502846091176</v>
      </c>
      <c r="V690" s="10">
        <f t="shared" si="89"/>
        <v>78.210766127551636</v>
      </c>
    </row>
    <row r="691" spans="1:22" x14ac:dyDescent="0.25">
      <c r="A691" s="23">
        <f t="shared" ref="A691:O691" si="90">AVERAGE(A214:A223)</f>
        <v>1424.5</v>
      </c>
      <c r="B691" s="19"/>
      <c r="C691" s="10">
        <f t="shared" si="90"/>
        <v>2.4694993101865914</v>
      </c>
      <c r="D691" s="20">
        <f t="shared" si="90"/>
        <v>0.56799536478367618</v>
      </c>
      <c r="E691" s="20">
        <f t="shared" si="90"/>
        <v>3.498170184577313</v>
      </c>
      <c r="F691" s="20">
        <f t="shared" si="90"/>
        <v>4.1326399694575375</v>
      </c>
      <c r="G691" s="20">
        <f t="shared" si="90"/>
        <v>4.450507345260502</v>
      </c>
      <c r="H691" s="22">
        <f>AVERAGE(H214:H223)</f>
        <v>300</v>
      </c>
      <c r="I691" s="20">
        <f t="shared" si="90"/>
        <v>5.1247274436412535</v>
      </c>
      <c r="J691" s="20">
        <f t="shared" si="90"/>
        <v>1.4718547003984079</v>
      </c>
      <c r="K691" s="20">
        <f t="shared" si="90"/>
        <v>7.6864782213067778E-2</v>
      </c>
      <c r="L691" s="20">
        <f t="shared" si="90"/>
        <v>1.3169142290088205</v>
      </c>
      <c r="M691" s="20">
        <f t="shared" si="90"/>
        <v>1.3937790112218882</v>
      </c>
      <c r="N691" s="20">
        <f t="shared" si="90"/>
        <v>0</v>
      </c>
      <c r="O691" s="20">
        <f t="shared" si="90"/>
        <v>7.9903611552615503</v>
      </c>
      <c r="Q691" s="10">
        <f t="shared" ref="Q691:S691" si="91">AVERAGE(Q214:Q223)</f>
        <v>11.722325501148074</v>
      </c>
      <c r="R691" s="10">
        <f t="shared" si="91"/>
        <v>12.683556192242218</v>
      </c>
      <c r="S691" s="10">
        <f t="shared" si="91"/>
        <v>11.47074245863762</v>
      </c>
      <c r="U691" s="10">
        <f t="shared" ref="U691:V691" si="92">AVERAGE(U214:U223)</f>
        <v>10.44298909278675</v>
      </c>
      <c r="V691" s="10">
        <f t="shared" si="92"/>
        <v>83.501925592110624</v>
      </c>
    </row>
    <row r="692" spans="1:22" x14ac:dyDescent="0.25">
      <c r="A692" s="8">
        <f t="shared" ref="A692:O692" si="93">AVERAGE(A224:A233)</f>
        <v>1434.5</v>
      </c>
      <c r="C692" s="10">
        <f t="shared" si="93"/>
        <v>2.5098881714489525</v>
      </c>
      <c r="D692" s="20">
        <f t="shared" si="93"/>
        <v>0.5809478308337267</v>
      </c>
      <c r="E692" s="20">
        <f t="shared" si="93"/>
        <v>3.6753837083809673</v>
      </c>
      <c r="F692" s="20">
        <f t="shared" si="93"/>
        <v>4.2442913081468587</v>
      </c>
      <c r="G692" s="20">
        <f t="shared" si="93"/>
        <v>4.6239664591863985</v>
      </c>
      <c r="H692" s="22">
        <f>AVERAGE(H224:H233)</f>
        <v>300</v>
      </c>
      <c r="I692" s="20">
        <f t="shared" si="93"/>
        <v>5.4115464214758564</v>
      </c>
      <c r="J692" s="20">
        <f t="shared" si="93"/>
        <v>1.5879744087082626</v>
      </c>
      <c r="K692" s="20">
        <f t="shared" si="93"/>
        <v>6.5455482545485527E-2</v>
      </c>
      <c r="L692" s="20">
        <f t="shared" si="93"/>
        <v>1.3962325111389675</v>
      </c>
      <c r="M692" s="20">
        <f t="shared" si="93"/>
        <v>1.4616879936844533</v>
      </c>
      <c r="N692" s="20">
        <f t="shared" si="93"/>
        <v>0</v>
      </c>
      <c r="O692" s="20">
        <f t="shared" si="93"/>
        <v>8.4612088238685708</v>
      </c>
      <c r="Q692" s="10">
        <f t="shared" ref="Q692:S692" si="94">AVERAGE(Q224:Q233)</f>
        <v>12.774560403754574</v>
      </c>
      <c r="R692" s="10">
        <f t="shared" si="94"/>
        <v>13.822074356862448</v>
      </c>
      <c r="S692" s="10">
        <f t="shared" si="94"/>
        <v>12.729236677618299</v>
      </c>
      <c r="U692" s="10">
        <f t="shared" ref="U692:V692" si="95">AVERAGE(U224:U233)</f>
        <v>10.214214856880934</v>
      </c>
      <c r="V692" s="10">
        <f t="shared" si="95"/>
        <v>80.358383642074543</v>
      </c>
    </row>
    <row r="693" spans="1:22" x14ac:dyDescent="0.25">
      <c r="A693" s="8">
        <f t="shared" ref="A693:O693" si="96">AVERAGE(A234:A243)</f>
        <v>1444.5</v>
      </c>
      <c r="C693" s="10">
        <f t="shared" si="96"/>
        <v>2.2731018272834511</v>
      </c>
      <c r="D693" s="20">
        <f t="shared" si="96"/>
        <v>0.53509000624369074</v>
      </c>
      <c r="E693" s="20">
        <f t="shared" si="96"/>
        <v>3.658852791316177</v>
      </c>
      <c r="F693" s="20">
        <f t="shared" si="96"/>
        <v>4.4175489452403278</v>
      </c>
      <c r="G693" s="20">
        <f t="shared" si="96"/>
        <v>4.7265246539574779</v>
      </c>
      <c r="H693" s="22">
        <f>AVERAGE(H234:H243)</f>
        <v>300</v>
      </c>
      <c r="I693" s="20">
        <f t="shared" si="96"/>
        <v>5.0097166161010698</v>
      </c>
      <c r="J693" s="20">
        <f t="shared" si="96"/>
        <v>1.5023602502357853</v>
      </c>
      <c r="K693" s="20">
        <f t="shared" si="96"/>
        <v>4.3716930591391097E-2</v>
      </c>
      <c r="L693" s="20">
        <f t="shared" si="96"/>
        <v>1.2914408133885822</v>
      </c>
      <c r="M693" s="20">
        <f t="shared" si="96"/>
        <v>1.3351577439799733</v>
      </c>
      <c r="N693" s="20">
        <f t="shared" si="96"/>
        <v>0</v>
      </c>
      <c r="O693" s="20">
        <f t="shared" si="96"/>
        <v>7.8472346103168276</v>
      </c>
      <c r="Q693" s="10">
        <f t="shared" ref="Q693:S693" si="97">AVERAGE(Q234:Q243)</f>
        <v>11.433834907234658</v>
      </c>
      <c r="R693" s="10">
        <f t="shared" si="97"/>
        <v>12.371409369627905</v>
      </c>
      <c r="S693" s="10">
        <f t="shared" si="97"/>
        <v>11.140777043865858</v>
      </c>
      <c r="U693" s="10">
        <f t="shared" ref="U693:V693" si="98">AVERAGE(U234:U243)</f>
        <v>10.531861851018419</v>
      </c>
      <c r="V693" s="10">
        <f t="shared" si="98"/>
        <v>91.488569700936196</v>
      </c>
    </row>
    <row r="694" spans="1:22" x14ac:dyDescent="0.25">
      <c r="A694" s="8">
        <f t="shared" ref="A694:O694" si="99">AVERAGE(A244:A253)</f>
        <v>1454.5</v>
      </c>
      <c r="C694" s="10">
        <f t="shared" si="99"/>
        <v>2.2798843808798059</v>
      </c>
      <c r="D694" s="20">
        <f t="shared" si="99"/>
        <v>0.53650044620613146</v>
      </c>
      <c r="E694" s="20">
        <f t="shared" si="99"/>
        <v>3.7911395787873956</v>
      </c>
      <c r="F694" s="20">
        <f t="shared" si="99"/>
        <v>4.4007122933597342</v>
      </c>
      <c r="G694" s="20">
        <f t="shared" si="99"/>
        <v>4.800412696374627</v>
      </c>
      <c r="H694" s="22">
        <f>AVERAGE(H244:H253)</f>
        <v>300</v>
      </c>
      <c r="I694" s="20">
        <f t="shared" si="99"/>
        <v>5.1032135265081866</v>
      </c>
      <c r="J694" s="20">
        <f t="shared" si="99"/>
        <v>1.511961198180426</v>
      </c>
      <c r="K694" s="20">
        <f t="shared" si="99"/>
        <v>4.3635747611201432E-2</v>
      </c>
      <c r="L694" s="20">
        <f t="shared" si="99"/>
        <v>1.3124960352854251</v>
      </c>
      <c r="M694" s="20">
        <f t="shared" si="99"/>
        <v>1.3561317828966266</v>
      </c>
      <c r="N694" s="20">
        <f t="shared" si="99"/>
        <v>0</v>
      </c>
      <c r="O694" s="20">
        <f t="shared" si="99"/>
        <v>7.9713065075852398</v>
      </c>
      <c r="Q694" s="10">
        <f t="shared" ref="Q694:S694" si="100">AVERAGE(Q244:Q253)</f>
        <v>11.573046458314774</v>
      </c>
      <c r="R694" s="10">
        <f t="shared" si="100"/>
        <v>12.522036267896585</v>
      </c>
      <c r="S694" s="10">
        <f t="shared" si="100"/>
        <v>11.347590156587966</v>
      </c>
      <c r="U694" s="10">
        <f t="shared" ref="U694:V694" si="101">AVERAGE(U244:U253)</f>
        <v>10.523817960905182</v>
      </c>
      <c r="V694" s="10">
        <f t="shared" si="101"/>
        <v>91.146727230408757</v>
      </c>
    </row>
    <row r="695" spans="1:22" x14ac:dyDescent="0.25">
      <c r="A695" s="8">
        <f t="shared" ref="A695:O695" si="102">AVERAGE(A254:A263)</f>
        <v>1464.5</v>
      </c>
      <c r="C695" s="10">
        <f t="shared" si="102"/>
        <v>2.3208735788177854</v>
      </c>
      <c r="D695" s="20">
        <f t="shared" si="102"/>
        <v>0.55348083775283485</v>
      </c>
      <c r="E695" s="20">
        <f t="shared" si="102"/>
        <v>3.541940338288073</v>
      </c>
      <c r="F695" s="20">
        <f t="shared" si="102"/>
        <v>4.3061213070624316</v>
      </c>
      <c r="G695" s="20">
        <f t="shared" si="102"/>
        <v>4.5773436745011926</v>
      </c>
      <c r="H695" s="22">
        <f>AVERAGE(H254:H263)</f>
        <v>300</v>
      </c>
      <c r="I695" s="20">
        <f t="shared" si="102"/>
        <v>4.9535590781212271</v>
      </c>
      <c r="J695" s="20">
        <f t="shared" si="102"/>
        <v>1.5253516940365817</v>
      </c>
      <c r="K695" s="20">
        <f t="shared" si="102"/>
        <v>4.8124122686153181E-2</v>
      </c>
      <c r="L695" s="20">
        <f t="shared" si="102"/>
        <v>1.2873202778334054</v>
      </c>
      <c r="M695" s="20">
        <f t="shared" si="102"/>
        <v>1.3354444005195591</v>
      </c>
      <c r="N695" s="20">
        <f t="shared" si="102"/>
        <v>0</v>
      </c>
      <c r="O695" s="20">
        <f t="shared" si="102"/>
        <v>7.8143551726773666</v>
      </c>
      <c r="Q695" s="10">
        <f t="shared" ref="Q695:S695" si="103">AVERAGE(Q254:Q263)</f>
        <v>11.734959569218477</v>
      </c>
      <c r="R695" s="10">
        <f t="shared" si="103"/>
        <v>12.697226253894392</v>
      </c>
      <c r="S695" s="10">
        <f t="shared" si="103"/>
        <v>11.511344195334878</v>
      </c>
      <c r="U695" s="10">
        <f t="shared" ref="U695:V695" si="104">AVERAGE(U254:U263)</f>
        <v>10.228500455690931</v>
      </c>
      <c r="V695" s="10">
        <f t="shared" si="104"/>
        <v>87.024404428813327</v>
      </c>
    </row>
    <row r="696" spans="1:22" x14ac:dyDescent="0.25">
      <c r="A696" s="8">
        <f t="shared" ref="A696:O696" si="105">AVERAGE(A264:A273)</f>
        <v>1474.5</v>
      </c>
      <c r="C696" s="10">
        <f t="shared" si="105"/>
        <v>2.3801287315101023</v>
      </c>
      <c r="D696" s="20">
        <f t="shared" si="105"/>
        <v>0.5775964165981724</v>
      </c>
      <c r="E696" s="20">
        <f t="shared" si="105"/>
        <v>3.5768739644566225</v>
      </c>
      <c r="F696" s="20">
        <f t="shared" si="105"/>
        <v>4.2880284993197808</v>
      </c>
      <c r="G696" s="20">
        <f t="shared" si="105"/>
        <v>4.5696539230201099</v>
      </c>
      <c r="H696" s="22">
        <f>AVERAGE(H264:H273)</f>
        <v>300</v>
      </c>
      <c r="I696" s="20">
        <f t="shared" si="105"/>
        <v>5.0714961337781501</v>
      </c>
      <c r="J696" s="20">
        <f t="shared" si="105"/>
        <v>1.1794063441942766</v>
      </c>
      <c r="K696" s="20">
        <f t="shared" si="105"/>
        <v>5.6043473305307158E-2</v>
      </c>
      <c r="L696" s="20">
        <f t="shared" si="105"/>
        <v>1.2432946408899967</v>
      </c>
      <c r="M696" s="20">
        <f t="shared" si="105"/>
        <v>1.299338114195304</v>
      </c>
      <c r="N696" s="20">
        <f t="shared" si="105"/>
        <v>0</v>
      </c>
      <c r="O696" s="20">
        <f t="shared" si="105"/>
        <v>7.5502405921677322</v>
      </c>
      <c r="Q696" s="10">
        <f t="shared" ref="Q696:S696" si="106">AVERAGE(Q264:Q273)</f>
        <v>11.819597422610013</v>
      </c>
      <c r="R696" s="10">
        <f t="shared" si="106"/>
        <v>12.788804411264035</v>
      </c>
      <c r="S696" s="10">
        <f t="shared" si="106"/>
        <v>11.597736010849555</v>
      </c>
      <c r="U696" s="10">
        <f t="shared" ref="U696:V696" si="107">AVERAGE(U264:U273)</f>
        <v>9.7840344271201865</v>
      </c>
      <c r="V696" s="10">
        <f t="shared" si="107"/>
        <v>81.170477477942114</v>
      </c>
    </row>
    <row r="697" spans="1:22" x14ac:dyDescent="0.25">
      <c r="A697" s="8">
        <f t="shared" ref="A697:O697" si="108">AVERAGE(A274:A283)</f>
        <v>1484.5</v>
      </c>
      <c r="C697" s="10">
        <f t="shared" si="108"/>
        <v>2.4028031694611953</v>
      </c>
      <c r="D697" s="20">
        <f t="shared" si="108"/>
        <v>0.59125934875939534</v>
      </c>
      <c r="E697" s="20">
        <f t="shared" si="108"/>
        <v>3.5280685763156718</v>
      </c>
      <c r="F697" s="20">
        <f t="shared" si="108"/>
        <v>4.2223450252819941</v>
      </c>
      <c r="G697" s="20">
        <f t="shared" si="108"/>
        <v>4.4966671084074257</v>
      </c>
      <c r="H697" s="22">
        <f>AVERAGE(H274:H283)</f>
        <v>300</v>
      </c>
      <c r="I697" s="20">
        <f t="shared" si="108"/>
        <v>5.0380360988478028</v>
      </c>
      <c r="J697" s="20">
        <f t="shared" si="108"/>
        <v>1.3519647382351783</v>
      </c>
      <c r="K697" s="20">
        <f t="shared" si="108"/>
        <v>6.0050076664169158E-2</v>
      </c>
      <c r="L697" s="20">
        <f t="shared" si="108"/>
        <v>1.2739289384169954</v>
      </c>
      <c r="M697" s="20">
        <f t="shared" si="108"/>
        <v>1.3339790150811646</v>
      </c>
      <c r="N697" s="20">
        <f t="shared" si="108"/>
        <v>0</v>
      </c>
      <c r="O697" s="20">
        <f t="shared" si="108"/>
        <v>7.7239798521641463</v>
      </c>
      <c r="Q697" s="10">
        <f t="shared" ref="Q697:S697" si="109">AVERAGE(Q274:Q283)</f>
        <v>12.479938059494003</v>
      </c>
      <c r="R697" s="10">
        <f t="shared" si="109"/>
        <v>13.503292980372512</v>
      </c>
      <c r="S697" s="10">
        <f t="shared" si="109"/>
        <v>12.367153820816712</v>
      </c>
      <c r="U697" s="10">
        <f t="shared" ref="U697:V697" si="110">AVERAGE(U274:U283)</f>
        <v>9.4734491775422782</v>
      </c>
      <c r="V697" s="10">
        <f t="shared" si="110"/>
        <v>77.852131735843301</v>
      </c>
    </row>
    <row r="698" spans="1:22" x14ac:dyDescent="0.25">
      <c r="A698" s="8">
        <f t="shared" ref="A698:O698" si="111">AVERAGE(A284:A293)</f>
        <v>1494.5</v>
      </c>
      <c r="C698" s="10">
        <f t="shared" si="111"/>
        <v>2.3147044331602231</v>
      </c>
      <c r="D698" s="20">
        <f t="shared" si="111"/>
        <v>0.57473554560056184</v>
      </c>
      <c r="E698" s="20">
        <f t="shared" si="111"/>
        <v>3.5737253664113298</v>
      </c>
      <c r="F698" s="20">
        <f t="shared" si="111"/>
        <v>4.2589294160979385</v>
      </c>
      <c r="G698" s="20">
        <f t="shared" si="111"/>
        <v>4.5369118042572341</v>
      </c>
      <c r="H698" s="22">
        <f>AVERAGE(H284:H293)</f>
        <v>300</v>
      </c>
      <c r="I698" s="20">
        <f t="shared" si="111"/>
        <v>4.8967532642342446</v>
      </c>
      <c r="J698" s="20">
        <f t="shared" si="111"/>
        <v>1.2091403432946826</v>
      </c>
      <c r="K698" s="20">
        <f t="shared" si="111"/>
        <v>5.7083283519816876E-2</v>
      </c>
      <c r="L698" s="20">
        <f t="shared" si="111"/>
        <v>1.2151375819826626</v>
      </c>
      <c r="M698" s="20">
        <f t="shared" si="111"/>
        <v>1.2722208655024794</v>
      </c>
      <c r="N698" s="20">
        <f t="shared" si="111"/>
        <v>0</v>
      </c>
      <c r="O698" s="20">
        <f t="shared" si="111"/>
        <v>7.378114473031407</v>
      </c>
      <c r="Q698" s="10">
        <f t="shared" ref="Q698:S698" si="112">AVERAGE(Q284:Q293)</f>
        <v>11.786011334086506</v>
      </c>
      <c r="R698" s="10">
        <f t="shared" si="112"/>
        <v>12.752464263481601</v>
      </c>
      <c r="S698" s="10">
        <f t="shared" si="112"/>
        <v>11.53784172750731</v>
      </c>
      <c r="U698" s="10">
        <f t="shared" ref="U698:V698" si="113">AVERAGE(U284:U293)</f>
        <v>9.5961946055680194</v>
      </c>
      <c r="V698" s="10">
        <f t="shared" si="113"/>
        <v>81.862325678855569</v>
      </c>
    </row>
    <row r="699" spans="1:22" x14ac:dyDescent="0.25">
      <c r="A699" s="8">
        <f t="shared" ref="A699:O699" si="114">AVERAGE(A294:A303)</f>
        <v>1504.5</v>
      </c>
      <c r="C699" s="10">
        <f t="shared" si="114"/>
        <v>2.5598722622691734</v>
      </c>
      <c r="D699" s="20">
        <f t="shared" si="114"/>
        <v>0.59341769541601874</v>
      </c>
      <c r="E699" s="20">
        <f t="shared" si="114"/>
        <v>3.3801050569233233</v>
      </c>
      <c r="F699" s="20">
        <f t="shared" si="114"/>
        <v>4.145756271719395</v>
      </c>
      <c r="G699" s="20">
        <f t="shared" si="114"/>
        <v>4.360605542342765</v>
      </c>
      <c r="H699" s="22">
        <f>AVERAGE(H294:H303)</f>
        <v>300</v>
      </c>
      <c r="I699" s="20">
        <f t="shared" si="114"/>
        <v>5.2049605023728507</v>
      </c>
      <c r="J699" s="20">
        <f t="shared" si="114"/>
        <v>1.3200314422359702</v>
      </c>
      <c r="K699" s="20">
        <f t="shared" si="114"/>
        <v>7.1212791490485775E-2</v>
      </c>
      <c r="L699" s="20">
        <f t="shared" si="114"/>
        <v>1.3018837289010377</v>
      </c>
      <c r="M699" s="20">
        <f t="shared" si="114"/>
        <v>1.3730965203915233</v>
      </c>
      <c r="N699" s="20">
        <f t="shared" si="114"/>
        <v>0</v>
      </c>
      <c r="O699" s="20">
        <f t="shared" si="114"/>
        <v>7.8980884650003436</v>
      </c>
      <c r="Q699" s="10">
        <f t="shared" ref="Q699:S699" si="115">AVERAGE(Q294:Q303)</f>
        <v>12.086554112445707</v>
      </c>
      <c r="R699" s="10">
        <f t="shared" si="115"/>
        <v>13.077651549666257</v>
      </c>
      <c r="S699" s="10">
        <f t="shared" si="115"/>
        <v>11.944234119712501</v>
      </c>
      <c r="U699" s="10">
        <f t="shared" ref="U699:V699" si="116">AVERAGE(U294:U303)</f>
        <v>10.025003557442208</v>
      </c>
      <c r="V699" s="10">
        <f t="shared" si="116"/>
        <v>77.329787414557302</v>
      </c>
    </row>
    <row r="700" spans="1:22" x14ac:dyDescent="0.25">
      <c r="A700" s="8">
        <f t="shared" ref="A700:O700" si="117">AVERAGE(A304:A313)</f>
        <v>1514.5</v>
      </c>
      <c r="C700" s="10">
        <f t="shared" si="117"/>
        <v>2.807542939969669</v>
      </c>
      <c r="D700" s="20">
        <f t="shared" si="117"/>
        <v>0.60628622133894428</v>
      </c>
      <c r="E700" s="20">
        <f t="shared" si="117"/>
        <v>3.3720625811236458</v>
      </c>
      <c r="F700" s="20">
        <f t="shared" si="117"/>
        <v>4.2926020421300679</v>
      </c>
      <c r="G700" s="20">
        <f t="shared" si="117"/>
        <v>4.4075064434988942</v>
      </c>
      <c r="H700" s="22">
        <f>AVERAGE(H304:H313)</f>
        <v>300</v>
      </c>
      <c r="I700" s="20">
        <f t="shared" si="117"/>
        <v>5.7699454121543896</v>
      </c>
      <c r="J700" s="20">
        <f t="shared" si="117"/>
        <v>1.2723981155287079</v>
      </c>
      <c r="K700" s="20">
        <f t="shared" si="117"/>
        <v>8.750900276011607E-2</v>
      </c>
      <c r="L700" s="20">
        <f t="shared" si="117"/>
        <v>1.40614997527106</v>
      </c>
      <c r="M700" s="20">
        <f t="shared" si="117"/>
        <v>1.4936589780311758</v>
      </c>
      <c r="N700" s="20">
        <f t="shared" si="117"/>
        <v>0</v>
      </c>
      <c r="O700" s="20">
        <f t="shared" si="117"/>
        <v>8.5360025057142721</v>
      </c>
      <c r="Q700" s="10">
        <f t="shared" ref="Q700:S700" si="118">AVERAGE(Q304:Q313)</f>
        <v>12.438157661540009</v>
      </c>
      <c r="R700" s="10">
        <f t="shared" si="118"/>
        <v>13.458086589786291</v>
      </c>
      <c r="S700" s="10">
        <f t="shared" si="118"/>
        <v>12.244222517570998</v>
      </c>
      <c r="U700" s="10">
        <f t="shared" ref="U700:V700" si="119">AVERAGE(U304:U313)</f>
        <v>10.550707777762632</v>
      </c>
      <c r="V700" s="10">
        <f t="shared" si="119"/>
        <v>74.20544309492017</v>
      </c>
    </row>
    <row r="701" spans="1:22" x14ac:dyDescent="0.25">
      <c r="A701" s="8">
        <f t="shared" ref="A701:O701" si="120">AVERAGE(A314:A323)</f>
        <v>1524.5</v>
      </c>
      <c r="C701" s="10">
        <f t="shared" si="120"/>
        <v>2.9411092603249571</v>
      </c>
      <c r="D701" s="20">
        <f t="shared" si="120"/>
        <v>0.633297217647527</v>
      </c>
      <c r="E701" s="20">
        <f t="shared" si="120"/>
        <v>3.4190466320949247</v>
      </c>
      <c r="F701" s="20">
        <f t="shared" si="120"/>
        <v>4.3843996483581122</v>
      </c>
      <c r="G701" s="20">
        <f t="shared" si="120"/>
        <v>4.459873475696071</v>
      </c>
      <c r="H701" s="22">
        <f>AVERAGE(H314:H323)</f>
        <v>300</v>
      </c>
      <c r="I701" s="20">
        <f t="shared" si="120"/>
        <v>6.1162613965278902</v>
      </c>
      <c r="J701" s="20">
        <f t="shared" si="120"/>
        <v>1.5990429326228082</v>
      </c>
      <c r="K701" s="20">
        <f t="shared" si="120"/>
        <v>9.9420846985729158E-2</v>
      </c>
      <c r="L701" s="20">
        <f t="shared" si="120"/>
        <v>1.5454092331003375</v>
      </c>
      <c r="M701" s="20">
        <f t="shared" si="120"/>
        <v>1.6448300800860665</v>
      </c>
      <c r="N701" s="20">
        <f t="shared" si="120"/>
        <v>0</v>
      </c>
      <c r="O701" s="20">
        <f t="shared" si="120"/>
        <v>9.3601344092367658</v>
      </c>
      <c r="Q701" s="10">
        <f t="shared" ref="Q701:S701" si="121">AVERAGE(Q314:Q323)</f>
        <v>14.323409355254418</v>
      </c>
      <c r="R701" s="10">
        <f t="shared" si="121"/>
        <v>15.497928922385285</v>
      </c>
      <c r="S701" s="10">
        <f t="shared" si="121"/>
        <v>14.366853688730535</v>
      </c>
      <c r="U701" s="10">
        <f t="shared" ref="U701:V701" si="122">AVERAGE(U314:U323)</f>
        <v>10.076028726688984</v>
      </c>
      <c r="V701" s="10">
        <f t="shared" si="122"/>
        <v>67.648600095438127</v>
      </c>
    </row>
    <row r="702" spans="1:22" x14ac:dyDescent="0.25">
      <c r="A702" s="23">
        <f t="shared" ref="A702:O702" si="123">AVERAGE(A324:A333)</f>
        <v>1534.5</v>
      </c>
      <c r="B702" s="19"/>
      <c r="C702" s="10">
        <f t="shared" si="123"/>
        <v>3.0197030216516434</v>
      </c>
      <c r="D702" s="20">
        <f t="shared" si="123"/>
        <v>0.63520921414151099</v>
      </c>
      <c r="E702" s="20">
        <f t="shared" si="123"/>
        <v>3.3243464377474652</v>
      </c>
      <c r="F702" s="20">
        <f t="shared" si="123"/>
        <v>4.5474177831793927</v>
      </c>
      <c r="G702" s="20">
        <f t="shared" si="123"/>
        <v>4.4372359841734088</v>
      </c>
      <c r="H702" s="22">
        <f>AVERAGE(H324:H333)</f>
        <v>300</v>
      </c>
      <c r="I702" s="20">
        <f t="shared" si="123"/>
        <v>6.2478285177825121</v>
      </c>
      <c r="J702" s="20">
        <f t="shared" si="123"/>
        <v>2.0847692949221672</v>
      </c>
      <c r="K702" s="20">
        <f t="shared" si="123"/>
        <v>0.10948945382972106</v>
      </c>
      <c r="L702" s="20">
        <f t="shared" si="123"/>
        <v>1.6709045548695272</v>
      </c>
      <c r="M702" s="20">
        <f t="shared" si="123"/>
        <v>1.7803940086992482</v>
      </c>
      <c r="N702" s="20">
        <f t="shared" si="123"/>
        <v>0</v>
      </c>
      <c r="O702" s="20">
        <f t="shared" si="123"/>
        <v>10.112991821403927</v>
      </c>
      <c r="Q702" s="10">
        <f t="shared" ref="Q702:S702" si="124">AVERAGE(Q324:Q333)</f>
        <v>15.089542993034859</v>
      </c>
      <c r="R702" s="10">
        <f t="shared" si="124"/>
        <v>16.326885518463722</v>
      </c>
      <c r="S702" s="10">
        <f t="shared" si="124"/>
        <v>15.214287292272516</v>
      </c>
      <c r="U702" s="10">
        <f t="shared" ref="U702:V702" si="125">AVERAGE(U324:U333)</f>
        <v>10.274185686326307</v>
      </c>
      <c r="V702" s="10">
        <f t="shared" si="125"/>
        <v>67.183674373759132</v>
      </c>
    </row>
    <row r="703" spans="1:22" x14ac:dyDescent="0.25">
      <c r="A703" s="8">
        <f t="shared" ref="A703:O703" si="126">AVERAGE(A334:A343)</f>
        <v>1544.5</v>
      </c>
      <c r="C703" s="10">
        <f t="shared" si="126"/>
        <v>2.9925579679595278</v>
      </c>
      <c r="D703" s="20">
        <f t="shared" si="126"/>
        <v>0.63785299048382671</v>
      </c>
      <c r="E703" s="20">
        <f t="shared" si="126"/>
        <v>3.9432387099772583</v>
      </c>
      <c r="F703" s="20">
        <f t="shared" si="126"/>
        <v>4.9072468458462426</v>
      </c>
      <c r="G703" s="20">
        <f t="shared" si="126"/>
        <v>5.0739272730142497</v>
      </c>
      <c r="H703" s="22">
        <f>AVERAGE(H334:H343)</f>
        <v>300</v>
      </c>
      <c r="I703" s="20">
        <f t="shared" si="126"/>
        <v>7.0800960749296085</v>
      </c>
      <c r="J703" s="20">
        <f t="shared" si="126"/>
        <v>2.0526346193431637</v>
      </c>
      <c r="K703" s="20">
        <f t="shared" si="126"/>
        <v>0.11562303357839845</v>
      </c>
      <c r="L703" s="20">
        <f t="shared" si="126"/>
        <v>1.8316181550827213</v>
      </c>
      <c r="M703" s="20">
        <f t="shared" si="126"/>
        <v>1.9472411886611198</v>
      </c>
      <c r="N703" s="20">
        <f t="shared" si="126"/>
        <v>0</v>
      </c>
      <c r="O703" s="20">
        <f t="shared" si="126"/>
        <v>11.079971882933894</v>
      </c>
      <c r="Q703" s="10">
        <f t="shared" ref="Q703:S703" si="127">AVERAGE(Q334:Q343)</f>
        <v>17.007718944427637</v>
      </c>
      <c r="R703" s="10">
        <f t="shared" si="127"/>
        <v>18.402351897870705</v>
      </c>
      <c r="S703" s="10">
        <f t="shared" si="127"/>
        <v>17.19346608760431</v>
      </c>
      <c r="U703" s="10">
        <f t="shared" ref="U703:V703" si="128">AVERAGE(U334:U343)</f>
        <v>10.084962488299384</v>
      </c>
      <c r="V703" s="10">
        <f t="shared" si="128"/>
        <v>66.544519091563956</v>
      </c>
    </row>
    <row r="704" spans="1:22" x14ac:dyDescent="0.25">
      <c r="A704" s="8">
        <f t="shared" ref="A704:O704" si="129">AVERAGE(A344:A353)</f>
        <v>1554.5</v>
      </c>
      <c r="C704" s="10">
        <f t="shared" si="129"/>
        <v>3.2410565978077566</v>
      </c>
      <c r="D704" s="20">
        <f t="shared" si="129"/>
        <v>0.69200463575184801</v>
      </c>
      <c r="E704" s="20">
        <f t="shared" si="129"/>
        <v>5.0577804205989745</v>
      </c>
      <c r="F704" s="20">
        <f t="shared" si="129"/>
        <v>6.4245844017389491</v>
      </c>
      <c r="G704" s="20">
        <f t="shared" si="129"/>
        <v>6.4970411004654594</v>
      </c>
      <c r="H704" s="22">
        <f>AVERAGE(H344:H353)</f>
        <v>300</v>
      </c>
      <c r="I704" s="20">
        <f t="shared" si="129"/>
        <v>9.8187131048123373</v>
      </c>
      <c r="J704" s="20">
        <f t="shared" si="129"/>
        <v>1.9840682129910756</v>
      </c>
      <c r="K704" s="20">
        <f t="shared" si="129"/>
        <v>0.14650325863290364</v>
      </c>
      <c r="L704" s="20">
        <f t="shared" si="129"/>
        <v>2.3754056307298268</v>
      </c>
      <c r="M704" s="20">
        <f t="shared" si="129"/>
        <v>2.5219088893627299</v>
      </c>
      <c r="N704" s="20">
        <f t="shared" si="129"/>
        <v>3.2101000000000005E-2</v>
      </c>
      <c r="O704" s="20">
        <f t="shared" si="129"/>
        <v>14.356791207166145</v>
      </c>
      <c r="Q704" s="10">
        <f t="shared" ref="Q704:S704" si="130">AVERAGE(Q344:Q353)</f>
        <v>25.292691859185876</v>
      </c>
      <c r="R704" s="10">
        <f t="shared" si="130"/>
        <v>27.366692591639122</v>
      </c>
      <c r="S704" s="10">
        <f t="shared" si="130"/>
        <v>26.056465015748319</v>
      </c>
      <c r="U704" s="10">
        <f t="shared" ref="U704:V704" si="131">AVERAGE(U344:U353)</f>
        <v>8.7648486450307423</v>
      </c>
      <c r="V704" s="10">
        <f t="shared" si="131"/>
        <v>53.39964640068979</v>
      </c>
    </row>
    <row r="705" spans="1:22" x14ac:dyDescent="0.25">
      <c r="A705" s="8">
        <f t="shared" ref="A705:O705" si="132">AVERAGE(A354:A363)</f>
        <v>1564.5</v>
      </c>
      <c r="C705" s="10">
        <f t="shared" si="132"/>
        <v>3.2103908094435072</v>
      </c>
      <c r="D705" s="20">
        <f t="shared" si="132"/>
        <v>0.66428571428571437</v>
      </c>
      <c r="E705" s="20">
        <f t="shared" si="132"/>
        <v>6.154020521599679</v>
      </c>
      <c r="F705" s="20">
        <f t="shared" si="132"/>
        <v>7.368435836680912</v>
      </c>
      <c r="G705" s="20">
        <f t="shared" si="132"/>
        <v>7.7802785651038393</v>
      </c>
      <c r="H705" s="22">
        <f>AVERAGE(H354:H363)</f>
        <v>300</v>
      </c>
      <c r="I705" s="20">
        <f t="shared" si="132"/>
        <v>11.646767112406193</v>
      </c>
      <c r="J705" s="20">
        <f t="shared" si="132"/>
        <v>2.2624685028270899</v>
      </c>
      <c r="K705" s="20">
        <f t="shared" si="132"/>
        <v>0.17456364329943264</v>
      </c>
      <c r="L705" s="20">
        <f t="shared" si="132"/>
        <v>2.9138246680371678</v>
      </c>
      <c r="M705" s="20">
        <f t="shared" si="132"/>
        <v>3.0883883113366002</v>
      </c>
      <c r="N705" s="20">
        <f t="shared" si="132"/>
        <v>6.721000000000002E-2</v>
      </c>
      <c r="O705" s="20">
        <f t="shared" si="132"/>
        <v>17.064833926569886</v>
      </c>
      <c r="Q705" s="10">
        <f t="shared" ref="Q705:S705" si="133">AVERAGE(Q354:Q363)</f>
        <v>27.055107323957667</v>
      </c>
      <c r="R705" s="10">
        <f t="shared" si="133"/>
        <v>29.273626124522195</v>
      </c>
      <c r="S705" s="10">
        <f t="shared" si="133"/>
        <v>27.467622472303674</v>
      </c>
      <c r="U705" s="10">
        <f t="shared" ref="U705:V705" si="134">AVERAGE(U354:U363)</f>
        <v>9.661038702980953</v>
      </c>
      <c r="V705" s="10">
        <f t="shared" si="134"/>
        <v>59.421894492582922</v>
      </c>
    </row>
    <row r="706" spans="1:22" x14ac:dyDescent="0.25">
      <c r="A706" s="8">
        <f t="shared" ref="A706:O706" si="135">AVERAGE(A364:A373)</f>
        <v>1574.5</v>
      </c>
      <c r="C706" s="10">
        <f t="shared" si="135"/>
        <v>3.5001296374367632</v>
      </c>
      <c r="D706" s="20">
        <f t="shared" si="135"/>
        <v>0.66428571428571437</v>
      </c>
      <c r="E706" s="20">
        <f t="shared" si="135"/>
        <v>6.6439116950183656</v>
      </c>
      <c r="F706" s="20">
        <f t="shared" si="135"/>
        <v>7.7369259964852306</v>
      </c>
      <c r="G706" s="20">
        <f t="shared" si="135"/>
        <v>8.3153976589920546</v>
      </c>
      <c r="H706" s="22">
        <f>AVERAGE(H364:H373)</f>
        <v>300</v>
      </c>
      <c r="I706" s="20">
        <f t="shared" si="135"/>
        <v>13.571238853571467</v>
      </c>
      <c r="J706" s="20">
        <f t="shared" si="135"/>
        <v>3.1117560067861834</v>
      </c>
      <c r="K706" s="20">
        <f t="shared" si="135"/>
        <v>0.28766636743286211</v>
      </c>
      <c r="L706" s="20">
        <f t="shared" si="135"/>
        <v>3.687752193325136</v>
      </c>
      <c r="M706" s="20">
        <f t="shared" si="135"/>
        <v>3.9754185607579977</v>
      </c>
      <c r="N706" s="20">
        <f t="shared" si="135"/>
        <v>6.4389999999999989E-2</v>
      </c>
      <c r="O706" s="20">
        <f t="shared" si="135"/>
        <v>20.72280342111565</v>
      </c>
      <c r="Q706" s="10">
        <f t="shared" ref="Q706:S706" si="136">AVERAGE(Q364:Q373)</f>
        <v>29.768599631871247</v>
      </c>
      <c r="R706" s="10">
        <f t="shared" si="136"/>
        <v>32.20962480168469</v>
      </c>
      <c r="S706" s="10">
        <f t="shared" si="136"/>
        <v>30.365879601508631</v>
      </c>
      <c r="U706" s="10">
        <f t="shared" ref="U706:V706" si="137">AVERAGE(U364:U373)</f>
        <v>10.694465287573106</v>
      </c>
      <c r="V706" s="10">
        <f t="shared" si="137"/>
        <v>60.333083331681756</v>
      </c>
    </row>
    <row r="707" spans="1:22" x14ac:dyDescent="0.25">
      <c r="A707" s="8">
        <f t="shared" ref="A707:O707" si="138">AVERAGE(A374:A383)</f>
        <v>1584.5</v>
      </c>
      <c r="C707" s="10">
        <f t="shared" si="138"/>
        <v>3.5540591273187188</v>
      </c>
      <c r="D707" s="20">
        <f t="shared" si="138"/>
        <v>0.6590031046507574</v>
      </c>
      <c r="E707" s="20">
        <f t="shared" si="138"/>
        <v>6.6728983404990796</v>
      </c>
      <c r="F707" s="20">
        <f t="shared" si="138"/>
        <v>8.2119127262499241</v>
      </c>
      <c r="G707" s="20">
        <f t="shared" si="138"/>
        <v>8.5291853890710847</v>
      </c>
      <c r="H707" s="22">
        <f>AVERAGE(H374:H383)</f>
        <v>300</v>
      </c>
      <c r="I707" s="20">
        <f t="shared" si="138"/>
        <v>14.134633244932047</v>
      </c>
      <c r="J707" s="20">
        <f t="shared" si="138"/>
        <v>4.8609345711613949</v>
      </c>
      <c r="K707" s="20">
        <f t="shared" si="138"/>
        <v>0.40501701368149445</v>
      </c>
      <c r="L707" s="20">
        <f t="shared" si="138"/>
        <v>4.3779092594589164</v>
      </c>
      <c r="M707" s="20">
        <f t="shared" si="138"/>
        <v>4.7829262731404105</v>
      </c>
      <c r="N707" s="20">
        <f t="shared" si="138"/>
        <v>7.5200000000000017E-2</v>
      </c>
      <c r="O707" s="20">
        <f t="shared" si="138"/>
        <v>23.853694089233851</v>
      </c>
      <c r="Q707" s="10">
        <f t="shared" ref="Q707:S707" si="139">AVERAGE(Q374:Q383)</f>
        <v>33.140416085846525</v>
      </c>
      <c r="R707" s="10">
        <f t="shared" si="139"/>
        <v>35.857930204885939</v>
      </c>
      <c r="S707" s="10">
        <f t="shared" si="139"/>
        <v>34.119691730647347</v>
      </c>
      <c r="U707" s="10">
        <f t="shared" ref="U707:V707" si="140">AVERAGE(U374:U383)</f>
        <v>11.05327783272342</v>
      </c>
      <c r="V707" s="10">
        <f t="shared" si="140"/>
        <v>61.411119320679894</v>
      </c>
    </row>
    <row r="708" spans="1:22" x14ac:dyDescent="0.25">
      <c r="A708" s="8">
        <f t="shared" ref="A708:O708" si="141">AVERAGE(A384:A393)</f>
        <v>1594.5</v>
      </c>
      <c r="C708" s="10">
        <f t="shared" si="141"/>
        <v>3.5540591273187188</v>
      </c>
      <c r="D708" s="20">
        <f t="shared" si="141"/>
        <v>0.67768597179278633</v>
      </c>
      <c r="E708" s="20">
        <f t="shared" si="141"/>
        <v>7.1316155475116334</v>
      </c>
      <c r="F708" s="20">
        <f t="shared" si="141"/>
        <v>8.3857511571334555</v>
      </c>
      <c r="G708" s="20">
        <f t="shared" si="141"/>
        <v>8.9394004511976242</v>
      </c>
      <c r="H708" s="22">
        <f>AVERAGE(H384:H393)</f>
        <v>300</v>
      </c>
      <c r="I708" s="20">
        <f t="shared" si="141"/>
        <v>17.340198485162432</v>
      </c>
      <c r="J708" s="20">
        <f t="shared" si="141"/>
        <v>4.3732479113010152</v>
      </c>
      <c r="K708" s="20">
        <f t="shared" si="141"/>
        <v>0.47194422944007786</v>
      </c>
      <c r="L708" s="20">
        <f t="shared" si="141"/>
        <v>4.9953569670201334</v>
      </c>
      <c r="M708" s="20">
        <f t="shared" si="141"/>
        <v>5.4673011964602107</v>
      </c>
      <c r="N708" s="20">
        <f t="shared" si="141"/>
        <v>9.3216666666666698E-2</v>
      </c>
      <c r="O708" s="20">
        <f t="shared" si="141"/>
        <v>27.273964259590322</v>
      </c>
      <c r="Q708" s="10">
        <f t="shared" ref="Q708:S708" si="142">AVERAGE(Q384:Q393)</f>
        <v>41.36183588025763</v>
      </c>
      <c r="R708" s="10">
        <f t="shared" si="142"/>
        <v>44.753506422438747</v>
      </c>
      <c r="S708" s="10">
        <f t="shared" si="142"/>
        <v>43.813864736974409</v>
      </c>
      <c r="U708" s="10">
        <f t="shared" ref="U708:V708" si="143">AVERAGE(U384:U393)</f>
        <v>10.23709783223112</v>
      </c>
      <c r="V708" s="10">
        <f t="shared" si="143"/>
        <v>56.87648912718231</v>
      </c>
    </row>
    <row r="709" spans="1:22" x14ac:dyDescent="0.25">
      <c r="A709" s="8">
        <f t="shared" ref="A709:O709" si="144">AVERAGE(A394:A403)</f>
        <v>1604.5</v>
      </c>
      <c r="C709" s="10">
        <f t="shared" si="144"/>
        <v>4.4010693507588527</v>
      </c>
      <c r="D709" s="20">
        <f t="shared" si="144"/>
        <v>0.65718072587048249</v>
      </c>
      <c r="E709" s="20">
        <f t="shared" si="144"/>
        <v>7.5188422191213915</v>
      </c>
      <c r="F709" s="20">
        <f t="shared" si="144"/>
        <v>9.2673994770563848</v>
      </c>
      <c r="G709" s="20">
        <f t="shared" si="144"/>
        <v>9.6151445924144774</v>
      </c>
      <c r="H709" s="22">
        <f>AVERAGE(H394:H403)</f>
        <v>300</v>
      </c>
      <c r="I709" s="20">
        <f t="shared" si="144"/>
        <v>19.731784918316148</v>
      </c>
      <c r="J709" s="20">
        <f t="shared" si="144"/>
        <v>9.0454322944321301</v>
      </c>
      <c r="K709" s="20">
        <f t="shared" si="144"/>
        <v>0.86626147569260747</v>
      </c>
      <c r="L709" s="20">
        <f t="shared" si="144"/>
        <v>6.8805143229177519</v>
      </c>
      <c r="M709" s="20">
        <f t="shared" si="144"/>
        <v>7.7467757986103605</v>
      </c>
      <c r="N709" s="20">
        <f t="shared" si="144"/>
        <v>0.16347054960000001</v>
      </c>
      <c r="O709" s="20">
        <f t="shared" si="144"/>
        <v>36.687463560958633</v>
      </c>
      <c r="Q709" s="10">
        <f t="shared" ref="Q709:S709" si="145">AVERAGE(Q394:Q403)</f>
        <v>42.954747743463699</v>
      </c>
      <c r="R709" s="10">
        <f t="shared" si="145"/>
        <v>46.477037058427733</v>
      </c>
      <c r="S709" s="10">
        <f t="shared" si="145"/>
        <v>45.089533825658457</v>
      </c>
      <c r="U709" s="10">
        <f t="shared" ref="U709:V709" si="146">AVERAGE(U394:U403)</f>
        <v>13.136970893555764</v>
      </c>
      <c r="V709" s="10">
        <f t="shared" si="146"/>
        <v>58.941013723815772</v>
      </c>
    </row>
    <row r="710" spans="1:22" x14ac:dyDescent="0.25">
      <c r="A710" s="8">
        <f t="shared" ref="A710:O710" si="147">AVERAGE(A404:A413)</f>
        <v>1614.5</v>
      </c>
      <c r="C710" s="10">
        <f t="shared" si="147"/>
        <v>4.7331058178752112</v>
      </c>
      <c r="D710" s="20">
        <f t="shared" si="147"/>
        <v>0.67177767847730274</v>
      </c>
      <c r="E710" s="20">
        <f t="shared" si="147"/>
        <v>7.9686793413608585</v>
      </c>
      <c r="F710" s="20">
        <f t="shared" si="147"/>
        <v>9.995235501474955</v>
      </c>
      <c r="G710" s="20">
        <f t="shared" si="147"/>
        <v>10.232061917231594</v>
      </c>
      <c r="H710" s="22">
        <f>AVERAGE(H404:H413)</f>
        <v>300</v>
      </c>
      <c r="I710" s="20">
        <f t="shared" si="147"/>
        <v>22.581964215146325</v>
      </c>
      <c r="J710" s="20">
        <f t="shared" si="147"/>
        <v>10.216883070810244</v>
      </c>
      <c r="K710" s="20">
        <f t="shared" si="147"/>
        <v>1.3553786057100781</v>
      </c>
      <c r="L710" s="20">
        <f t="shared" si="147"/>
        <v>7.7762690572832298</v>
      </c>
      <c r="M710" s="20">
        <f t="shared" si="147"/>
        <v>9.1316476629933057</v>
      </c>
      <c r="N710" s="20">
        <f t="shared" si="147"/>
        <v>0.27015226819999999</v>
      </c>
      <c r="O710" s="20">
        <f t="shared" si="147"/>
        <v>42.200647217149879</v>
      </c>
      <c r="Q710" s="10">
        <f t="shared" ref="Q710:S710" si="148">AVERAGE(Q404:Q413)</f>
        <v>48.674705302818424</v>
      </c>
      <c r="R710" s="10">
        <f t="shared" si="148"/>
        <v>52.666031137649533</v>
      </c>
      <c r="S710" s="10">
        <f t="shared" si="148"/>
        <v>51.415232765227188</v>
      </c>
      <c r="U710" s="10">
        <f t="shared" ref="U710:V710" si="149">AVERAGE(U404:U413)</f>
        <v>13.278763363551871</v>
      </c>
      <c r="V710" s="10">
        <f t="shared" si="149"/>
        <v>55.397733011993807</v>
      </c>
    </row>
    <row r="711" spans="1:22" x14ac:dyDescent="0.25">
      <c r="A711" s="8">
        <f t="shared" ref="A711:O711" si="150">AVERAGE(A414:A423)</f>
        <v>1624.5</v>
      </c>
      <c r="C711" s="10">
        <f t="shared" si="150"/>
        <v>5.017557440978079</v>
      </c>
      <c r="D711" s="20">
        <f t="shared" si="150"/>
        <v>0.66760736506438378</v>
      </c>
      <c r="E711" s="20">
        <f t="shared" si="150"/>
        <v>8.3138497677552046</v>
      </c>
      <c r="F711" s="20">
        <f t="shared" si="150"/>
        <v>10.364422174374413</v>
      </c>
      <c r="G711" s="20">
        <f t="shared" si="150"/>
        <v>10.659501340625102</v>
      </c>
      <c r="H711" s="22">
        <f>AVERAGE(H414:H423)</f>
        <v>300</v>
      </c>
      <c r="I711" s="20">
        <f t="shared" si="150"/>
        <v>24.939146292343029</v>
      </c>
      <c r="J711" s="20">
        <f t="shared" si="150"/>
        <v>10.346318245627966</v>
      </c>
      <c r="K711" s="20">
        <f t="shared" si="150"/>
        <v>1.4485421247874393</v>
      </c>
      <c r="L711" s="20">
        <f t="shared" si="150"/>
        <v>8.7724785893292569</v>
      </c>
      <c r="M711" s="20">
        <f t="shared" si="150"/>
        <v>10.221020714116694</v>
      </c>
      <c r="N711" s="20">
        <f t="shared" si="150"/>
        <v>0.30107593699999996</v>
      </c>
      <c r="O711" s="20">
        <f t="shared" si="150"/>
        <v>45.807561189087686</v>
      </c>
      <c r="Q711" s="10">
        <f t="shared" ref="Q711:S711" si="151">AVERAGE(Q414:Q423)</f>
        <v>49.003358984057641</v>
      </c>
      <c r="R711" s="10">
        <f t="shared" si="151"/>
        <v>53.021634420750374</v>
      </c>
      <c r="S711" s="10">
        <f t="shared" si="151"/>
        <v>51.741472591567309</v>
      </c>
      <c r="U711" s="10">
        <f t="shared" ref="U711:V711" si="152">AVERAGE(U414:U423)</f>
        <v>14.334013962991154</v>
      </c>
      <c r="V711" s="10">
        <f t="shared" si="152"/>
        <v>56.409992970243351</v>
      </c>
    </row>
    <row r="712" spans="1:22" x14ac:dyDescent="0.25">
      <c r="A712" s="8">
        <f t="shared" ref="A712:O712" si="153">AVERAGE(A424:A433)</f>
        <v>1634.5</v>
      </c>
      <c r="C712" s="10">
        <f t="shared" si="153"/>
        <v>5.2089542580101176</v>
      </c>
      <c r="D712" s="20">
        <f t="shared" si="153"/>
        <v>0.68896201409980917</v>
      </c>
      <c r="E712" s="20">
        <f t="shared" si="153"/>
        <v>8.9322094510050842</v>
      </c>
      <c r="F712" s="20">
        <f t="shared" si="153"/>
        <v>11.17883633853171</v>
      </c>
      <c r="G712" s="20">
        <f t="shared" si="153"/>
        <v>11.426087530712257</v>
      </c>
      <c r="H712" s="22">
        <f>AVERAGE(H424:H433)</f>
        <v>300</v>
      </c>
      <c r="I712" s="20">
        <f t="shared" si="153"/>
        <v>27.752392666352751</v>
      </c>
      <c r="J712" s="20">
        <f t="shared" si="153"/>
        <v>11.373406600712242</v>
      </c>
      <c r="K712" s="20">
        <f t="shared" si="153"/>
        <v>1.6130053650359772</v>
      </c>
      <c r="L712" s="20">
        <f t="shared" si="153"/>
        <v>9.2240449491873626</v>
      </c>
      <c r="M712" s="20">
        <f t="shared" si="153"/>
        <v>10.837050314223339</v>
      </c>
      <c r="N712" s="20">
        <f t="shared" si="153"/>
        <v>0.37575934119999999</v>
      </c>
      <c r="O712" s="20">
        <f t="shared" si="153"/>
        <v>50.338608922488334</v>
      </c>
      <c r="Q712" s="10">
        <f t="shared" ref="Q712:S712" si="154">AVERAGE(Q424:Q433)</f>
        <v>57.038536413300804</v>
      </c>
      <c r="R712" s="10">
        <f t="shared" si="154"/>
        <v>61.715696399191458</v>
      </c>
      <c r="S712" s="10">
        <f t="shared" si="154"/>
        <v>60.721533656456451</v>
      </c>
      <c r="U712" s="10">
        <f t="shared" ref="U712:V712" si="155">AVERAGE(U424:U433)</f>
        <v>13.513403102495545</v>
      </c>
      <c r="V712" s="10">
        <f t="shared" si="155"/>
        <v>51.226509367508093</v>
      </c>
    </row>
    <row r="713" spans="1:22" x14ac:dyDescent="0.25">
      <c r="A713" s="8">
        <f t="shared" ref="A713:O713" si="156">AVERAGE(A434:A443)</f>
        <v>1644.5</v>
      </c>
      <c r="C713" s="10">
        <f t="shared" si="156"/>
        <v>5.4246722175379434</v>
      </c>
      <c r="D713" s="20">
        <f t="shared" si="156"/>
        <v>0.68384120362131762</v>
      </c>
      <c r="E713" s="20">
        <f t="shared" si="156"/>
        <v>9.3615841852831174</v>
      </c>
      <c r="F713" s="20">
        <f t="shared" si="156"/>
        <v>12.472598167916436</v>
      </c>
      <c r="G713" s="20">
        <f t="shared" si="156"/>
        <v>12.257236863252029</v>
      </c>
      <c r="H713" s="22">
        <f>AVERAGE(H434:H443)</f>
        <v>300</v>
      </c>
      <c r="I713" s="20">
        <f t="shared" si="156"/>
        <v>31.004049473831618</v>
      </c>
      <c r="J713" s="20">
        <f t="shared" si="156"/>
        <v>12.218871464791803</v>
      </c>
      <c r="K713" s="20">
        <f t="shared" si="156"/>
        <v>1.496831167151349</v>
      </c>
      <c r="L713" s="20">
        <f t="shared" si="156"/>
        <v>9.9267772016828353</v>
      </c>
      <c r="M713" s="20">
        <f t="shared" si="156"/>
        <v>11.423608368834186</v>
      </c>
      <c r="N713" s="20">
        <f t="shared" si="156"/>
        <v>0.37852937080000004</v>
      </c>
      <c r="O713" s="20">
        <f t="shared" si="156"/>
        <v>55.025058678257608</v>
      </c>
      <c r="Q713" s="10">
        <f t="shared" ref="Q713:S713" si="157">AVERAGE(Q434:Q443)</f>
        <v>59.064775370191249</v>
      </c>
      <c r="R713" s="10">
        <f t="shared" si="157"/>
        <v>63.908086950546945</v>
      </c>
      <c r="S713" s="10">
        <f t="shared" si="157"/>
        <v>62.653792262706737</v>
      </c>
      <c r="U713" s="10">
        <f t="shared" ref="U713:V713" si="158">AVERAGE(U434:U443)</f>
        <v>14.414328230294434</v>
      </c>
      <c r="V713" s="10">
        <f t="shared" si="158"/>
        <v>52.468842235973213</v>
      </c>
    </row>
    <row r="714" spans="1:22" x14ac:dyDescent="0.25">
      <c r="A714" s="8">
        <f t="shared" ref="A714:O714" si="159">AVERAGE(A444:A453)</f>
        <v>1654.5</v>
      </c>
      <c r="C714" s="10">
        <f t="shared" si="159"/>
        <v>5.6128967116357495</v>
      </c>
      <c r="D714" s="20">
        <f t="shared" si="159"/>
        <v>0.66579233272520433</v>
      </c>
      <c r="E714" s="20">
        <f t="shared" si="159"/>
        <v>10.112460235378744</v>
      </c>
      <c r="F714" s="20">
        <f t="shared" si="159"/>
        <v>13.835716596908265</v>
      </c>
      <c r="G714" s="20">
        <f t="shared" si="159"/>
        <v>13.447713546447147</v>
      </c>
      <c r="H714" s="22">
        <f>AVERAGE(H444:H453)</f>
        <v>300</v>
      </c>
      <c r="I714" s="20">
        <f t="shared" si="159"/>
        <v>35.195556877791802</v>
      </c>
      <c r="J714" s="20">
        <f t="shared" si="159"/>
        <v>12.48614373289883</v>
      </c>
      <c r="K714" s="20">
        <f t="shared" si="159"/>
        <v>1.6266349985108626</v>
      </c>
      <c r="L714" s="20">
        <f t="shared" si="159"/>
        <v>10.799137528260378</v>
      </c>
      <c r="M714" s="20">
        <f t="shared" si="159"/>
        <v>12.425772526771238</v>
      </c>
      <c r="N714" s="20">
        <f t="shared" si="159"/>
        <v>0.47499102400000004</v>
      </c>
      <c r="O714" s="20">
        <f t="shared" si="159"/>
        <v>60.582464161461871</v>
      </c>
      <c r="Q714" s="10">
        <f t="shared" ref="Q714:S714" si="160">AVERAGE(Q444:Q453)</f>
        <v>59.345264461810316</v>
      </c>
      <c r="R714" s="10">
        <f t="shared" si="160"/>
        <v>64.21157614767877</v>
      </c>
      <c r="S714" s="10">
        <f t="shared" si="160"/>
        <v>62.190231881999594</v>
      </c>
      <c r="U714" s="10">
        <f t="shared" ref="U714:V714" si="161">AVERAGE(U444:U453)</f>
        <v>15.79340839974537</v>
      </c>
      <c r="V714" s="10">
        <f t="shared" si="161"/>
        <v>55.560915205527714</v>
      </c>
    </row>
    <row r="715" spans="1:22" x14ac:dyDescent="0.25">
      <c r="A715" s="8">
        <f t="shared" ref="A715:O715" si="162">AVERAGE(A454:A463)</f>
        <v>1664.5</v>
      </c>
      <c r="C715" s="10">
        <f t="shared" si="162"/>
        <v>5.5832883642495776</v>
      </c>
      <c r="D715" s="20">
        <f t="shared" si="162"/>
        <v>0.65778286335587643</v>
      </c>
      <c r="E715" s="20">
        <f t="shared" si="162"/>
        <v>10.571812789239571</v>
      </c>
      <c r="F715" s="20">
        <f t="shared" si="162"/>
        <v>14.580522007044845</v>
      </c>
      <c r="G715" s="20">
        <f t="shared" si="162"/>
        <v>14.095236284160512</v>
      </c>
      <c r="H715" s="22">
        <f>AVERAGE(H454:H463)</f>
        <v>300</v>
      </c>
      <c r="I715" s="20">
        <f t="shared" si="162"/>
        <v>36.69566484189896</v>
      </c>
      <c r="J715" s="20">
        <f t="shared" si="162"/>
        <v>13.285948717921816</v>
      </c>
      <c r="K715" s="20">
        <f t="shared" si="162"/>
        <v>1.9909566637262468</v>
      </c>
      <c r="L715" s="20">
        <f t="shared" si="162"/>
        <v>11.079252170247864</v>
      </c>
      <c r="M715" s="20">
        <f t="shared" si="162"/>
        <v>13.07020883397411</v>
      </c>
      <c r="N715" s="20">
        <f t="shared" si="162"/>
        <v>0.49473690840000001</v>
      </c>
      <c r="O715" s="20">
        <f t="shared" si="162"/>
        <v>63.546559302194893</v>
      </c>
      <c r="Q715" s="10">
        <f t="shared" ref="Q715:S715" si="163">AVERAGE(Q454:Q463)</f>
        <v>59.704284695409228</v>
      </c>
      <c r="R715" s="10">
        <f t="shared" si="163"/>
        <v>64.600036040432784</v>
      </c>
      <c r="S715" s="10">
        <f t="shared" si="163"/>
        <v>62.996206683261711</v>
      </c>
      <c r="U715" s="10">
        <f t="shared" ref="U715:V715" si="164">AVERAGE(U454:U463)</f>
        <v>16.387853449166606</v>
      </c>
      <c r="V715" s="10">
        <f t="shared" si="164"/>
        <v>57.957892926316148</v>
      </c>
    </row>
    <row r="716" spans="1:22" x14ac:dyDescent="0.25">
      <c r="A716" s="8">
        <f t="shared" ref="A716:O716" si="165">AVERAGE(A464:A473)</f>
        <v>1674.5</v>
      </c>
      <c r="C716" s="10">
        <f t="shared" si="165"/>
        <v>5.4553380059021919</v>
      </c>
      <c r="D716" s="20">
        <f t="shared" si="165"/>
        <v>0.6664123128531092</v>
      </c>
      <c r="E716" s="20">
        <f t="shared" si="165"/>
        <v>9.8390874137018471</v>
      </c>
      <c r="F716" s="20">
        <f t="shared" si="165"/>
        <v>14.81265564193661</v>
      </c>
      <c r="G716" s="20">
        <f t="shared" si="165"/>
        <v>13.563502117871433</v>
      </c>
      <c r="H716" s="22">
        <f>AVERAGE(H464:H473)</f>
        <v>300</v>
      </c>
      <c r="I716" s="20">
        <f t="shared" si="165"/>
        <v>34.502125048981796</v>
      </c>
      <c r="J716" s="20">
        <f t="shared" si="165"/>
        <v>11.801041165281529</v>
      </c>
      <c r="K716" s="20">
        <f t="shared" si="165"/>
        <v>1.9382274855460513</v>
      </c>
      <c r="L716" s="20">
        <f t="shared" si="165"/>
        <v>10.489156741647466</v>
      </c>
      <c r="M716" s="20">
        <f t="shared" si="165"/>
        <v>12.427384227193514</v>
      </c>
      <c r="N716" s="20">
        <f t="shared" si="165"/>
        <v>0.90452816000000014</v>
      </c>
      <c r="O716" s="20">
        <f t="shared" si="165"/>
        <v>59.63507860145684</v>
      </c>
      <c r="Q716" s="10">
        <f t="shared" ref="Q716:S716" si="166">AVERAGE(Q464:Q473)</f>
        <v>58.978985699352357</v>
      </c>
      <c r="R716" s="10">
        <f t="shared" si="166"/>
        <v>63.815262526699243</v>
      </c>
      <c r="S716" s="10">
        <f t="shared" si="166"/>
        <v>61.99568244340113</v>
      </c>
      <c r="U716" s="10">
        <f t="shared" ref="U716:V716" si="167">AVERAGE(U464:U473)</f>
        <v>15.529725826884924</v>
      </c>
      <c r="V716" s="10">
        <f t="shared" si="167"/>
        <v>56.211179681345541</v>
      </c>
    </row>
    <row r="717" spans="1:22" x14ac:dyDescent="0.25">
      <c r="A717" s="8">
        <f t="shared" ref="A717:O717" si="168">AVERAGE(A474:A483)</f>
        <v>1684.5</v>
      </c>
      <c r="C717" s="10">
        <f t="shared" si="168"/>
        <v>5.4024659569983138</v>
      </c>
      <c r="D717" s="20">
        <f t="shared" si="168"/>
        <v>0.64860866443488396</v>
      </c>
      <c r="E717" s="20">
        <f t="shared" si="168"/>
        <v>9.8884894695835985</v>
      </c>
      <c r="F717" s="20">
        <f t="shared" si="168"/>
        <v>15.03340369126542</v>
      </c>
      <c r="G717" s="20">
        <f t="shared" si="168"/>
        <v>13.767980662510189</v>
      </c>
      <c r="H717" s="22">
        <f>AVERAGE(H474:H483)</f>
        <v>300</v>
      </c>
      <c r="I717" s="20">
        <f t="shared" si="168"/>
        <v>34.682838010844989</v>
      </c>
      <c r="J717" s="20">
        <f t="shared" si="168"/>
        <v>12.409187575920697</v>
      </c>
      <c r="K717" s="20">
        <f t="shared" si="168"/>
        <v>2.2129934685654495</v>
      </c>
      <c r="L717" s="20">
        <f t="shared" si="168"/>
        <v>10.519444733150063</v>
      </c>
      <c r="M717" s="20">
        <f t="shared" si="168"/>
        <v>12.732438201715514</v>
      </c>
      <c r="N717" s="20">
        <f t="shared" si="168"/>
        <v>0.89949662200000002</v>
      </c>
      <c r="O717" s="20">
        <f t="shared" si="168"/>
        <v>60.723960410481197</v>
      </c>
      <c r="Q717" s="10">
        <f t="shared" ref="Q717:S717" si="169">AVERAGE(Q474:Q483)</f>
        <v>56.605130419273777</v>
      </c>
      <c r="R717" s="10">
        <f t="shared" si="169"/>
        <v>61.336443592064178</v>
      </c>
      <c r="S717" s="10">
        <f t="shared" si="169"/>
        <v>58.900925136518424</v>
      </c>
      <c r="U717" s="10">
        <f t="shared" ref="U717:V717" si="170">AVERAGE(U474:U483)</f>
        <v>16.524120342761492</v>
      </c>
      <c r="V717" s="10">
        <f t="shared" si="170"/>
        <v>60.395820502820833</v>
      </c>
    </row>
    <row r="718" spans="1:22" x14ac:dyDescent="0.25">
      <c r="A718" s="8">
        <f t="shared" ref="A718:O718" si="171">AVERAGE(A484:A493)</f>
        <v>1694.5</v>
      </c>
      <c r="C718" s="10">
        <f t="shared" si="171"/>
        <v>5.3866043423271517</v>
      </c>
      <c r="D718" s="20">
        <f t="shared" si="171"/>
        <v>0.67515121275711343</v>
      </c>
      <c r="E718" s="20">
        <f t="shared" si="171"/>
        <v>9.6152587499404056</v>
      </c>
      <c r="F718" s="20">
        <f t="shared" si="171"/>
        <v>15.417870529125015</v>
      </c>
      <c r="G718" s="20">
        <f t="shared" si="171"/>
        <v>13.529100806882123</v>
      </c>
      <c r="H718" s="22">
        <f>AVERAGE(H484:H493)</f>
        <v>300</v>
      </c>
      <c r="I718" s="20">
        <f t="shared" si="171"/>
        <v>33.981015308051987</v>
      </c>
      <c r="J718" s="20">
        <f t="shared" si="171"/>
        <v>12.016729092962589</v>
      </c>
      <c r="K718" s="20">
        <f t="shared" si="171"/>
        <v>1.7226109638284861</v>
      </c>
      <c r="L718" s="20">
        <f t="shared" si="171"/>
        <v>9.934909886859689</v>
      </c>
      <c r="M718" s="20">
        <f t="shared" si="171"/>
        <v>11.657520850688174</v>
      </c>
      <c r="N718" s="20">
        <f t="shared" si="171"/>
        <v>1.5323817960000001</v>
      </c>
      <c r="O718" s="20">
        <f t="shared" si="171"/>
        <v>59.18764704770274</v>
      </c>
      <c r="Q718" s="10">
        <f t="shared" ref="Q718:S718" si="172">AVERAGE(Q484:Q493)</f>
        <v>62.97736096320908</v>
      </c>
      <c r="R718" s="10">
        <f t="shared" si="172"/>
        <v>67.970334192264175</v>
      </c>
      <c r="S718" s="10">
        <f t="shared" si="172"/>
        <v>66.436919989391555</v>
      </c>
      <c r="U718" s="10">
        <f t="shared" ref="U718:V718" si="173">AVERAGE(U484:U493)</f>
        <v>14.593180975520363</v>
      </c>
      <c r="V718" s="10">
        <f t="shared" si="173"/>
        <v>53.495280234134761</v>
      </c>
    </row>
    <row r="719" spans="1:22" x14ac:dyDescent="0.25">
      <c r="A719" s="8">
        <f t="shared" ref="A719:O719" si="174">AVERAGE(A494:A503)</f>
        <v>1704.5</v>
      </c>
      <c r="C719" s="10">
        <f t="shared" si="174"/>
        <v>5.509557839262186</v>
      </c>
      <c r="D719" s="20">
        <f t="shared" si="174"/>
        <v>0.65048234457605547</v>
      </c>
      <c r="E719" s="20">
        <f t="shared" si="174"/>
        <v>9.8055212363921989</v>
      </c>
      <c r="F719" s="20">
        <f t="shared" si="174"/>
        <v>15.454004767317253</v>
      </c>
      <c r="G719" s="20">
        <f t="shared" si="174"/>
        <v>13.820885984507328</v>
      </c>
      <c r="H719" s="22">
        <f>AVERAGE(H494:H503)</f>
        <v>300</v>
      </c>
      <c r="I719" s="20">
        <f t="shared" si="174"/>
        <v>35.50626353423651</v>
      </c>
      <c r="J719" s="20">
        <f t="shared" si="174"/>
        <v>11.975503523415176</v>
      </c>
      <c r="K719" s="20">
        <f t="shared" si="174"/>
        <v>2.3678655090207181</v>
      </c>
      <c r="L719" s="20">
        <f t="shared" si="174"/>
        <v>10.030434767780724</v>
      </c>
      <c r="M719" s="20">
        <f t="shared" si="174"/>
        <v>12.398300276801445</v>
      </c>
      <c r="N719" s="20">
        <f t="shared" si="174"/>
        <v>2.3198887919999995</v>
      </c>
      <c r="O719" s="20">
        <f t="shared" si="174"/>
        <v>62.199956126453131</v>
      </c>
      <c r="Q719" s="10">
        <f t="shared" ref="Q719:S719" si="175">AVERAGE(Q494:Q503)</f>
        <v>58.431126747269346</v>
      </c>
      <c r="R719" s="10">
        <f t="shared" si="175"/>
        <v>62.824887304301512</v>
      </c>
      <c r="S719" s="10">
        <f t="shared" si="175"/>
        <v>59.766121486784314</v>
      </c>
      <c r="U719" s="10">
        <f t="shared" ref="U719:V719" si="176">AVERAGE(U494:U503)</f>
        <v>16.453599540552442</v>
      </c>
      <c r="V719" s="10">
        <f t="shared" si="176"/>
        <v>58.969134239753409</v>
      </c>
    </row>
    <row r="720" spans="1:22" x14ac:dyDescent="0.25">
      <c r="A720" s="8">
        <f t="shared" ref="A720:O720" si="177">AVERAGE(A504:A513)</f>
        <v>1714.5</v>
      </c>
      <c r="C720" s="10">
        <f t="shared" si="177"/>
        <v>5.6914472727272729</v>
      </c>
      <c r="D720" s="20">
        <f t="shared" si="177"/>
        <v>0.65687881630336786</v>
      </c>
      <c r="E720" s="20">
        <f t="shared" si="177"/>
        <v>9.9951836544078336</v>
      </c>
      <c r="F720" s="20">
        <f t="shared" si="177"/>
        <v>15.904136763548337</v>
      </c>
      <c r="G720" s="20">
        <f t="shared" si="177"/>
        <v>14.091177466897539</v>
      </c>
      <c r="H720" s="22">
        <f>AVERAGE(H504:H513)</f>
        <v>300</v>
      </c>
      <c r="I720" s="20">
        <f t="shared" si="177"/>
        <v>37.395758162377419</v>
      </c>
      <c r="J720" s="20">
        <f t="shared" si="177"/>
        <v>13.178198639941741</v>
      </c>
      <c r="K720" s="20">
        <f t="shared" si="177"/>
        <v>2.2098582456471707</v>
      </c>
      <c r="L720" s="20">
        <f t="shared" si="177"/>
        <v>11.204321027775382</v>
      </c>
      <c r="M720" s="20">
        <f t="shared" si="177"/>
        <v>13.414179273422553</v>
      </c>
      <c r="N720" s="20">
        <f t="shared" si="177"/>
        <v>2.8816353299999999</v>
      </c>
      <c r="O720" s="20">
        <f t="shared" si="177"/>
        <v>66.869771405741716</v>
      </c>
      <c r="Q720" s="10">
        <f t="shared" ref="Q720:S720" si="178">AVERAGE(Q504:Q513)</f>
        <v>62.834976925475758</v>
      </c>
      <c r="R720" s="10">
        <f t="shared" si="178"/>
        <v>67.849125438277767</v>
      </c>
      <c r="S720" s="10">
        <f t="shared" si="178"/>
        <v>65.554989286372205</v>
      </c>
      <c r="U720" s="10">
        <f t="shared" ref="U720:V720" si="179">AVERAGE(U504:U513)</f>
        <v>16.470328244154334</v>
      </c>
      <c r="V720" s="10">
        <f t="shared" si="179"/>
        <v>57.142615282098589</v>
      </c>
    </row>
    <row r="721" spans="1:22" x14ac:dyDescent="0.25">
      <c r="A721" s="8">
        <f t="shared" ref="A721:O721" si="180">AVERAGE(A514:A523)</f>
        <v>1724.5</v>
      </c>
      <c r="C721" s="10">
        <f t="shared" si="180"/>
        <v>5.819404374176548</v>
      </c>
      <c r="D721" s="20">
        <f t="shared" si="180"/>
        <v>0.65049984245026304</v>
      </c>
      <c r="E721" s="20">
        <f t="shared" si="180"/>
        <v>9.843576884628563</v>
      </c>
      <c r="F721" s="20">
        <f t="shared" si="180"/>
        <v>16.16755972797225</v>
      </c>
      <c r="G721" s="20">
        <f t="shared" si="180"/>
        <v>14.09866487357373</v>
      </c>
      <c r="H721" s="22">
        <f>AVERAGE(H514:H523)</f>
        <v>300</v>
      </c>
      <c r="I721" s="20">
        <f t="shared" si="180"/>
        <v>38.2568197596039</v>
      </c>
      <c r="J721" s="20">
        <f t="shared" si="180"/>
        <v>14.134240238543459</v>
      </c>
      <c r="K721" s="20">
        <f t="shared" si="180"/>
        <v>2.8463193678046408</v>
      </c>
      <c r="L721" s="20">
        <f t="shared" si="180"/>
        <v>10.927081940278747</v>
      </c>
      <c r="M721" s="20">
        <f t="shared" si="180"/>
        <v>13.77340130808339</v>
      </c>
      <c r="N721" s="20">
        <f t="shared" si="180"/>
        <v>3.3864068700000005</v>
      </c>
      <c r="O721" s="20">
        <f t="shared" si="180"/>
        <v>69.550868176230736</v>
      </c>
      <c r="Q721" s="10">
        <f t="shared" ref="Q721:S721" si="181">AVERAGE(Q514:Q523)</f>
        <v>62.612746908426892</v>
      </c>
      <c r="R721" s="10">
        <f t="shared" si="181"/>
        <v>67.761507522884003</v>
      </c>
      <c r="S721" s="10">
        <f t="shared" si="181"/>
        <v>64.893418229041544</v>
      </c>
      <c r="U721" s="10">
        <f t="shared" ref="U721:V721" si="182">AVERAGE(U514:U523)</f>
        <v>17.176575308105036</v>
      </c>
      <c r="V721" s="10">
        <f t="shared" si="182"/>
        <v>58.282559682725832</v>
      </c>
    </row>
    <row r="722" spans="1:22" x14ac:dyDescent="0.25">
      <c r="A722" s="8">
        <f t="shared" ref="A722:O722" si="183">AVERAGE(A524:A533)</f>
        <v>1734.5</v>
      </c>
      <c r="C722" s="10">
        <f t="shared" si="183"/>
        <v>5.7252871673254271</v>
      </c>
      <c r="D722" s="20">
        <f t="shared" si="183"/>
        <v>0.61445501144335624</v>
      </c>
      <c r="E722" s="20">
        <f t="shared" si="183"/>
        <v>10.77142453179521</v>
      </c>
      <c r="F722" s="20">
        <f t="shared" si="183"/>
        <v>16.442934405990449</v>
      </c>
      <c r="G722" s="20">
        <f t="shared" si="183"/>
        <v>15.137866018684917</v>
      </c>
      <c r="H722" s="22">
        <f>AVERAGE(H524:H533)</f>
        <v>300</v>
      </c>
      <c r="I722" s="20">
        <f t="shared" si="183"/>
        <v>40.412365584796838</v>
      </c>
      <c r="J722" s="20">
        <f t="shared" si="183"/>
        <v>13.624040879692568</v>
      </c>
      <c r="K722" s="20">
        <f t="shared" si="183"/>
        <v>2.7547691362465678</v>
      </c>
      <c r="L722" s="20">
        <f t="shared" si="183"/>
        <v>12.026159986098968</v>
      </c>
      <c r="M722" s="20">
        <f t="shared" si="183"/>
        <v>14.780929122345537</v>
      </c>
      <c r="N722" s="20">
        <f t="shared" si="183"/>
        <v>3.5055868380000001</v>
      </c>
      <c r="O722" s="20">
        <f t="shared" si="183"/>
        <v>72.322922424834957</v>
      </c>
      <c r="Q722" s="10">
        <f t="shared" ref="Q722:S722" si="184">AVERAGE(Q524:Q533)</f>
        <v>57.794142413492793</v>
      </c>
      <c r="R722" s="10">
        <f t="shared" si="184"/>
        <v>62.469782903611247</v>
      </c>
      <c r="S722" s="10">
        <f t="shared" si="184"/>
        <v>58.781486246386976</v>
      </c>
      <c r="U722" s="10">
        <f t="shared" ref="U722:V722" si="185">AVERAGE(U524:U533)</f>
        <v>19.285265546077074</v>
      </c>
      <c r="V722" s="10">
        <f t="shared" si="185"/>
        <v>66.513365598620709</v>
      </c>
    </row>
    <row r="723" spans="1:22" x14ac:dyDescent="0.25">
      <c r="A723" s="8">
        <f t="shared" ref="A723:O723" si="186">AVERAGE(A534:A543)</f>
        <v>1744.5</v>
      </c>
      <c r="C723" s="10">
        <f t="shared" si="186"/>
        <v>6.0520536495388653</v>
      </c>
      <c r="D723" s="20">
        <f t="shared" si="186"/>
        <v>0.62620636525953932</v>
      </c>
      <c r="E723" s="20">
        <f t="shared" si="186"/>
        <v>10.574988608559462</v>
      </c>
      <c r="F723" s="20">
        <f t="shared" si="186"/>
        <v>16.600803246188033</v>
      </c>
      <c r="G723" s="20">
        <f t="shared" si="186"/>
        <v>15.080900727004561</v>
      </c>
      <c r="H723" s="22">
        <f>AVERAGE(H534:H543)</f>
        <v>300</v>
      </c>
      <c r="I723" s="20">
        <f t="shared" si="186"/>
        <v>42.558115769420155</v>
      </c>
      <c r="J723" s="20">
        <f t="shared" si="186"/>
        <v>12.829691244135697</v>
      </c>
      <c r="K723" s="20">
        <f t="shared" si="186"/>
        <v>2.7348880012102863</v>
      </c>
      <c r="L723" s="20">
        <f t="shared" si="186"/>
        <v>12.630345890808922</v>
      </c>
      <c r="M723" s="20">
        <f t="shared" si="186"/>
        <v>15.365233892019209</v>
      </c>
      <c r="N723" s="20">
        <f t="shared" si="186"/>
        <v>3.4228581900000004</v>
      </c>
      <c r="O723" s="20">
        <f t="shared" si="186"/>
        <v>74.175899095575048</v>
      </c>
      <c r="Q723" s="10">
        <f t="shared" ref="Q723:S723" si="187">AVERAGE(Q534:Q543)</f>
        <v>59.314898628745901</v>
      </c>
      <c r="R723" s="10">
        <f t="shared" si="187"/>
        <v>64.036410653120058</v>
      </c>
      <c r="S723" s="10">
        <f t="shared" si="187"/>
        <v>60.554101242317756</v>
      </c>
      <c r="U723" s="10">
        <f t="shared" ref="U723:V723" si="188">AVERAGE(U534:U543)</f>
        <v>19.359499337899504</v>
      </c>
      <c r="V723" s="10">
        <f t="shared" si="188"/>
        <v>63.164334947581345</v>
      </c>
    </row>
    <row r="724" spans="1:22" x14ac:dyDescent="0.25">
      <c r="A724" s="8">
        <f t="shared" ref="A724:O724" si="189">AVERAGE(A544:A553)</f>
        <v>1754.5</v>
      </c>
      <c r="C724" s="10">
        <f t="shared" si="189"/>
        <v>6.2625000000000011</v>
      </c>
      <c r="D724" s="20">
        <f t="shared" si="189"/>
        <v>0.61641034243208559</v>
      </c>
      <c r="E724" s="20">
        <f t="shared" si="189"/>
        <v>10.891228799571341</v>
      </c>
      <c r="F724" s="20">
        <f t="shared" si="189"/>
        <v>16.795491841837205</v>
      </c>
      <c r="G724" s="20">
        <f t="shared" si="189"/>
        <v>15.467333876149777</v>
      </c>
      <c r="H724" s="22">
        <f>AVERAGE(H544:H553)</f>
        <v>300</v>
      </c>
      <c r="I724" s="20">
        <f t="shared" si="189"/>
        <v>45.166406656611592</v>
      </c>
      <c r="J724" s="20">
        <f t="shared" si="189"/>
        <v>16.103253428663937</v>
      </c>
      <c r="K724" s="20">
        <f t="shared" si="189"/>
        <v>3.7830583281910535</v>
      </c>
      <c r="L724" s="20">
        <f t="shared" si="189"/>
        <v>13.92562723182786</v>
      </c>
      <c r="M724" s="20">
        <f t="shared" si="189"/>
        <v>17.708685560018914</v>
      </c>
      <c r="N724" s="20">
        <f t="shared" si="189"/>
        <v>4.16178984</v>
      </c>
      <c r="O724" s="20">
        <f t="shared" si="189"/>
        <v>83.140135485294451</v>
      </c>
      <c r="Q724" s="10">
        <f t="shared" ref="Q724:S724" si="190">AVERAGE(Q544:Q553)</f>
        <v>62.321711445894948</v>
      </c>
      <c r="R724" s="10">
        <f t="shared" si="190"/>
        <v>67.488166110280687</v>
      </c>
      <c r="S724" s="10">
        <f t="shared" si="190"/>
        <v>65.147985092945561</v>
      </c>
      <c r="U724" s="10">
        <f t="shared" ref="U724:V724" si="191">AVERAGE(U544:U553)</f>
        <v>20.610936181679921</v>
      </c>
      <c r="V724" s="10">
        <f t="shared" si="191"/>
        <v>64.987608438687801</v>
      </c>
    </row>
    <row r="725" spans="1:22" x14ac:dyDescent="0.25">
      <c r="A725" s="8">
        <f>AVERAGE(A554:A563)</f>
        <v>1764.5</v>
      </c>
      <c r="C725" s="10">
        <f t="shared" ref="C725:O725" si="192">AVERAGE(C554:C563)</f>
        <v>6.6573149013273794</v>
      </c>
      <c r="D725" s="20">
        <f t="shared" si="192"/>
        <v>0.61154997153078827</v>
      </c>
      <c r="E725" s="20">
        <f t="shared" si="192"/>
        <v>11.544453781201863</v>
      </c>
      <c r="F725" s="20">
        <f t="shared" si="192"/>
        <v>17.590484415740484</v>
      </c>
      <c r="G725" s="20">
        <f t="shared" si="192"/>
        <v>16.325545850798484</v>
      </c>
      <c r="H725" s="22">
        <f t="shared" si="192"/>
        <v>300</v>
      </c>
      <c r="I725" s="20">
        <f t="shared" si="192"/>
        <v>50.685076630720019</v>
      </c>
      <c r="J725" s="20">
        <f t="shared" si="192"/>
        <v>16.679615819961935</v>
      </c>
      <c r="K725" s="20">
        <f t="shared" si="192"/>
        <v>4.1692904669113933</v>
      </c>
      <c r="L725" s="20">
        <f t="shared" si="192"/>
        <v>15.914184719859145</v>
      </c>
      <c r="M725" s="20">
        <f t="shared" si="192"/>
        <v>20.083475186770535</v>
      </c>
      <c r="N725" s="20">
        <f t="shared" si="192"/>
        <v>5.6013000120000003</v>
      </c>
      <c r="O725" s="20">
        <f t="shared" si="192"/>
        <v>93.049467649452495</v>
      </c>
      <c r="Q725" s="10">
        <f t="shared" ref="Q725:S725" si="193">AVERAGE(Q554:Q563)</f>
        <v>65.945270366158098</v>
      </c>
      <c r="R725" s="10">
        <f t="shared" si="193"/>
        <v>71.569171267302579</v>
      </c>
      <c r="S725" s="10">
        <f t="shared" si="193"/>
        <v>69.127650899970348</v>
      </c>
      <c r="U725" s="10">
        <f t="shared" ref="U725:V725" si="194">AVERAGE(U554:U563)</f>
        <v>21.817603995599278</v>
      </c>
      <c r="V725" s="10">
        <f t="shared" si="194"/>
        <v>64.738916975517185</v>
      </c>
    </row>
    <row r="726" spans="1:22" x14ac:dyDescent="0.25">
      <c r="A726" s="8">
        <f>AVERAGE(A564:A573)</f>
        <v>1774.5</v>
      </c>
      <c r="C726" s="10">
        <f t="shared" ref="C726:O726" si="195">AVERAGE(C564:C573)</f>
        <v>7.0132341013276802</v>
      </c>
      <c r="D726" s="20">
        <f t="shared" si="195"/>
        <v>0.55555348041939345</v>
      </c>
      <c r="E726" s="20">
        <f t="shared" si="195"/>
        <v>12.303791305493478</v>
      </c>
      <c r="F726" s="20">
        <f t="shared" si="195"/>
        <v>18.664104321278973</v>
      </c>
      <c r="G726" s="20">
        <f t="shared" si="195"/>
        <v>17.724739618525533</v>
      </c>
      <c r="H726" s="22">
        <f t="shared" si="195"/>
        <v>300</v>
      </c>
      <c r="I726" s="20">
        <f t="shared" si="195"/>
        <v>57.988790501538446</v>
      </c>
      <c r="J726" s="20">
        <f t="shared" si="195"/>
        <v>19.315067515573606</v>
      </c>
      <c r="K726" s="20">
        <f t="shared" si="195"/>
        <v>4.4065922505004682</v>
      </c>
      <c r="L726" s="20">
        <f t="shared" si="195"/>
        <v>17.608105165291825</v>
      </c>
      <c r="M726" s="20">
        <f t="shared" si="195"/>
        <v>22.014697415792291</v>
      </c>
      <c r="N726" s="20">
        <f t="shared" si="195"/>
        <v>6.1643936639999994</v>
      </c>
      <c r="O726" s="20">
        <f t="shared" si="195"/>
        <v>105.48294909690435</v>
      </c>
      <c r="Q726" s="10">
        <f t="shared" ref="Q726:S726" si="196">AVERAGE(Q564:Q573)</f>
        <v>71.625887625346294</v>
      </c>
      <c r="R726" s="10">
        <f t="shared" si="196"/>
        <v>77.404498101944171</v>
      </c>
      <c r="S726" s="10">
        <f t="shared" si="196"/>
        <v>76.361714369062639</v>
      </c>
      <c r="U726" s="10">
        <f t="shared" ref="U726:V726" si="197">AVERAGE(U564:U573)</f>
        <v>22.772564551352442</v>
      </c>
      <c r="V726" s="10">
        <f t="shared" si="197"/>
        <v>64.105881525099178</v>
      </c>
    </row>
    <row r="727" spans="1:22" x14ac:dyDescent="0.25">
      <c r="A727" s="8">
        <f>AVERAGE(A574:A583)</f>
        <v>1784.5</v>
      </c>
      <c r="C727" s="10">
        <f t="shared" ref="C727:O727" si="198">AVERAGE(C574:C583)</f>
        <v>7.5910502327677536</v>
      </c>
      <c r="D727" s="20">
        <f t="shared" si="198"/>
        <v>0.47894963595339179</v>
      </c>
      <c r="E727" s="20">
        <f t="shared" si="198"/>
        <v>13.126287318542371</v>
      </c>
      <c r="F727" s="20">
        <f t="shared" si="198"/>
        <v>19.369393580052215</v>
      </c>
      <c r="G727" s="20">
        <f t="shared" si="198"/>
        <v>19.122807193419526</v>
      </c>
      <c r="H727" s="22">
        <f t="shared" si="198"/>
        <v>300</v>
      </c>
      <c r="I727" s="20">
        <f t="shared" si="198"/>
        <v>67.689873807642201</v>
      </c>
      <c r="J727" s="20">
        <f t="shared" si="198"/>
        <v>19.332222686238559</v>
      </c>
      <c r="K727" s="20">
        <f t="shared" si="198"/>
        <v>4.0547443687211615</v>
      </c>
      <c r="L727" s="20">
        <f t="shared" si="198"/>
        <v>20.174710552838647</v>
      </c>
      <c r="M727" s="20">
        <f t="shared" si="198"/>
        <v>24.229454921559807</v>
      </c>
      <c r="N727" s="20">
        <f t="shared" si="198"/>
        <v>7.8536746200000014</v>
      </c>
      <c r="O727" s="20">
        <f t="shared" si="198"/>
        <v>119.10522603544057</v>
      </c>
      <c r="Q727" s="10">
        <f t="shared" ref="Q727:S727" si="199">AVERAGE(Q574:Q583)</f>
        <v>74.340268194630909</v>
      </c>
      <c r="R727" s="10">
        <f t="shared" si="199"/>
        <v>80.458915134614188</v>
      </c>
      <c r="S727" s="10">
        <f t="shared" si="199"/>
        <v>78.290879807489986</v>
      </c>
      <c r="U727" s="10">
        <f t="shared" ref="U727:V727" si="200">AVERAGE(U574:U583)</f>
        <v>24.784986624663851</v>
      </c>
      <c r="V727" s="10">
        <f t="shared" si="200"/>
        <v>64.478902384597703</v>
      </c>
    </row>
    <row r="728" spans="1:22" x14ac:dyDescent="0.25">
      <c r="A728" s="8">
        <f>AVERAGE(A584:A593)</f>
        <v>1794.5</v>
      </c>
      <c r="C728" s="10">
        <f t="shared" ref="C728:O728" si="201">AVERAGE(C584:C593)</f>
        <v>8.2770651867455083</v>
      </c>
      <c r="D728" s="20">
        <f t="shared" si="201"/>
        <v>0.42829143133691738</v>
      </c>
      <c r="E728" s="20">
        <f t="shared" si="201"/>
        <v>15.33250623999067</v>
      </c>
      <c r="F728" s="20">
        <f t="shared" si="201"/>
        <v>22.341398309251929</v>
      </c>
      <c r="G728" s="20">
        <f t="shared" si="201"/>
        <v>22.521967875487213</v>
      </c>
      <c r="H728" s="22">
        <f t="shared" si="201"/>
        <v>300</v>
      </c>
      <c r="I728" s="20">
        <f t="shared" si="201"/>
        <v>87.050816879856512</v>
      </c>
      <c r="J728" s="20">
        <f t="shared" si="201"/>
        <v>24.156983422213095</v>
      </c>
      <c r="K728" s="20">
        <f t="shared" si="201"/>
        <v>6.8043475613370301</v>
      </c>
      <c r="L728" s="20">
        <f t="shared" si="201"/>
        <v>27.050130868028425</v>
      </c>
      <c r="M728" s="20">
        <f t="shared" si="201"/>
        <v>33.85447842936545</v>
      </c>
      <c r="N728" s="20">
        <f t="shared" si="201"/>
        <v>10.836422742</v>
      </c>
      <c r="O728" s="20">
        <f t="shared" si="201"/>
        <v>155.8987014734351</v>
      </c>
      <c r="Q728" s="10">
        <f t="shared" ref="Q728:S728" si="202">AVERAGE(Q584:Q593)</f>
        <v>85.169835181052335</v>
      </c>
      <c r="R728" s="10">
        <f t="shared" si="202"/>
        <v>91.596890733851495</v>
      </c>
      <c r="S728" s="10">
        <f t="shared" si="202"/>
        <v>89.75511874985969</v>
      </c>
      <c r="U728" s="10">
        <f t="shared" ref="U728:V728" si="203">AVERAGE(U584:U593)</f>
        <v>28.3904761884857</v>
      </c>
      <c r="V728" s="10">
        <f t="shared" si="203"/>
        <v>67.74849127744497</v>
      </c>
    </row>
    <row r="729" spans="1:22" x14ac:dyDescent="0.25">
      <c r="A729" s="8">
        <f>AVERAGE(A594:A603)</f>
        <v>1804.5</v>
      </c>
      <c r="C729" s="10">
        <f t="shared" ref="C729:O729" si="204">AVERAGE(C594:C603)</f>
        <v>9.0942014241601576</v>
      </c>
      <c r="D729" s="20">
        <f t="shared" si="204"/>
        <v>0.40304118260506694</v>
      </c>
      <c r="E729" s="20">
        <f t="shared" si="204"/>
        <v>19.391287330139747</v>
      </c>
      <c r="F729" s="20">
        <f t="shared" si="204"/>
        <v>29.881794259880667</v>
      </c>
      <c r="G729" s="20">
        <f t="shared" si="204"/>
        <v>29.862654177496836</v>
      </c>
      <c r="H729" s="22">
        <f t="shared" si="204"/>
        <v>300</v>
      </c>
      <c r="I729" s="20">
        <f t="shared" si="204"/>
        <v>126.90877553783056</v>
      </c>
      <c r="J729" s="20">
        <f t="shared" si="204"/>
        <v>33.851312409740487</v>
      </c>
      <c r="K729" s="20">
        <f t="shared" si="204"/>
        <v>10.278586196359258</v>
      </c>
      <c r="L729" s="20">
        <f t="shared" si="204"/>
        <v>44.316176476136789</v>
      </c>
      <c r="M729" s="20">
        <f t="shared" si="204"/>
        <v>54.594762672496053</v>
      </c>
      <c r="N729" s="20">
        <f t="shared" si="204"/>
        <v>21.839332925999997</v>
      </c>
      <c r="O729" s="20">
        <f t="shared" si="204"/>
        <v>237.19418354606711</v>
      </c>
      <c r="Q729" s="10">
        <f t="shared" ref="Q729:S729" si="205">AVERAGE(Q594:Q603)</f>
        <v>114.6064472147722</v>
      </c>
      <c r="R729" s="10">
        <f t="shared" si="205"/>
        <v>118.58169778900455</v>
      </c>
      <c r="S729" s="10">
        <f t="shared" si="205"/>
        <v>122.49513734785391</v>
      </c>
      <c r="U729" s="10">
        <f t="shared" ref="U729:V729" si="206">AVERAGE(U594:U603)</f>
        <v>32.114688260025616</v>
      </c>
      <c r="V729" s="10">
        <f t="shared" si="206"/>
        <v>69.630646457831375</v>
      </c>
    </row>
    <row r="730" spans="1:22" x14ac:dyDescent="0.25">
      <c r="A730" s="8">
        <f>AVERAGE(A604:A613)</f>
        <v>1814.5</v>
      </c>
      <c r="C730" s="10">
        <f t="shared" ref="C730:O730" si="207">AVERAGE(C604:C613)</f>
        <v>10.308567332370037</v>
      </c>
      <c r="D730" s="20">
        <f t="shared" si="207"/>
        <v>0.37237428754323781</v>
      </c>
      <c r="E730" s="20">
        <f t="shared" si="207"/>
        <v>23.108853135973881</v>
      </c>
      <c r="F730" s="20">
        <f t="shared" si="207"/>
        <v>36.786925620015282</v>
      </c>
      <c r="G730" s="20">
        <f t="shared" si="207"/>
        <v>36.735946478775155</v>
      </c>
      <c r="H730" s="22">
        <f t="shared" si="207"/>
        <v>300</v>
      </c>
      <c r="I730" s="20">
        <f t="shared" si="207"/>
        <v>176.58490937314519</v>
      </c>
      <c r="J730" s="20">
        <f t="shared" si="207"/>
        <v>43.320323923107118</v>
      </c>
      <c r="K730" s="20">
        <f t="shared" si="207"/>
        <v>15.274503747470979</v>
      </c>
      <c r="L730" s="20">
        <f t="shared" si="207"/>
        <v>60.442009295374405</v>
      </c>
      <c r="M730" s="20">
        <f t="shared" si="207"/>
        <v>75.716513042845378</v>
      </c>
      <c r="N730" s="20">
        <f t="shared" si="207"/>
        <v>28.746144887999996</v>
      </c>
      <c r="O730" s="20">
        <f t="shared" si="207"/>
        <v>324.36789122709769</v>
      </c>
      <c r="Q730" s="10">
        <f t="shared" ref="Q730:S730" si="208">AVERAGE(Q604:Q613)</f>
        <v>130.23514673702999</v>
      </c>
      <c r="R730" s="10">
        <f t="shared" si="208"/>
        <v>134.99533158435753</v>
      </c>
      <c r="S730" s="10">
        <f t="shared" si="208"/>
        <v>137.14664916835352</v>
      </c>
      <c r="U730" s="10">
        <f t="shared" ref="U730:V730" si="209">AVERAGE(U604:U613)</f>
        <v>38.615617406635067</v>
      </c>
      <c r="V730" s="10">
        <f t="shared" si="209"/>
        <v>73.919867860161133</v>
      </c>
    </row>
    <row r="731" spans="1:22" x14ac:dyDescent="0.25">
      <c r="A731" s="8">
        <f>AVERAGE(A614:A623)</f>
        <v>1824.5</v>
      </c>
      <c r="C731" s="10">
        <f t="shared" ref="C731:O731" si="210">AVERAGE(C614:C623)</f>
        <v>11.982103742770109</v>
      </c>
      <c r="D731" s="20">
        <f t="shared" si="210"/>
        <v>0.34531250000000002</v>
      </c>
      <c r="E731" s="20">
        <f t="shared" si="210"/>
        <v>20.3334159583328</v>
      </c>
      <c r="F731" s="20">
        <f t="shared" si="210"/>
        <v>34.534859746140754</v>
      </c>
      <c r="G731" s="20">
        <f t="shared" si="210"/>
        <v>34.327787165973454</v>
      </c>
      <c r="H731" s="22">
        <f t="shared" si="210"/>
        <v>300</v>
      </c>
      <c r="I731" s="20">
        <f t="shared" si="210"/>
        <v>191.86812396286439</v>
      </c>
      <c r="J731" s="20">
        <f t="shared" si="210"/>
        <v>38.19148452072325</v>
      </c>
      <c r="K731" s="20">
        <f t="shared" si="210"/>
        <v>18.527116682344698</v>
      </c>
      <c r="L731" s="20">
        <f t="shared" si="210"/>
        <v>60.251703773008884</v>
      </c>
      <c r="M731" s="20">
        <f t="shared" si="210"/>
        <v>78.778820455353596</v>
      </c>
      <c r="N731" s="20">
        <f t="shared" si="210"/>
        <v>29.164631760000002</v>
      </c>
      <c r="O731" s="20">
        <f t="shared" si="210"/>
        <v>338.00306069894117</v>
      </c>
      <c r="Q731" s="10">
        <f t="shared" ref="Q731:S731" si="211">AVERAGE(Q614:Q623)</f>
        <v>108.47896816232898</v>
      </c>
      <c r="R731" s="10">
        <f t="shared" si="211"/>
        <v>112.08615723069818</v>
      </c>
      <c r="S731" s="10">
        <f t="shared" si="211"/>
        <v>110.1943540293546</v>
      </c>
      <c r="U731" s="10">
        <f t="shared" ref="U731:V731" si="212">AVERAGE(U614:U623)</f>
        <v>48.128175614766135</v>
      </c>
      <c r="V731" s="10">
        <f t="shared" si="212"/>
        <v>79.290718345777577</v>
      </c>
    </row>
    <row r="732" spans="1:22" x14ac:dyDescent="0.25">
      <c r="A732" s="8">
        <f>AVERAGE(A624:A633)</f>
        <v>1834.5</v>
      </c>
      <c r="C732" s="10">
        <f t="shared" ref="C732:O732" si="213">AVERAGE(C624:C633)</f>
        <v>13.773175826213507</v>
      </c>
      <c r="D732" s="20">
        <f t="shared" si="213"/>
        <v>0.30822916666666689</v>
      </c>
      <c r="E732" s="20">
        <f t="shared" si="213"/>
        <v>20.042939472826824</v>
      </c>
      <c r="F732" s="20">
        <f t="shared" si="213"/>
        <v>35.383692717665831</v>
      </c>
      <c r="G732" s="20">
        <f t="shared" si="213"/>
        <v>35.429759436262472</v>
      </c>
      <c r="H732" s="22">
        <f t="shared" si="213"/>
        <v>300</v>
      </c>
      <c r="I732" s="20">
        <f t="shared" si="213"/>
        <v>227.64567917521171</v>
      </c>
      <c r="J732" s="20">
        <f t="shared" si="213"/>
        <v>36.557278272723629</v>
      </c>
      <c r="K732" s="20">
        <f t="shared" si="213"/>
        <v>23.028863170093878</v>
      </c>
      <c r="L732" s="20">
        <f t="shared" si="213"/>
        <v>70.719122973100909</v>
      </c>
      <c r="M732" s="20">
        <f t="shared" si="213"/>
        <v>93.747986143194822</v>
      </c>
      <c r="N732" s="20">
        <f t="shared" si="213"/>
        <v>25.876733600000005</v>
      </c>
      <c r="O732" s="20">
        <f t="shared" si="213"/>
        <v>383.82767719113019</v>
      </c>
      <c r="Q732" s="10">
        <f t="shared" ref="Q732:S732" si="214">AVERAGE(Q624:Q633)</f>
        <v>100.89214836576967</v>
      </c>
      <c r="R732" s="10">
        <f t="shared" si="214"/>
        <v>102.97157962228853</v>
      </c>
      <c r="S732" s="10">
        <f t="shared" si="214"/>
        <v>101.268841868621</v>
      </c>
      <c r="U732" s="10">
        <f t="shared" ref="U732:V732" si="215">AVERAGE(U624:U633)</f>
        <v>58.593181624146951</v>
      </c>
      <c r="V732" s="10">
        <f t="shared" si="215"/>
        <v>84.035129176838225</v>
      </c>
    </row>
    <row r="733" spans="1:22" x14ac:dyDescent="0.25">
      <c r="A733" s="8">
        <f>AVERAGE(A634:A643)</f>
        <v>1844.5</v>
      </c>
      <c r="C733" s="10">
        <f t="shared" ref="C733:O733" si="216">AVERAGE(C634:C643)</f>
        <v>15.636481963959497</v>
      </c>
      <c r="D733" s="20">
        <f t="shared" si="216"/>
        <v>0.26476333333333346</v>
      </c>
      <c r="E733" s="20">
        <f t="shared" si="216"/>
        <v>21.096251948507007</v>
      </c>
      <c r="F733" s="20">
        <f t="shared" si="216"/>
        <v>36.16763959483292</v>
      </c>
      <c r="G733" s="20">
        <f t="shared" si="216"/>
        <v>37.016669035584371</v>
      </c>
      <c r="H733" s="22">
        <f t="shared" si="216"/>
        <v>300</v>
      </c>
      <c r="I733" s="20">
        <f t="shared" si="216"/>
        <v>269.97659765174615</v>
      </c>
      <c r="J733" s="20">
        <f t="shared" si="216"/>
        <v>39.165563814984075</v>
      </c>
      <c r="K733" s="20">
        <f t="shared" si="216"/>
        <v>23.599122897987439</v>
      </c>
      <c r="L733" s="20">
        <f t="shared" si="216"/>
        <v>78.276033451423672</v>
      </c>
      <c r="M733" s="20">
        <f t="shared" si="216"/>
        <v>101.87515634941113</v>
      </c>
      <c r="N733" s="20">
        <f t="shared" si="216"/>
        <v>26.18431288</v>
      </c>
      <c r="O733" s="20">
        <f t="shared" si="216"/>
        <v>437.20163069614125</v>
      </c>
      <c r="Q733" s="10">
        <f t="shared" ref="Q733:S733" si="217">AVERAGE(Q634:Q643)</f>
        <v>96.899075991939</v>
      </c>
      <c r="R733" s="10">
        <f t="shared" si="217"/>
        <v>97.814609954722727</v>
      </c>
      <c r="S733" s="10">
        <f t="shared" si="217"/>
        <v>98.7990542209875</v>
      </c>
      <c r="U733" s="10">
        <f t="shared" ref="U733:V733" si="218">AVERAGE(U634:U643)</f>
        <v>69.558992329858143</v>
      </c>
      <c r="V733" s="10">
        <f t="shared" si="218"/>
        <v>87.724657818829655</v>
      </c>
    </row>
    <row r="734" spans="1:22" x14ac:dyDescent="0.25">
      <c r="A734" s="8">
        <f>AVERAGE(A644:A653)</f>
        <v>1854.5</v>
      </c>
      <c r="C734" s="10">
        <f t="shared" ref="C734:O734" si="219">AVERAGE(C644:C653)</f>
        <v>17.589613833662799</v>
      </c>
      <c r="D734" s="20">
        <f t="shared" si="219"/>
        <v>0.24662999999999999</v>
      </c>
      <c r="E734" s="20">
        <f t="shared" si="219"/>
        <v>22.099689693263031</v>
      </c>
      <c r="F734" s="20">
        <f t="shared" si="219"/>
        <v>37.840783933534212</v>
      </c>
      <c r="G734" s="20">
        <f t="shared" si="219"/>
        <v>39.129929258399947</v>
      </c>
      <c r="H734" s="22">
        <f t="shared" si="219"/>
        <v>300</v>
      </c>
      <c r="I734" s="20">
        <f t="shared" si="219"/>
        <v>321.38652242437433</v>
      </c>
      <c r="J734" s="20">
        <f t="shared" si="219"/>
        <v>39.474328559134776</v>
      </c>
      <c r="K734" s="20">
        <f t="shared" si="219"/>
        <v>28.953922831159691</v>
      </c>
      <c r="L734" s="20">
        <f t="shared" si="219"/>
        <v>95.498189604742663</v>
      </c>
      <c r="M734" s="20">
        <f t="shared" si="219"/>
        <v>124.45211243590234</v>
      </c>
      <c r="N734" s="20">
        <f t="shared" si="219"/>
        <v>28.390428583999999</v>
      </c>
      <c r="O734" s="20">
        <f t="shared" si="219"/>
        <v>513.70339200341141</v>
      </c>
      <c r="Q734" s="10">
        <f t="shared" ref="Q734:S734" si="220">AVERAGE(Q644:Q653)</f>
        <v>93.317820975571692</v>
      </c>
      <c r="R734" s="10">
        <f t="shared" si="220"/>
        <v>93.166374461065658</v>
      </c>
      <c r="S734" s="10">
        <f t="shared" si="220"/>
        <v>95.128326729350903</v>
      </c>
      <c r="U734" s="10">
        <f t="shared" ref="U734:V734" si="221">AVERAGE(U644:U653)</f>
        <v>84.548995929789712</v>
      </c>
      <c r="V734" s="10">
        <f t="shared" si="221"/>
        <v>94.9057322890324</v>
      </c>
    </row>
    <row r="735" spans="1:22" x14ac:dyDescent="0.25">
      <c r="A735" s="23">
        <f>AVERAGE(A654:A663)</f>
        <v>1864.5</v>
      </c>
      <c r="B735" s="19"/>
      <c r="C735" s="10">
        <f t="shared" ref="C735:O735" si="222">AVERAGE(C654:C663)</f>
        <v>19.722235958864157</v>
      </c>
      <c r="D735" s="20">
        <f t="shared" si="222"/>
        <v>0.23938999999999994</v>
      </c>
      <c r="E735" s="20">
        <f t="shared" si="222"/>
        <v>23.625774824788692</v>
      </c>
      <c r="F735" s="20">
        <f t="shared" si="222"/>
        <v>43.597919177415037</v>
      </c>
      <c r="G735" s="20">
        <f t="shared" si="222"/>
        <v>44.65953766091944</v>
      </c>
      <c r="H735" s="22">
        <f t="shared" si="222"/>
        <v>300</v>
      </c>
      <c r="I735" s="20">
        <f t="shared" si="222"/>
        <v>411.41326024803641</v>
      </c>
      <c r="J735" s="20">
        <f t="shared" si="222"/>
        <v>43.17634910105825</v>
      </c>
      <c r="K735" s="20">
        <f t="shared" si="222"/>
        <v>40.167681776250191</v>
      </c>
      <c r="L735" s="20">
        <f t="shared" si="222"/>
        <v>128.65140095227591</v>
      </c>
      <c r="M735" s="20">
        <f t="shared" si="222"/>
        <v>168.8190827285261</v>
      </c>
      <c r="N735" s="20">
        <f t="shared" si="222"/>
        <v>30.282960664000001</v>
      </c>
      <c r="O735" s="20">
        <f t="shared" si="222"/>
        <v>653.6916527416206</v>
      </c>
      <c r="Q735" s="10">
        <f t="shared" ref="Q735:S735" si="223">AVERAGE(Q654:Q663)</f>
        <v>99.949265487074712</v>
      </c>
      <c r="R735" s="10">
        <f t="shared" si="223"/>
        <v>99.955451439180734</v>
      </c>
      <c r="S735" s="10">
        <f t="shared" si="223"/>
        <v>99.996225545446038</v>
      </c>
      <c r="U735" s="10">
        <f t="shared" ref="U735:V735" si="224">AVERAGE(U654:U663)</f>
        <v>100.34340930616153</v>
      </c>
      <c r="V735" s="10">
        <f t="shared" si="224"/>
        <v>100.34916114525853</v>
      </c>
    </row>
    <row r="736" spans="1:22" x14ac:dyDescent="0.25">
      <c r="Q736" s="21"/>
      <c r="R736" s="21"/>
      <c r="S736" s="21"/>
    </row>
    <row r="737" spans="17:19" x14ac:dyDescent="0.25">
      <c r="Q737" s="21"/>
      <c r="R737" s="21"/>
      <c r="S737" s="21"/>
    </row>
    <row r="738" spans="17:19" x14ac:dyDescent="0.25">
      <c r="Q738" s="21"/>
      <c r="R738" s="21"/>
      <c r="S738" s="21"/>
    </row>
    <row r="739" spans="17:19" x14ac:dyDescent="0.25">
      <c r="Q739" s="21"/>
      <c r="R739" s="21"/>
      <c r="S739" s="21"/>
    </row>
    <row r="740" spans="17:19" x14ac:dyDescent="0.25">
      <c r="Q740" s="21"/>
      <c r="R740" s="21"/>
      <c r="S740" s="21"/>
    </row>
    <row r="741" spans="17:19" x14ac:dyDescent="0.25">
      <c r="Q741" s="21"/>
      <c r="R741" s="21"/>
      <c r="S741" s="2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9"/>
  <sheetViews>
    <sheetView tabSelected="1" workbookViewId="0">
      <pane xSplit="1" ySplit="2" topLeftCell="U3" activePane="bottomRight" state="frozen"/>
      <selection pane="topRight" activeCell="B1" sqref="B1"/>
      <selection pane="bottomLeft" activeCell="A3" sqref="A3"/>
      <selection pane="bottomRight" activeCell="V6" sqref="V6"/>
    </sheetView>
  </sheetViews>
  <sheetFormatPr defaultRowHeight="15" x14ac:dyDescent="0.25"/>
  <cols>
    <col min="3" max="7" width="9.28515625" bestFit="1" customWidth="1"/>
    <col min="8" max="9" width="9.5703125" bestFit="1" customWidth="1"/>
    <col min="10" max="11" width="9.28515625" bestFit="1" customWidth="1"/>
    <col min="12" max="13" width="9.5703125" bestFit="1" customWidth="1"/>
    <col min="14" max="14" width="9.28515625" bestFit="1" customWidth="1"/>
    <col min="15" max="15" width="9.5703125" bestFit="1" customWidth="1"/>
    <col min="17" max="19" width="9.5703125" bestFit="1" customWidth="1"/>
    <col min="21" max="22" width="9.5703125" bestFit="1" customWidth="1"/>
  </cols>
  <sheetData>
    <row r="1" spans="1:22" x14ac:dyDescent="0.25">
      <c r="A1" s="1" t="s">
        <v>26</v>
      </c>
      <c r="B1" s="1"/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25</v>
      </c>
      <c r="I1" s="3" t="s">
        <v>8</v>
      </c>
      <c r="J1" s="4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/>
      <c r="Q1" s="5" t="s">
        <v>15</v>
      </c>
      <c r="R1" s="5" t="s">
        <v>16</v>
      </c>
      <c r="S1" s="5" t="s">
        <v>17</v>
      </c>
      <c r="T1" s="5"/>
      <c r="U1" s="5" t="s">
        <v>18</v>
      </c>
      <c r="V1" s="5" t="s">
        <v>19</v>
      </c>
    </row>
    <row r="2" spans="1:22" x14ac:dyDescent="0.25">
      <c r="A2" s="1"/>
      <c r="B2" s="24"/>
      <c r="C2" s="25" t="s">
        <v>20</v>
      </c>
      <c r="D2" s="3"/>
      <c r="E2" s="6" t="s">
        <v>21</v>
      </c>
      <c r="F2" s="6" t="s">
        <v>21</v>
      </c>
      <c r="G2" s="6" t="s">
        <v>21</v>
      </c>
      <c r="H2" s="3"/>
      <c r="I2" s="6" t="s">
        <v>22</v>
      </c>
      <c r="J2" s="7" t="s">
        <v>22</v>
      </c>
      <c r="K2" s="7" t="s">
        <v>22</v>
      </c>
      <c r="L2" s="7" t="s">
        <v>22</v>
      </c>
      <c r="M2" s="7" t="s">
        <v>22</v>
      </c>
      <c r="N2" s="7" t="s">
        <v>22</v>
      </c>
      <c r="O2" s="7" t="s">
        <v>22</v>
      </c>
      <c r="P2" s="5"/>
      <c r="Q2" s="5" t="s">
        <v>23</v>
      </c>
      <c r="R2" s="5" t="s">
        <v>23</v>
      </c>
      <c r="S2" s="5" t="s">
        <v>23</v>
      </c>
      <c r="T2" s="5"/>
      <c r="U2" s="5" t="s">
        <v>23</v>
      </c>
      <c r="V2" s="5" t="s">
        <v>23</v>
      </c>
    </row>
    <row r="3" spans="1:22" x14ac:dyDescent="0.25">
      <c r="A3">
        <v>1200</v>
      </c>
      <c r="C3" s="27">
        <v>3.3959460803239163</v>
      </c>
      <c r="D3" s="26">
        <v>0.55516763037240646</v>
      </c>
      <c r="E3" s="27">
        <v>1.3736468079852999</v>
      </c>
      <c r="F3" s="27">
        <v>2.2828163211555155</v>
      </c>
      <c r="G3" s="27">
        <v>2.0887825490403178</v>
      </c>
      <c r="H3" s="28">
        <v>300</v>
      </c>
      <c r="I3" s="27">
        <v>3.0784658611494384</v>
      </c>
      <c r="J3" s="27">
        <v>1.6060360895666359</v>
      </c>
      <c r="K3" s="27">
        <v>9.0934516547290886E-2</v>
      </c>
      <c r="L3" s="27">
        <v>1.6503188738187247</v>
      </c>
      <c r="M3" s="27">
        <v>1.7412533903660155</v>
      </c>
      <c r="N3" s="27">
        <v>0</v>
      </c>
      <c r="O3" s="27">
        <v>6.4257553410820893</v>
      </c>
      <c r="P3" s="27"/>
      <c r="Q3" s="27">
        <v>6.5863382307430438</v>
      </c>
      <c r="R3" s="27">
        <v>7.1264179656639737</v>
      </c>
      <c r="S3" s="27">
        <v>6.5441973491187886</v>
      </c>
      <c r="T3" s="27"/>
      <c r="U3" s="27">
        <v>14.89721775678453</v>
      </c>
      <c r="V3" s="27">
        <v>86.62135147967652</v>
      </c>
    </row>
    <row r="4" spans="1:22" x14ac:dyDescent="0.25">
      <c r="A4">
        <v>1210</v>
      </c>
      <c r="C4" s="27">
        <v>3.3959460803239159</v>
      </c>
      <c r="D4" s="26">
        <v>0.57578446269349493</v>
      </c>
      <c r="E4" s="27">
        <v>1.2694505777542324</v>
      </c>
      <c r="F4" s="27">
        <v>1.8492795409604845</v>
      </c>
      <c r="G4" s="27">
        <v>2.0211368720846354</v>
      </c>
      <c r="H4" s="28">
        <v>300</v>
      </c>
      <c r="I4" s="27">
        <v>3.2004338295158639</v>
      </c>
      <c r="J4" s="27">
        <v>1.6060360895666361</v>
      </c>
      <c r="K4" s="27">
        <v>0.10347624065317317</v>
      </c>
      <c r="L4" s="27">
        <v>1.8529040417187483</v>
      </c>
      <c r="M4" s="27">
        <v>1.9563802823719216</v>
      </c>
      <c r="N4" s="27">
        <v>0</v>
      </c>
      <c r="O4" s="27">
        <v>6.7628502014544214</v>
      </c>
      <c r="P4" s="27"/>
      <c r="Q4" s="27">
        <v>7.4947285768339658</v>
      </c>
      <c r="R4" s="27">
        <v>8.1092963201343515</v>
      </c>
      <c r="S4" s="27">
        <v>7.5758426128049203</v>
      </c>
      <c r="T4" s="27"/>
      <c r="U4" s="27">
        <v>14.042469308175932</v>
      </c>
      <c r="V4" s="27">
        <v>81.651331775163968</v>
      </c>
    </row>
    <row r="5" spans="1:22" x14ac:dyDescent="0.25">
      <c r="A5">
        <v>1220</v>
      </c>
      <c r="C5" s="27">
        <v>3.7380048030559143</v>
      </c>
      <c r="D5" s="26">
        <v>0.62602104622032151</v>
      </c>
      <c r="E5" s="27">
        <v>1.2553788575275633</v>
      </c>
      <c r="F5" s="27">
        <v>2.1359471614157641</v>
      </c>
      <c r="G5" s="27">
        <v>1.9473346954925357</v>
      </c>
      <c r="H5" s="28">
        <v>300</v>
      </c>
      <c r="I5" s="27">
        <v>3.3941638062337018</v>
      </c>
      <c r="J5" s="27">
        <v>1.6289473832168506</v>
      </c>
      <c r="K5" s="27">
        <v>0.13437511054852799</v>
      </c>
      <c r="L5" s="27">
        <v>1.8370660404597903</v>
      </c>
      <c r="M5" s="27">
        <v>1.9714411510083185</v>
      </c>
      <c r="N5" s="27">
        <v>0</v>
      </c>
      <c r="O5" s="27">
        <v>6.9945523404588714</v>
      </c>
      <c r="P5" s="27"/>
      <c r="Q5" s="27">
        <v>8.3327364552459073</v>
      </c>
      <c r="R5" s="27">
        <v>9.0160208445760723</v>
      </c>
      <c r="S5" s="27">
        <v>8.5355669502833447</v>
      </c>
      <c r="T5" s="27"/>
      <c r="U5" s="27">
        <v>13.143741214133275</v>
      </c>
      <c r="V5" s="27">
        <v>69.432007145789825</v>
      </c>
    </row>
    <row r="6" spans="1:22" x14ac:dyDescent="0.25">
      <c r="A6">
        <v>1230</v>
      </c>
      <c r="C6" s="27">
        <v>3.9039048135401635</v>
      </c>
      <c r="D6" s="26">
        <v>0.65230292408614832</v>
      </c>
      <c r="E6" s="27">
        <v>1.1789290637409151</v>
      </c>
      <c r="F6" s="27"/>
      <c r="G6" s="27">
        <v>1.8487219901904695</v>
      </c>
      <c r="H6" s="28">
        <v>300</v>
      </c>
      <c r="I6" s="27">
        <v>3.3652952176656932</v>
      </c>
      <c r="J6" s="27">
        <v>1.3314605042294299</v>
      </c>
      <c r="K6" s="27">
        <v>0.14258800813164715</v>
      </c>
      <c r="L6" s="27">
        <v>1.898252441332976</v>
      </c>
      <c r="M6" s="27">
        <v>2.0408404494646231</v>
      </c>
      <c r="N6" s="27">
        <v>0</v>
      </c>
      <c r="O6" s="27">
        <v>6.7375961713597459</v>
      </c>
      <c r="P6" s="27"/>
      <c r="Q6" s="27">
        <v>8.2653963555669314</v>
      </c>
      <c r="R6" s="27">
        <v>8.9431588567234215</v>
      </c>
      <c r="S6" s="27">
        <v>8.4057404199678221</v>
      </c>
      <c r="T6" s="27"/>
      <c r="U6" s="27">
        <v>12.462354842340995</v>
      </c>
      <c r="V6" s="27">
        <v>63.034958062847124</v>
      </c>
    </row>
    <row r="7" spans="1:22" x14ac:dyDescent="0.25">
      <c r="A7">
        <v>1240</v>
      </c>
      <c r="C7" s="27">
        <v>3.8650093083094541</v>
      </c>
      <c r="D7" s="26">
        <v>0.6692412620788718</v>
      </c>
      <c r="E7" s="27">
        <v>1.2468275177524679</v>
      </c>
      <c r="F7" s="27">
        <v>2.3685980180093407</v>
      </c>
      <c r="G7" s="27">
        <v>1.8976998923390123</v>
      </c>
      <c r="H7" s="28">
        <v>300</v>
      </c>
      <c r="I7" s="27">
        <v>3.4699400782163088</v>
      </c>
      <c r="J7" s="27">
        <v>1.893049872093971</v>
      </c>
      <c r="K7" s="27">
        <v>0.14818834447389823</v>
      </c>
      <c r="L7" s="27">
        <v>1.6912604725089218</v>
      </c>
      <c r="M7" s="27">
        <v>1.8394488169828196</v>
      </c>
      <c r="N7" s="27">
        <v>0</v>
      </c>
      <c r="O7" s="27">
        <v>6.5084507516498373</v>
      </c>
      <c r="P7" s="27"/>
      <c r="Q7" s="27">
        <v>8.7234091302633665</v>
      </c>
      <c r="R7" s="27">
        <v>9.4387286789449636</v>
      </c>
      <c r="S7" s="27">
        <v>8.8710551790238679</v>
      </c>
      <c r="T7" s="27"/>
      <c r="U7" s="27">
        <v>11.534102603603515</v>
      </c>
      <c r="V7" s="27">
        <v>58.926933530808661</v>
      </c>
    </row>
    <row r="8" spans="1:22" x14ac:dyDescent="0.25">
      <c r="A8">
        <v>1250</v>
      </c>
      <c r="C8" s="27">
        <v>3.8377570105708187</v>
      </c>
      <c r="D8" s="26">
        <v>0.64364875107602093</v>
      </c>
      <c r="E8" s="27">
        <v>1.318665155368032</v>
      </c>
      <c r="F8" s="27">
        <v>2.4035395672508328</v>
      </c>
      <c r="G8" s="27">
        <v>2.0050187685040797</v>
      </c>
      <c r="H8" s="28">
        <v>300</v>
      </c>
      <c r="I8" s="27">
        <v>3.5879654902204776</v>
      </c>
      <c r="J8" s="27">
        <v>1.424964578186906</v>
      </c>
      <c r="K8" s="27">
        <v>0.14843429232997221</v>
      </c>
      <c r="L8" s="27">
        <v>2.0599322747111479</v>
      </c>
      <c r="M8" s="27">
        <v>2.2083665670411197</v>
      </c>
      <c r="N8" s="27">
        <v>0</v>
      </c>
      <c r="O8" s="27">
        <v>7.2212966354485051</v>
      </c>
      <c r="P8" s="27"/>
      <c r="Q8" s="27">
        <v>8.8339934301082383</v>
      </c>
      <c r="R8" s="27">
        <v>9.5583808913771158</v>
      </c>
      <c r="S8" s="27">
        <v>9.0521887899308986</v>
      </c>
      <c r="T8" s="27"/>
      <c r="U8" s="27">
        <v>12.658390299167667</v>
      </c>
      <c r="V8" s="27">
        <v>65.130075850059953</v>
      </c>
    </row>
    <row r="9" spans="1:22" x14ac:dyDescent="0.25">
      <c r="A9">
        <v>1260</v>
      </c>
      <c r="C9" s="27">
        <v>4.3093968998499443</v>
      </c>
      <c r="D9" s="26">
        <v>0.65646010887388329</v>
      </c>
      <c r="E9" s="27">
        <v>1.3314707702677877</v>
      </c>
      <c r="F9" s="27">
        <v>2.4429802293832941</v>
      </c>
      <c r="G9" s="27">
        <v>2.022614552597811</v>
      </c>
      <c r="H9" s="28">
        <v>300</v>
      </c>
      <c r="I9" s="27">
        <v>4.0642644995816708</v>
      </c>
      <c r="J9" s="27">
        <v>1.4126516354781715</v>
      </c>
      <c r="K9" s="27">
        <v>0.4434240752803088</v>
      </c>
      <c r="L9" s="27">
        <v>2.3340107696793999</v>
      </c>
      <c r="M9" s="27">
        <v>2.7774348449597088</v>
      </c>
      <c r="N9" s="27">
        <v>0</v>
      </c>
      <c r="O9" s="27">
        <v>8.2543509800195505</v>
      </c>
      <c r="P9" s="27"/>
      <c r="Q9" s="27">
        <v>9.3336322690279108</v>
      </c>
      <c r="R9" s="27">
        <v>10.098990115088196</v>
      </c>
      <c r="S9" s="27">
        <v>9.4554991517488798</v>
      </c>
      <c r="T9" s="27"/>
      <c r="U9" s="27">
        <v>13.535429584279314</v>
      </c>
      <c r="V9" s="27">
        <v>62.020622991663608</v>
      </c>
    </row>
    <row r="10" spans="1:22" x14ac:dyDescent="0.25">
      <c r="A10">
        <v>1270</v>
      </c>
      <c r="C10" s="27">
        <v>4.8722660279631489</v>
      </c>
      <c r="D10" s="26">
        <v>0.72726453690611836</v>
      </c>
      <c r="E10" s="27">
        <v>1.2792983191094609</v>
      </c>
      <c r="F10" s="27">
        <v>2.0683255329083439</v>
      </c>
      <c r="G10" s="27">
        <v>1.7743444265523407</v>
      </c>
      <c r="H10" s="28">
        <v>300</v>
      </c>
      <c r="I10" s="27">
        <v>4.0310785493982682</v>
      </c>
      <c r="J10" s="27">
        <v>1.2315683304514686</v>
      </c>
      <c r="K10" s="27">
        <v>0.47697605556042866</v>
      </c>
      <c r="L10" s="27">
        <v>2.2296499113798065</v>
      </c>
      <c r="M10" s="27">
        <v>2.7066259669402357</v>
      </c>
      <c r="N10" s="27">
        <v>0</v>
      </c>
      <c r="O10" s="27">
        <v>7.9692728467899743</v>
      </c>
      <c r="P10" s="27"/>
      <c r="Q10" s="27">
        <v>11.090642226023522</v>
      </c>
      <c r="R10" s="27">
        <v>12.000074888557453</v>
      </c>
      <c r="S10" s="27">
        <v>11.634922892263196</v>
      </c>
      <c r="T10" s="27"/>
      <c r="U10" s="27">
        <v>11.063963984800763</v>
      </c>
      <c r="V10" s="27">
        <v>44.839456086051442</v>
      </c>
    </row>
    <row r="11" spans="1:22" x14ac:dyDescent="0.25">
      <c r="A11">
        <v>1280</v>
      </c>
      <c r="C11" s="27">
        <v>4.8775143072549403</v>
      </c>
      <c r="D11" s="26">
        <v>0.7060692397416537</v>
      </c>
      <c r="E11" s="27">
        <v>1.349306548273749</v>
      </c>
      <c r="F11" s="27">
        <v>2.1368281137234755</v>
      </c>
      <c r="G11" s="27">
        <v>1.8720867494091338</v>
      </c>
      <c r="H11" s="28">
        <v>300</v>
      </c>
      <c r="I11" s="27">
        <v>4.2577176962982666</v>
      </c>
      <c r="J11" s="27">
        <v>1.2759265954975219</v>
      </c>
      <c r="K11" s="27">
        <v>0.34799125806861136</v>
      </c>
      <c r="L11" s="27">
        <v>2.1216824146778865</v>
      </c>
      <c r="M11" s="27">
        <v>2.4696736727464979</v>
      </c>
      <c r="N11" s="27">
        <v>0</v>
      </c>
      <c r="O11" s="27">
        <v>8.0033179645422869</v>
      </c>
      <c r="P11" s="27"/>
      <c r="Q11" s="27">
        <v>10.006034425141786</v>
      </c>
      <c r="R11" s="27">
        <v>10.826529248003414</v>
      </c>
      <c r="S11" s="27">
        <v>10.399322689290532</v>
      </c>
      <c r="T11" s="27"/>
      <c r="U11" s="27">
        <v>12.346587309837888</v>
      </c>
      <c r="V11" s="27">
        <v>49.983763768663657</v>
      </c>
    </row>
    <row r="12" spans="1:22" x14ac:dyDescent="0.25">
      <c r="A12">
        <v>1290</v>
      </c>
      <c r="C12" s="27">
        <v>5.3186918686036302</v>
      </c>
      <c r="D12" s="26">
        <v>0.73408420226164095</v>
      </c>
      <c r="E12" s="27">
        <v>1.3245743223712509</v>
      </c>
      <c r="F12" s="27">
        <v>2.1257964215201821</v>
      </c>
      <c r="G12" s="27">
        <v>1.8243441500927269</v>
      </c>
      <c r="H12" s="28">
        <v>300</v>
      </c>
      <c r="I12" s="27">
        <v>4.5244306985292582</v>
      </c>
      <c r="J12" s="27">
        <v>1.4031910386126683</v>
      </c>
      <c r="K12" s="27">
        <v>0.32379470217539302</v>
      </c>
      <c r="L12" s="27">
        <v>2.2836384366213345</v>
      </c>
      <c r="M12" s="27">
        <v>2.6074331387967273</v>
      </c>
      <c r="N12" s="27">
        <v>0</v>
      </c>
      <c r="O12" s="27">
        <v>8.535054875938652</v>
      </c>
      <c r="P12" s="27"/>
      <c r="Q12" s="27">
        <v>11.262045613672511</v>
      </c>
      <c r="R12" s="27">
        <v>12.185533353993659</v>
      </c>
      <c r="S12" s="27">
        <v>11.606374937413729</v>
      </c>
      <c r="T12" s="27"/>
      <c r="U12" s="27">
        <v>11.63190049802235</v>
      </c>
      <c r="V12" s="27">
        <v>43.184353581550191</v>
      </c>
    </row>
    <row r="13" spans="1:22" x14ac:dyDescent="0.25">
      <c r="A13">
        <v>1300</v>
      </c>
      <c r="C13" s="27">
        <v>5.3151731566081315</v>
      </c>
      <c r="D13" s="26">
        <v>0.73415946774683594</v>
      </c>
      <c r="E13" s="27">
        <v>1.3422497266089082</v>
      </c>
      <c r="F13" s="27">
        <v>2.288508314120608</v>
      </c>
      <c r="G13" s="27">
        <v>1.8889599574092557</v>
      </c>
      <c r="H13" s="28">
        <v>300</v>
      </c>
      <c r="I13" s="27">
        <v>4.6815806611109814</v>
      </c>
      <c r="J13" s="27">
        <v>1.4509802833424206</v>
      </c>
      <c r="K13" s="27">
        <v>0.283613110084384</v>
      </c>
      <c r="L13" s="27">
        <v>1.94521800608461</v>
      </c>
      <c r="M13" s="27">
        <v>2.2288311161689935</v>
      </c>
      <c r="N13" s="27">
        <v>0</v>
      </c>
      <c r="O13" s="27">
        <v>8.3613920606223946</v>
      </c>
      <c r="P13" s="27"/>
      <c r="Q13" s="27">
        <v>11.065057537571013</v>
      </c>
      <c r="R13" s="27">
        <v>11.972392255651839</v>
      </c>
      <c r="S13" s="27">
        <v>11.203099843593879</v>
      </c>
      <c r="T13" s="27"/>
      <c r="U13" s="27">
        <v>11.618964847273686</v>
      </c>
      <c r="V13" s="27">
        <v>43.164885748198103</v>
      </c>
    </row>
    <row r="14" spans="1:22" x14ac:dyDescent="0.25">
      <c r="A14">
        <v>1310</v>
      </c>
      <c r="C14" s="27">
        <v>5.6102000893981998</v>
      </c>
      <c r="D14" s="26">
        <v>0.75658382389688472</v>
      </c>
      <c r="E14" s="27">
        <v>1.4351961092699508</v>
      </c>
      <c r="F14" s="27">
        <v>2.496323527327672</v>
      </c>
      <c r="G14" s="27">
        <v>2.0100234849421748</v>
      </c>
      <c r="H14" s="28">
        <v>300</v>
      </c>
      <c r="I14" s="27">
        <v>5.2515698729089735</v>
      </c>
      <c r="J14" s="27">
        <v>1.6166013974399056</v>
      </c>
      <c r="K14" s="27">
        <v>0.34999924081570583</v>
      </c>
      <c r="L14" s="27">
        <v>2.0901357084218644</v>
      </c>
      <c r="M14" s="27">
        <v>2.4401349492375699</v>
      </c>
      <c r="N14" s="27">
        <v>0</v>
      </c>
      <c r="O14" s="27">
        <v>9.3083062195864503</v>
      </c>
      <c r="P14" s="27"/>
      <c r="Q14" s="27">
        <v>13.586541641567687</v>
      </c>
      <c r="R14" s="27">
        <v>14.700638056176237</v>
      </c>
      <c r="S14" s="27">
        <v>14.143224944702315</v>
      </c>
      <c r="T14" s="27"/>
      <c r="U14" s="27">
        <v>10.669286674625052</v>
      </c>
      <c r="V14" s="27">
        <v>37.722302844667652</v>
      </c>
    </row>
    <row r="15" spans="1:22" x14ac:dyDescent="0.25">
      <c r="A15">
        <v>1320</v>
      </c>
      <c r="C15" s="27">
        <v>4.971000446990999</v>
      </c>
      <c r="D15" s="26">
        <v>0.70635588775013469</v>
      </c>
      <c r="E15" s="27">
        <v>1.5362463817773411</v>
      </c>
      <c r="F15" s="27">
        <v>2.4498120619616097</v>
      </c>
      <c r="G15" s="27">
        <v>2.137238668022861</v>
      </c>
      <c r="H15" s="28">
        <v>300</v>
      </c>
      <c r="I15" s="27">
        <v>4.9539220252056495</v>
      </c>
      <c r="J15" s="27">
        <v>1.8122694580071586</v>
      </c>
      <c r="K15" s="27">
        <v>0.2964469030288418</v>
      </c>
      <c r="L15" s="27">
        <v>3.1386920722301288</v>
      </c>
      <c r="M15" s="27">
        <v>3.4351389752589712</v>
      </c>
      <c r="N15" s="27">
        <v>0</v>
      </c>
      <c r="O15" s="27">
        <v>10.201330458471782</v>
      </c>
      <c r="P15" s="27"/>
      <c r="Q15" s="27">
        <v>12.575356822939773</v>
      </c>
      <c r="R15" s="27">
        <v>13.606536082420835</v>
      </c>
      <c r="S15" s="27">
        <v>12.970446185672666</v>
      </c>
      <c r="T15" s="27"/>
      <c r="U15" s="27">
        <v>12.565880371191197</v>
      </c>
      <c r="V15" s="27">
        <v>49.91484123414758</v>
      </c>
    </row>
    <row r="16" spans="1:22" x14ac:dyDescent="0.25">
      <c r="A16">
        <v>1330</v>
      </c>
      <c r="C16" s="27">
        <v>4.6797928816260921</v>
      </c>
      <c r="D16" s="26">
        <v>0.68755795000146747</v>
      </c>
      <c r="E16" s="27">
        <v>1.5161852629169712</v>
      </c>
      <c r="F16" s="27">
        <v>2.4837359016756464</v>
      </c>
      <c r="G16" s="27">
        <v>2.1469487793878423</v>
      </c>
      <c r="H16" s="28">
        <v>300</v>
      </c>
      <c r="I16" s="27">
        <v>4.6849035806284309</v>
      </c>
      <c r="J16" s="27">
        <v>1.8637995004784584</v>
      </c>
      <c r="K16" s="27">
        <v>0.25487543683359831</v>
      </c>
      <c r="L16" s="27">
        <v>2.3434243385752493</v>
      </c>
      <c r="M16" s="27">
        <v>2.5982997754088482</v>
      </c>
      <c r="N16" s="27">
        <v>0</v>
      </c>
      <c r="O16" s="27">
        <v>9.1470028565157371</v>
      </c>
      <c r="P16" s="27"/>
      <c r="Q16" s="27">
        <v>10.979403459894375</v>
      </c>
      <c r="R16" s="27">
        <v>11.879714543605713</v>
      </c>
      <c r="S16" s="27">
        <v>11.064100857955417</v>
      </c>
      <c r="T16" s="27"/>
      <c r="U16" s="27">
        <v>12.910870595150419</v>
      </c>
      <c r="V16" s="27">
        <v>54.476534352578959</v>
      </c>
    </row>
    <row r="17" spans="1:22" x14ac:dyDescent="0.25">
      <c r="A17">
        <v>1340</v>
      </c>
      <c r="C17" s="27">
        <v>4.4840493992126094</v>
      </c>
      <c r="D17" s="26">
        <v>0.70448428611078273</v>
      </c>
      <c r="E17" s="27">
        <v>1.4872684371824199</v>
      </c>
      <c r="F17" s="27">
        <v>2.252967840947786</v>
      </c>
      <c r="G17" s="27">
        <v>2.0297124457679336</v>
      </c>
      <c r="H17" s="28">
        <v>300</v>
      </c>
      <c r="I17" s="27">
        <v>4.1482909612707335</v>
      </c>
      <c r="J17" s="27">
        <v>1.7509778517375483</v>
      </c>
      <c r="K17" s="27">
        <v>0.22955684948687377</v>
      </c>
      <c r="L17" s="27">
        <v>1.592185746087458</v>
      </c>
      <c r="M17" s="27">
        <v>1.8217425955743316</v>
      </c>
      <c r="N17" s="27">
        <v>0</v>
      </c>
      <c r="O17" s="27">
        <v>7.721011408582612</v>
      </c>
      <c r="P17" s="27"/>
      <c r="Q17" s="27">
        <v>10.373971463136851</v>
      </c>
      <c r="R17" s="27">
        <v>11.224637123114075</v>
      </c>
      <c r="S17" s="27">
        <v>10.474324096145809</v>
      </c>
      <c r="T17" s="27"/>
      <c r="U17" s="27">
        <v>11.438190796097759</v>
      </c>
      <c r="V17" s="27">
        <v>50.369486519012838</v>
      </c>
    </row>
    <row r="18" spans="1:22" x14ac:dyDescent="0.25">
      <c r="A18">
        <v>1350</v>
      </c>
      <c r="C18" s="27">
        <v>3.5447326354953086</v>
      </c>
      <c r="D18" s="26">
        <v>0.657027690272036</v>
      </c>
      <c r="E18" s="27">
        <v>2.8030394605907767</v>
      </c>
      <c r="F18" s="27">
        <v>3.1705410024173633</v>
      </c>
      <c r="G18" s="27">
        <v>3.472209160822092</v>
      </c>
      <c r="H18" s="28">
        <v>300</v>
      </c>
      <c r="I18" s="27">
        <v>5.7390724000364353</v>
      </c>
      <c r="J18" s="27">
        <v>1.5477143340867696</v>
      </c>
      <c r="K18" s="27">
        <v>8.6013235303760358E-2</v>
      </c>
      <c r="L18" s="27">
        <v>2.0326003748892298</v>
      </c>
      <c r="M18" s="27">
        <v>2.1186136101929902</v>
      </c>
      <c r="N18" s="27">
        <v>0</v>
      </c>
      <c r="O18" s="27">
        <v>9.4054003443161953</v>
      </c>
      <c r="P18" s="27"/>
      <c r="Q18" s="27">
        <v>12.988100498870054</v>
      </c>
      <c r="R18" s="27">
        <v>14.053124739777399</v>
      </c>
      <c r="S18" s="27">
        <v>13.089362223108362</v>
      </c>
      <c r="T18" s="27"/>
      <c r="U18" s="27">
        <v>11.110480857111835</v>
      </c>
      <c r="V18" s="27">
        <v>61.891348762261124</v>
      </c>
    </row>
    <row r="19" spans="1:22" x14ac:dyDescent="0.25">
      <c r="A19">
        <v>1360</v>
      </c>
      <c r="C19" s="27">
        <v>3.1692289993702834</v>
      </c>
      <c r="D19" s="26">
        <v>0.63385644209556524</v>
      </c>
      <c r="E19" s="27">
        <v>2.884955032063349</v>
      </c>
      <c r="F19" s="27">
        <v>3.6014633930892166</v>
      </c>
      <c r="G19" s="27">
        <v>3.724516289178065</v>
      </c>
      <c r="H19" s="28">
        <v>300</v>
      </c>
      <c r="I19" s="27">
        <v>5.5039672420677732</v>
      </c>
      <c r="J19" s="27">
        <v>1.7952061267543473</v>
      </c>
      <c r="K19" s="27">
        <v>8.3412967952388409E-2</v>
      </c>
      <c r="L19" s="27">
        <v>2.1533614565930694</v>
      </c>
      <c r="M19" s="27">
        <v>2.2367744245454579</v>
      </c>
      <c r="N19" s="27">
        <v>0</v>
      </c>
      <c r="O19" s="27">
        <v>9.5359477933675798</v>
      </c>
      <c r="P19" s="27"/>
      <c r="Q19" s="27">
        <v>13.464039103961927</v>
      </c>
      <c r="R19" s="27">
        <v>14.5680903104868</v>
      </c>
      <c r="S19" s="27">
        <v>13.523333103051868</v>
      </c>
      <c r="T19" s="27"/>
      <c r="U19" s="27">
        <v>10.836087294524779</v>
      </c>
      <c r="V19" s="27">
        <v>67.514872093131231</v>
      </c>
    </row>
    <row r="20" spans="1:22" x14ac:dyDescent="0.25">
      <c r="A20">
        <v>1370</v>
      </c>
      <c r="C20" s="27">
        <v>3.162291555896076</v>
      </c>
      <c r="D20" s="26">
        <v>0.64742028760283232</v>
      </c>
      <c r="E20" s="27">
        <v>3.164522338836675</v>
      </c>
      <c r="F20" s="27">
        <v>3.8269895943114394</v>
      </c>
      <c r="G20" s="27">
        <v>4.0211799611636225</v>
      </c>
      <c r="H20" s="28">
        <v>300</v>
      </c>
      <c r="I20" s="27">
        <v>5.9293591812933339</v>
      </c>
      <c r="J20" s="27">
        <v>1.6269993791133488</v>
      </c>
      <c r="K20" s="27">
        <v>6.6009106224415054E-2</v>
      </c>
      <c r="L20" s="27">
        <v>1.5109563537494122</v>
      </c>
      <c r="M20" s="27">
        <v>1.5769654599738272</v>
      </c>
      <c r="N20" s="27">
        <v>0</v>
      </c>
      <c r="O20" s="27">
        <v>9.1333240203805115</v>
      </c>
      <c r="P20" s="27"/>
      <c r="Q20" s="27">
        <v>13.675646558472664</v>
      </c>
      <c r="R20" s="27">
        <v>14.797049576267421</v>
      </c>
      <c r="S20" s="27">
        <v>13.777568134744907</v>
      </c>
      <c r="T20" s="27"/>
      <c r="U20" s="27">
        <v>10.44587983149961</v>
      </c>
      <c r="V20" s="27">
        <v>65.22644250832451</v>
      </c>
    </row>
    <row r="21" spans="1:22" x14ac:dyDescent="0.25">
      <c r="A21">
        <v>1380</v>
      </c>
      <c r="C21" s="27">
        <v>2.8111664195898327</v>
      </c>
      <c r="D21" s="26">
        <v>0.58802066717161383</v>
      </c>
      <c r="E21" s="27">
        <v>3.1678531978495927</v>
      </c>
      <c r="F21" s="27">
        <v>3.7847286250235292</v>
      </c>
      <c r="G21" s="27">
        <v>4.0435545282169976</v>
      </c>
      <c r="H21" s="28">
        <v>300</v>
      </c>
      <c r="I21" s="27">
        <v>5.3003213584302937</v>
      </c>
      <c r="J21" s="27">
        <v>1.7178390419676508</v>
      </c>
      <c r="K21" s="27">
        <v>6.1793848748061528E-2</v>
      </c>
      <c r="L21" s="27">
        <v>1.4001678395475445</v>
      </c>
      <c r="M21" s="27">
        <v>1.4619616882956064</v>
      </c>
      <c r="N21" s="27">
        <v>0</v>
      </c>
      <c r="O21" s="27">
        <v>8.4801220886935518</v>
      </c>
      <c r="P21" s="27"/>
      <c r="Q21" s="27">
        <v>11.571522611212364</v>
      </c>
      <c r="R21" s="27">
        <v>12.520387465331783</v>
      </c>
      <c r="S21" s="27">
        <v>11.397382692017638</v>
      </c>
      <c r="T21" s="27"/>
      <c r="U21" s="27">
        <v>11.241540719029155</v>
      </c>
      <c r="V21" s="27">
        <v>78.962312190423518</v>
      </c>
    </row>
    <row r="22" spans="1:22" x14ac:dyDescent="0.25">
      <c r="A22">
        <v>1390</v>
      </c>
      <c r="C22" s="27">
        <v>2.8185829141460959</v>
      </c>
      <c r="D22" s="26">
        <v>0.6089565365167775</v>
      </c>
      <c r="E22" s="27">
        <v>3.0491167959947241</v>
      </c>
      <c r="F22" s="27">
        <v>3.716147560553174</v>
      </c>
      <c r="G22" s="27">
        <v>3.9133132847862351</v>
      </c>
      <c r="H22" s="28">
        <v>300</v>
      </c>
      <c r="I22" s="27">
        <v>5.1431332161636742</v>
      </c>
      <c r="J22" s="27">
        <v>1.5264673742948955</v>
      </c>
      <c r="K22" s="27">
        <v>6.3396906177571641E-2</v>
      </c>
      <c r="L22" s="27">
        <v>1.3318994313459449</v>
      </c>
      <c r="M22" s="27">
        <v>1.3952963375235166</v>
      </c>
      <c r="N22" s="27">
        <v>0</v>
      </c>
      <c r="O22" s="27">
        <v>8.0648969279820868</v>
      </c>
      <c r="P22" s="27"/>
      <c r="Q22" s="27">
        <v>11.809095595958398</v>
      </c>
      <c r="R22" s="27">
        <v>12.777441434826986</v>
      </c>
      <c r="S22" s="27">
        <v>11.67729116342243</v>
      </c>
      <c r="T22" s="27"/>
      <c r="U22" s="27">
        <v>10.499863655832765</v>
      </c>
      <c r="V22" s="27">
        <v>73.558594093889241</v>
      </c>
    </row>
    <row r="23" spans="1:22" x14ac:dyDescent="0.25">
      <c r="A23">
        <v>1400</v>
      </c>
      <c r="C23" s="27">
        <v>2.6401394276898666</v>
      </c>
      <c r="D23" s="26">
        <v>0.58548801024283814</v>
      </c>
      <c r="E23" s="27">
        <v>3.4511047948257527</v>
      </c>
      <c r="F23" s="27">
        <v>3.9350512893522245</v>
      </c>
      <c r="G23" s="27">
        <v>4.3152671310247621</v>
      </c>
      <c r="H23" s="28">
        <v>300</v>
      </c>
      <c r="I23" s="27">
        <v>5.3123525565563998</v>
      </c>
      <c r="J23" s="27">
        <v>1.7060016700573448</v>
      </c>
      <c r="K23" s="27">
        <v>7.9930848966102905E-2</v>
      </c>
      <c r="L23" s="27">
        <v>1.4042334529646201</v>
      </c>
      <c r="M23" s="27">
        <v>1.4841643019307229</v>
      </c>
      <c r="N23" s="27">
        <v>0</v>
      </c>
      <c r="O23" s="27">
        <v>8.5025185285444671</v>
      </c>
      <c r="P23" s="27"/>
      <c r="Q23" s="27">
        <v>12.326192846945549</v>
      </c>
      <c r="R23" s="27">
        <v>13.336940660395086</v>
      </c>
      <c r="S23" s="27">
        <v>12.221483865107498</v>
      </c>
      <c r="T23" s="27"/>
      <c r="U23" s="27">
        <v>10.596978110198183</v>
      </c>
      <c r="V23" s="27">
        <v>79.256656937621912</v>
      </c>
    </row>
    <row r="24" spans="1:22" x14ac:dyDescent="0.25">
      <c r="A24">
        <v>1410</v>
      </c>
      <c r="C24" s="27">
        <v>2.5379802607161683</v>
      </c>
      <c r="D24" s="26">
        <v>0.58979578041767566</v>
      </c>
      <c r="E24" s="27">
        <v>3.4748323690337499</v>
      </c>
      <c r="F24" s="27">
        <v>4.0268927714324017</v>
      </c>
      <c r="G24" s="27">
        <v>4.3736469853786879</v>
      </c>
      <c r="H24" s="28">
        <v>300</v>
      </c>
      <c r="I24" s="27">
        <v>5.1758812971906805</v>
      </c>
      <c r="J24" s="27">
        <v>1.5908587458385164</v>
      </c>
      <c r="K24" s="27">
        <v>8.2128863307508682E-2</v>
      </c>
      <c r="L24" s="27">
        <v>1.354405182849256</v>
      </c>
      <c r="M24" s="27">
        <v>1.4365340461567648</v>
      </c>
      <c r="N24" s="27">
        <v>0</v>
      </c>
      <c r="O24" s="27">
        <v>8.2032740891859621</v>
      </c>
      <c r="P24" s="27"/>
      <c r="Q24" s="27">
        <v>12.521290548670128</v>
      </c>
      <c r="R24" s="27">
        <v>13.548036373661077</v>
      </c>
      <c r="S24" s="27">
        <v>12.401113706608042</v>
      </c>
      <c r="T24" s="27"/>
      <c r="U24" s="27">
        <v>10.052502846091176</v>
      </c>
      <c r="V24" s="27">
        <v>78.210766127551636</v>
      </c>
    </row>
    <row r="25" spans="1:22" x14ac:dyDescent="0.25">
      <c r="A25">
        <v>1420</v>
      </c>
      <c r="C25" s="27">
        <v>2.4694993101865914</v>
      </c>
      <c r="D25" s="26">
        <v>0.56799536478367618</v>
      </c>
      <c r="E25" s="27">
        <v>3.498170184577313</v>
      </c>
      <c r="F25" s="27">
        <v>4.1326399694575375</v>
      </c>
      <c r="G25" s="27">
        <v>4.450507345260502</v>
      </c>
      <c r="H25" s="28">
        <v>300</v>
      </c>
      <c r="I25" s="27">
        <v>5.1247274436412535</v>
      </c>
      <c r="J25" s="27">
        <v>1.4718547003984079</v>
      </c>
      <c r="K25" s="27">
        <v>7.6864782213067778E-2</v>
      </c>
      <c r="L25" s="27">
        <v>1.3169142290088205</v>
      </c>
      <c r="M25" s="27">
        <v>1.3937790112218882</v>
      </c>
      <c r="N25" s="27">
        <v>0</v>
      </c>
      <c r="O25" s="27">
        <v>7.9903611552615503</v>
      </c>
      <c r="P25" s="27"/>
      <c r="Q25" s="27">
        <v>11.722325501148074</v>
      </c>
      <c r="R25" s="27">
        <v>12.683556192242218</v>
      </c>
      <c r="S25" s="27">
        <v>11.47074245863762</v>
      </c>
      <c r="T25" s="27"/>
      <c r="U25" s="27">
        <v>10.44298909278675</v>
      </c>
      <c r="V25" s="27">
        <v>83.501925592110624</v>
      </c>
    </row>
    <row r="26" spans="1:22" x14ac:dyDescent="0.25">
      <c r="A26">
        <v>1430</v>
      </c>
      <c r="C26" s="27">
        <v>2.5098881714489525</v>
      </c>
      <c r="D26" s="26">
        <v>0.5809478308337267</v>
      </c>
      <c r="E26" s="27">
        <v>3.6753837083809673</v>
      </c>
      <c r="F26" s="27">
        <v>4.2442913081468587</v>
      </c>
      <c r="G26" s="27">
        <v>4.6239664591863985</v>
      </c>
      <c r="H26" s="28">
        <v>300</v>
      </c>
      <c r="I26" s="27">
        <v>5.4115464214758564</v>
      </c>
      <c r="J26" s="27">
        <v>1.5879744087082626</v>
      </c>
      <c r="K26" s="27">
        <v>6.5455482545485527E-2</v>
      </c>
      <c r="L26" s="27">
        <v>1.3962325111389675</v>
      </c>
      <c r="M26" s="27">
        <v>1.4616879936844533</v>
      </c>
      <c r="N26" s="27">
        <v>0</v>
      </c>
      <c r="O26" s="27">
        <v>8.4612088238685708</v>
      </c>
      <c r="P26" s="27"/>
      <c r="Q26" s="27">
        <v>12.774560403754574</v>
      </c>
      <c r="R26" s="27">
        <v>13.822074356862448</v>
      </c>
      <c r="S26" s="27">
        <v>12.729236677618299</v>
      </c>
      <c r="T26" s="27"/>
      <c r="U26" s="27">
        <v>10.214214856880934</v>
      </c>
      <c r="V26" s="27">
        <v>80.358383642074543</v>
      </c>
    </row>
    <row r="27" spans="1:22" x14ac:dyDescent="0.25">
      <c r="A27">
        <v>1440</v>
      </c>
      <c r="C27" s="27">
        <v>2.2731018272834511</v>
      </c>
      <c r="D27" s="26">
        <v>0.53509000624369074</v>
      </c>
      <c r="E27" s="27">
        <v>3.658852791316177</v>
      </c>
      <c r="F27" s="27">
        <v>4.4175489452403278</v>
      </c>
      <c r="G27" s="27">
        <v>4.7265246539574779</v>
      </c>
      <c r="H27" s="28">
        <v>300</v>
      </c>
      <c r="I27" s="27">
        <v>5.0097166161010698</v>
      </c>
      <c r="J27" s="27">
        <v>1.5023602502357853</v>
      </c>
      <c r="K27" s="27">
        <v>4.3716930591391097E-2</v>
      </c>
      <c r="L27" s="27">
        <v>1.2914408133885822</v>
      </c>
      <c r="M27" s="27">
        <v>1.3351577439799733</v>
      </c>
      <c r="N27" s="27">
        <v>0</v>
      </c>
      <c r="O27" s="27">
        <v>7.8472346103168276</v>
      </c>
      <c r="P27" s="27"/>
      <c r="Q27" s="27">
        <v>11.433834907234658</v>
      </c>
      <c r="R27" s="27">
        <v>12.371409369627905</v>
      </c>
      <c r="S27" s="27">
        <v>11.140777043865858</v>
      </c>
      <c r="T27" s="27"/>
      <c r="U27" s="27">
        <v>10.531861851018419</v>
      </c>
      <c r="V27" s="27">
        <v>91.488569700936196</v>
      </c>
    </row>
    <row r="28" spans="1:22" x14ac:dyDescent="0.25">
      <c r="A28">
        <v>1450</v>
      </c>
      <c r="C28" s="27">
        <v>2.2798843808798059</v>
      </c>
      <c r="D28" s="26">
        <v>0.53650044620613146</v>
      </c>
      <c r="E28" s="27">
        <v>3.7911395787873956</v>
      </c>
      <c r="F28" s="27">
        <v>4.4007122933597342</v>
      </c>
      <c r="G28" s="27">
        <v>4.800412696374627</v>
      </c>
      <c r="H28" s="28">
        <v>300</v>
      </c>
      <c r="I28" s="27">
        <v>5.1032135265081866</v>
      </c>
      <c r="J28" s="27">
        <v>1.511961198180426</v>
      </c>
      <c r="K28" s="27">
        <v>4.3635747611201432E-2</v>
      </c>
      <c r="L28" s="27">
        <v>1.3124960352854251</v>
      </c>
      <c r="M28" s="27">
        <v>1.3561317828966266</v>
      </c>
      <c r="N28" s="27">
        <v>0</v>
      </c>
      <c r="O28" s="27">
        <v>7.9713065075852398</v>
      </c>
      <c r="P28" s="27"/>
      <c r="Q28" s="27">
        <v>11.573046458314774</v>
      </c>
      <c r="R28" s="27">
        <v>12.522036267896585</v>
      </c>
      <c r="S28" s="27">
        <v>11.347590156587966</v>
      </c>
      <c r="T28" s="27"/>
      <c r="U28" s="27">
        <v>10.523817960905182</v>
      </c>
      <c r="V28" s="27">
        <v>91.146727230408757</v>
      </c>
    </row>
    <row r="29" spans="1:22" x14ac:dyDescent="0.25">
      <c r="A29">
        <v>1460</v>
      </c>
      <c r="C29" s="27">
        <v>2.3208735788177854</v>
      </c>
      <c r="D29" s="26">
        <v>0.55348083775283485</v>
      </c>
      <c r="E29" s="27">
        <v>3.541940338288073</v>
      </c>
      <c r="F29" s="27">
        <v>4.3061213070624316</v>
      </c>
      <c r="G29" s="27">
        <v>4.5773436745011926</v>
      </c>
      <c r="H29" s="28">
        <v>300</v>
      </c>
      <c r="I29" s="27">
        <v>4.9535590781212271</v>
      </c>
      <c r="J29" s="27">
        <v>1.5253516940365817</v>
      </c>
      <c r="K29" s="27">
        <v>4.8124122686153181E-2</v>
      </c>
      <c r="L29" s="27">
        <v>1.2873202778334054</v>
      </c>
      <c r="M29" s="27">
        <v>1.3354444005195591</v>
      </c>
      <c r="N29" s="27">
        <v>0</v>
      </c>
      <c r="O29" s="27">
        <v>7.8143551726773666</v>
      </c>
      <c r="P29" s="27"/>
      <c r="Q29" s="27">
        <v>11.734959569218477</v>
      </c>
      <c r="R29" s="27">
        <v>12.697226253894392</v>
      </c>
      <c r="S29" s="27">
        <v>11.511344195334878</v>
      </c>
      <c r="T29" s="27"/>
      <c r="U29" s="27">
        <v>10.228500455690931</v>
      </c>
      <c r="V29" s="27">
        <v>87.024404428813327</v>
      </c>
    </row>
    <row r="30" spans="1:22" x14ac:dyDescent="0.25">
      <c r="A30">
        <v>1470</v>
      </c>
      <c r="C30" s="27">
        <v>2.3801287315101023</v>
      </c>
      <c r="D30" s="26">
        <v>0.5775964165981724</v>
      </c>
      <c r="E30" s="27">
        <v>3.5768739644566225</v>
      </c>
      <c r="F30" s="27">
        <v>4.2880284993197808</v>
      </c>
      <c r="G30" s="27">
        <v>4.5696539230201099</v>
      </c>
      <c r="H30" s="28">
        <v>300</v>
      </c>
      <c r="I30" s="27">
        <v>5.0714961337781501</v>
      </c>
      <c r="J30" s="27">
        <v>1.1794063441942766</v>
      </c>
      <c r="K30" s="27">
        <v>5.6043473305307158E-2</v>
      </c>
      <c r="L30" s="27">
        <v>1.2432946408899967</v>
      </c>
      <c r="M30" s="27">
        <v>1.299338114195304</v>
      </c>
      <c r="N30" s="27">
        <v>0</v>
      </c>
      <c r="O30" s="27">
        <v>7.5502405921677322</v>
      </c>
      <c r="P30" s="27"/>
      <c r="Q30" s="27">
        <v>11.819597422610013</v>
      </c>
      <c r="R30" s="27">
        <v>12.788804411264035</v>
      </c>
      <c r="S30" s="27">
        <v>11.597736010849555</v>
      </c>
      <c r="T30" s="27"/>
      <c r="U30" s="27">
        <v>9.7840344271201865</v>
      </c>
      <c r="V30" s="27">
        <v>81.170477477942114</v>
      </c>
    </row>
    <row r="31" spans="1:22" x14ac:dyDescent="0.25">
      <c r="A31">
        <v>1480</v>
      </c>
      <c r="C31" s="27">
        <v>2.4028031694611953</v>
      </c>
      <c r="D31" s="26">
        <v>0.59125934875939534</v>
      </c>
      <c r="E31" s="27">
        <v>3.5280685763156718</v>
      </c>
      <c r="F31" s="27">
        <v>4.2223450252819941</v>
      </c>
      <c r="G31" s="27">
        <v>4.4966671084074257</v>
      </c>
      <c r="H31" s="28">
        <v>300</v>
      </c>
      <c r="I31" s="27">
        <v>5.0380360988478028</v>
      </c>
      <c r="J31" s="27">
        <v>1.3519647382351783</v>
      </c>
      <c r="K31" s="27">
        <v>6.0050076664169158E-2</v>
      </c>
      <c r="L31" s="27">
        <v>1.2739289384169954</v>
      </c>
      <c r="M31" s="27">
        <v>1.3339790150811646</v>
      </c>
      <c r="N31" s="27">
        <v>0</v>
      </c>
      <c r="O31" s="27">
        <v>7.7239798521641463</v>
      </c>
      <c r="P31" s="27"/>
      <c r="Q31" s="27">
        <v>12.479938059494003</v>
      </c>
      <c r="R31" s="27">
        <v>13.503292980372512</v>
      </c>
      <c r="S31" s="27">
        <v>12.367153820816712</v>
      </c>
      <c r="T31" s="27"/>
      <c r="U31" s="27">
        <v>9.4734491775422782</v>
      </c>
      <c r="V31" s="27">
        <v>77.852131735843301</v>
      </c>
    </row>
    <row r="32" spans="1:22" x14ac:dyDescent="0.25">
      <c r="A32">
        <v>1490</v>
      </c>
      <c r="C32" s="27">
        <v>2.3147044331602231</v>
      </c>
      <c r="D32" s="26">
        <v>0.57473554560056184</v>
      </c>
      <c r="E32" s="27">
        <v>3.5737253664113298</v>
      </c>
      <c r="F32" s="27">
        <v>4.2589294160979385</v>
      </c>
      <c r="G32" s="27">
        <v>4.5369118042572341</v>
      </c>
      <c r="H32" s="28">
        <v>300</v>
      </c>
      <c r="I32" s="27">
        <v>4.8967532642342446</v>
      </c>
      <c r="J32" s="27">
        <v>1.2091403432946826</v>
      </c>
      <c r="K32" s="27">
        <v>5.7083283519816876E-2</v>
      </c>
      <c r="L32" s="27">
        <v>1.2151375819826626</v>
      </c>
      <c r="M32" s="27">
        <v>1.2722208655024794</v>
      </c>
      <c r="N32" s="27">
        <v>0</v>
      </c>
      <c r="O32" s="27">
        <v>7.378114473031407</v>
      </c>
      <c r="P32" s="27"/>
      <c r="Q32" s="27">
        <v>11.786011334086506</v>
      </c>
      <c r="R32" s="27">
        <v>12.752464263481601</v>
      </c>
      <c r="S32" s="27">
        <v>11.53784172750731</v>
      </c>
      <c r="T32" s="27"/>
      <c r="U32" s="27">
        <v>9.5961946055680194</v>
      </c>
      <c r="V32" s="27">
        <v>81.862325678855569</v>
      </c>
    </row>
    <row r="33" spans="1:22" x14ac:dyDescent="0.25">
      <c r="A33">
        <v>1500</v>
      </c>
      <c r="C33" s="27">
        <v>2.5598722622691734</v>
      </c>
      <c r="D33" s="26">
        <v>0.59341769541601874</v>
      </c>
      <c r="E33" s="27">
        <v>3.3801050569233233</v>
      </c>
      <c r="F33" s="27">
        <v>4.145756271719395</v>
      </c>
      <c r="G33" s="27">
        <v>4.360605542342765</v>
      </c>
      <c r="H33" s="28">
        <v>300</v>
      </c>
      <c r="I33" s="27">
        <v>5.2049605023728507</v>
      </c>
      <c r="J33" s="27">
        <v>1.3200314422359702</v>
      </c>
      <c r="K33" s="27">
        <v>7.1212791490485775E-2</v>
      </c>
      <c r="L33" s="27">
        <v>1.3018837289010377</v>
      </c>
      <c r="M33" s="27">
        <v>1.3730965203915233</v>
      </c>
      <c r="N33" s="27">
        <v>0</v>
      </c>
      <c r="O33" s="27">
        <v>7.8980884650003436</v>
      </c>
      <c r="P33" s="27"/>
      <c r="Q33" s="27">
        <v>12.086554112445707</v>
      </c>
      <c r="R33" s="27">
        <v>13.077651549666257</v>
      </c>
      <c r="S33" s="27">
        <v>11.944234119712501</v>
      </c>
      <c r="T33" s="27"/>
      <c r="U33" s="27">
        <v>10.025003557442208</v>
      </c>
      <c r="V33" s="27">
        <v>77.329787414557302</v>
      </c>
    </row>
    <row r="34" spans="1:22" x14ac:dyDescent="0.25">
      <c r="A34">
        <v>1510</v>
      </c>
      <c r="C34" s="27">
        <v>2.807542939969669</v>
      </c>
      <c r="D34" s="26">
        <v>0.60628622133894428</v>
      </c>
      <c r="E34" s="27">
        <v>3.3720625811236458</v>
      </c>
      <c r="F34" s="27">
        <v>4.2926020421300679</v>
      </c>
      <c r="G34" s="27">
        <v>4.4075064434988942</v>
      </c>
      <c r="H34" s="28">
        <v>300</v>
      </c>
      <c r="I34" s="27">
        <v>5.7699454121543896</v>
      </c>
      <c r="J34" s="27">
        <v>1.2723981155287079</v>
      </c>
      <c r="K34" s="27">
        <v>8.750900276011607E-2</v>
      </c>
      <c r="L34" s="27">
        <v>1.40614997527106</v>
      </c>
      <c r="M34" s="27">
        <v>1.4936589780311758</v>
      </c>
      <c r="N34" s="27">
        <v>0</v>
      </c>
      <c r="O34" s="27">
        <v>8.5360025057142721</v>
      </c>
      <c r="P34" s="27"/>
      <c r="Q34" s="27">
        <v>12.438157661540009</v>
      </c>
      <c r="R34" s="27">
        <v>13.458086589786291</v>
      </c>
      <c r="S34" s="27">
        <v>12.244222517570998</v>
      </c>
      <c r="T34" s="27"/>
      <c r="U34" s="27">
        <v>10.550707777762632</v>
      </c>
      <c r="V34" s="27">
        <v>74.20544309492017</v>
      </c>
    </row>
    <row r="35" spans="1:22" x14ac:dyDescent="0.25">
      <c r="A35">
        <v>1520</v>
      </c>
      <c r="C35" s="27">
        <v>2.9411092603249571</v>
      </c>
      <c r="D35" s="26">
        <v>0.633297217647527</v>
      </c>
      <c r="E35" s="27">
        <v>3.4190466320949247</v>
      </c>
      <c r="F35" s="27">
        <v>4.3843996483581122</v>
      </c>
      <c r="G35" s="27">
        <v>4.459873475696071</v>
      </c>
      <c r="H35" s="28">
        <v>300</v>
      </c>
      <c r="I35" s="27">
        <v>6.1162613965278902</v>
      </c>
      <c r="J35" s="27">
        <v>1.5990429326228082</v>
      </c>
      <c r="K35" s="27">
        <v>9.9420846985729158E-2</v>
      </c>
      <c r="L35" s="27">
        <v>1.5454092331003375</v>
      </c>
      <c r="M35" s="27">
        <v>1.6448300800860665</v>
      </c>
      <c r="N35" s="27">
        <v>0</v>
      </c>
      <c r="O35" s="27">
        <v>9.3601344092367658</v>
      </c>
      <c r="P35" s="27"/>
      <c r="Q35" s="27">
        <v>14.323409355254418</v>
      </c>
      <c r="R35" s="27">
        <v>15.497928922385285</v>
      </c>
      <c r="S35" s="27">
        <v>14.366853688730535</v>
      </c>
      <c r="T35" s="27"/>
      <c r="U35" s="27">
        <v>10.076028726688984</v>
      </c>
      <c r="V35" s="27">
        <v>67.648600095438127</v>
      </c>
    </row>
    <row r="36" spans="1:22" x14ac:dyDescent="0.25">
      <c r="A36">
        <v>1530</v>
      </c>
      <c r="C36" s="27">
        <v>3.0197030216516434</v>
      </c>
      <c r="D36" s="26">
        <v>0.63520921414151099</v>
      </c>
      <c r="E36" s="27">
        <v>3.3243464377474652</v>
      </c>
      <c r="F36" s="27">
        <v>4.5474177831793927</v>
      </c>
      <c r="G36" s="27">
        <v>4.4372359841734088</v>
      </c>
      <c r="H36" s="28">
        <v>300</v>
      </c>
      <c r="I36" s="27">
        <v>6.2478285177825121</v>
      </c>
      <c r="J36" s="27">
        <v>2.0847692949221672</v>
      </c>
      <c r="K36" s="27">
        <v>0.10948945382972106</v>
      </c>
      <c r="L36" s="27">
        <v>1.6709045548695272</v>
      </c>
      <c r="M36" s="27">
        <v>1.7803940086992482</v>
      </c>
      <c r="N36" s="27">
        <v>0</v>
      </c>
      <c r="O36" s="27">
        <v>10.112991821403927</v>
      </c>
      <c r="P36" s="27"/>
      <c r="Q36" s="27">
        <v>15.089542993034859</v>
      </c>
      <c r="R36" s="27">
        <v>16.326885518463722</v>
      </c>
      <c r="S36" s="27">
        <v>15.214287292272516</v>
      </c>
      <c r="T36" s="27"/>
      <c r="U36" s="27">
        <v>10.274185686326307</v>
      </c>
      <c r="V36" s="27">
        <v>67.183674373759132</v>
      </c>
    </row>
    <row r="37" spans="1:22" x14ac:dyDescent="0.25">
      <c r="A37">
        <v>1540</v>
      </c>
      <c r="C37" s="27">
        <v>2.9925579679595278</v>
      </c>
      <c r="D37" s="26">
        <v>0.63785299048382671</v>
      </c>
      <c r="E37" s="27">
        <v>3.9432387099772583</v>
      </c>
      <c r="F37" s="27">
        <v>4.9072468458462426</v>
      </c>
      <c r="G37" s="27">
        <v>5.0739272730142497</v>
      </c>
      <c r="H37" s="28">
        <v>300</v>
      </c>
      <c r="I37" s="27">
        <v>7.0800960749296085</v>
      </c>
      <c r="J37" s="27">
        <v>2.0526346193431637</v>
      </c>
      <c r="K37" s="27">
        <v>0.11562303357839845</v>
      </c>
      <c r="L37" s="27">
        <v>1.8316181550827213</v>
      </c>
      <c r="M37" s="27">
        <v>1.9472411886611198</v>
      </c>
      <c r="N37" s="27">
        <v>0</v>
      </c>
      <c r="O37" s="27">
        <v>11.079971882933894</v>
      </c>
      <c r="P37" s="27"/>
      <c r="Q37" s="27">
        <v>17.007718944427637</v>
      </c>
      <c r="R37" s="27">
        <v>18.402351897870705</v>
      </c>
      <c r="S37" s="27">
        <v>17.19346608760431</v>
      </c>
      <c r="T37" s="27"/>
      <c r="U37" s="27">
        <v>10.084962488299384</v>
      </c>
      <c r="V37" s="27">
        <v>66.544519091563956</v>
      </c>
    </row>
    <row r="38" spans="1:22" x14ac:dyDescent="0.25">
      <c r="A38">
        <v>1550</v>
      </c>
      <c r="C38" s="27">
        <v>3.2410565978077566</v>
      </c>
      <c r="D38" s="26">
        <v>0.69200463575184801</v>
      </c>
      <c r="E38" s="27">
        <v>5.0577804205989745</v>
      </c>
      <c r="F38" s="27">
        <v>6.4245844017389491</v>
      </c>
      <c r="G38" s="27">
        <v>6.4970411004654594</v>
      </c>
      <c r="H38" s="28">
        <v>300</v>
      </c>
      <c r="I38" s="27">
        <v>9.8187131048123373</v>
      </c>
      <c r="J38" s="27">
        <v>1.9840682129910756</v>
      </c>
      <c r="K38" s="27">
        <v>0.14650325863290364</v>
      </c>
      <c r="L38" s="27">
        <v>2.3754056307298268</v>
      </c>
      <c r="M38" s="27">
        <v>2.5219088893627299</v>
      </c>
      <c r="N38" s="27">
        <v>3.2101000000000005E-2</v>
      </c>
      <c r="O38" s="27">
        <v>14.356791207166145</v>
      </c>
      <c r="P38" s="27"/>
      <c r="Q38" s="27">
        <v>25.292691859185876</v>
      </c>
      <c r="R38" s="27">
        <v>27.366692591639122</v>
      </c>
      <c r="S38" s="27">
        <v>26.056465015748319</v>
      </c>
      <c r="T38" s="27"/>
      <c r="U38" s="27">
        <v>8.7648486450307423</v>
      </c>
      <c r="V38" s="27">
        <v>53.39964640068979</v>
      </c>
    </row>
    <row r="39" spans="1:22" x14ac:dyDescent="0.25">
      <c r="A39">
        <v>1560</v>
      </c>
      <c r="C39" s="27">
        <v>3.2103908094435072</v>
      </c>
      <c r="D39" s="26">
        <v>0.66428571428571437</v>
      </c>
      <c r="E39" s="27">
        <v>6.154020521599679</v>
      </c>
      <c r="F39" s="27">
        <v>7.368435836680912</v>
      </c>
      <c r="G39" s="27">
        <v>7.7802785651038393</v>
      </c>
      <c r="H39" s="28">
        <v>300</v>
      </c>
      <c r="I39" s="27">
        <v>11.646767112406193</v>
      </c>
      <c r="J39" s="27">
        <v>2.2624685028270899</v>
      </c>
      <c r="K39" s="27">
        <v>0.17456364329943264</v>
      </c>
      <c r="L39" s="27">
        <v>2.9138246680371678</v>
      </c>
      <c r="M39" s="27">
        <v>3.0883883113366002</v>
      </c>
      <c r="N39" s="27">
        <v>6.721000000000002E-2</v>
      </c>
      <c r="O39" s="27">
        <v>17.064833926569886</v>
      </c>
      <c r="P39" s="27"/>
      <c r="Q39" s="27">
        <v>27.055107323957667</v>
      </c>
      <c r="R39" s="27">
        <v>29.273626124522195</v>
      </c>
      <c r="S39" s="27">
        <v>27.467622472303674</v>
      </c>
      <c r="T39" s="27"/>
      <c r="U39" s="27">
        <v>9.661038702980953</v>
      </c>
      <c r="V39" s="27">
        <v>59.421894492582922</v>
      </c>
    </row>
    <row r="40" spans="1:22" x14ac:dyDescent="0.25">
      <c r="A40">
        <v>1570</v>
      </c>
      <c r="C40" s="27">
        <v>3.5001296374367632</v>
      </c>
      <c r="D40" s="26">
        <v>0.66428571428571437</v>
      </c>
      <c r="E40" s="27">
        <v>6.6439116950183656</v>
      </c>
      <c r="F40" s="27">
        <v>7.7369259964852306</v>
      </c>
      <c r="G40" s="27">
        <v>8.3153976589920546</v>
      </c>
      <c r="H40" s="28">
        <v>300</v>
      </c>
      <c r="I40" s="27">
        <v>13.571238853571467</v>
      </c>
      <c r="J40" s="27">
        <v>3.1117560067861834</v>
      </c>
      <c r="K40" s="27">
        <v>0.28766636743286211</v>
      </c>
      <c r="L40" s="27">
        <v>3.687752193325136</v>
      </c>
      <c r="M40" s="27">
        <v>3.9754185607579977</v>
      </c>
      <c r="N40" s="27">
        <v>6.4389999999999989E-2</v>
      </c>
      <c r="O40" s="27">
        <v>20.72280342111565</v>
      </c>
      <c r="P40" s="27"/>
      <c r="Q40" s="27">
        <v>29.768599631871247</v>
      </c>
      <c r="R40" s="27">
        <v>32.20962480168469</v>
      </c>
      <c r="S40" s="27">
        <v>30.365879601508631</v>
      </c>
      <c r="T40" s="27"/>
      <c r="U40" s="27">
        <v>10.694465287573106</v>
      </c>
      <c r="V40" s="27">
        <v>60.333083331681756</v>
      </c>
    </row>
    <row r="41" spans="1:22" x14ac:dyDescent="0.25">
      <c r="A41">
        <v>1580</v>
      </c>
      <c r="C41" s="27">
        <v>3.5540591273187188</v>
      </c>
      <c r="D41" s="26">
        <v>0.6590031046507574</v>
      </c>
      <c r="E41" s="27">
        <v>6.6728983404990796</v>
      </c>
      <c r="F41" s="27">
        <v>8.2119127262499241</v>
      </c>
      <c r="G41" s="27">
        <v>8.5291853890710847</v>
      </c>
      <c r="H41" s="28">
        <v>300</v>
      </c>
      <c r="I41" s="27">
        <v>14.134633244932047</v>
      </c>
      <c r="J41" s="27">
        <v>4.8609345711613949</v>
      </c>
      <c r="K41" s="27">
        <v>0.40501701368149445</v>
      </c>
      <c r="L41" s="27">
        <v>4.3779092594589164</v>
      </c>
      <c r="M41" s="27">
        <v>4.7829262731404105</v>
      </c>
      <c r="N41" s="27">
        <v>7.5200000000000017E-2</v>
      </c>
      <c r="O41" s="27">
        <v>23.853694089233851</v>
      </c>
      <c r="P41" s="27"/>
      <c r="Q41" s="27">
        <v>33.140416085846525</v>
      </c>
      <c r="R41" s="27">
        <v>35.857930204885939</v>
      </c>
      <c r="S41" s="27">
        <v>34.119691730647347</v>
      </c>
      <c r="T41" s="27"/>
      <c r="U41" s="27">
        <v>11.05327783272342</v>
      </c>
      <c r="V41" s="27">
        <v>61.411119320679894</v>
      </c>
    </row>
    <row r="42" spans="1:22" x14ac:dyDescent="0.25">
      <c r="A42">
        <v>1590</v>
      </c>
      <c r="C42" s="27">
        <v>3.5540591273187188</v>
      </c>
      <c r="D42" s="26">
        <v>0.67768597179278633</v>
      </c>
      <c r="E42" s="27">
        <v>7.1316155475116334</v>
      </c>
      <c r="F42" s="27">
        <v>8.3857511571334555</v>
      </c>
      <c r="G42" s="27">
        <v>8.9394004511976242</v>
      </c>
      <c r="H42" s="28">
        <v>300</v>
      </c>
      <c r="I42" s="27">
        <v>17.340198485162432</v>
      </c>
      <c r="J42" s="27">
        <v>4.3732479113010152</v>
      </c>
      <c r="K42" s="27">
        <v>0.47194422944007786</v>
      </c>
      <c r="L42" s="27">
        <v>4.9953569670201334</v>
      </c>
      <c r="M42" s="27">
        <v>5.4673011964602107</v>
      </c>
      <c r="N42" s="27">
        <v>9.3216666666666698E-2</v>
      </c>
      <c r="O42" s="27">
        <v>27.273964259590322</v>
      </c>
      <c r="P42" s="27"/>
      <c r="Q42" s="27">
        <v>41.36183588025763</v>
      </c>
      <c r="R42" s="27">
        <v>44.753506422438747</v>
      </c>
      <c r="S42" s="27">
        <v>43.813864736974409</v>
      </c>
      <c r="T42" s="27"/>
      <c r="U42" s="27">
        <v>10.23709783223112</v>
      </c>
      <c r="V42" s="27">
        <v>56.87648912718231</v>
      </c>
    </row>
    <row r="43" spans="1:22" x14ac:dyDescent="0.25">
      <c r="A43">
        <v>1600</v>
      </c>
      <c r="C43" s="27">
        <v>4.4010693507588527</v>
      </c>
      <c r="D43" s="26">
        <v>0.65718072587048249</v>
      </c>
      <c r="E43" s="27">
        <v>7.5188422191213915</v>
      </c>
      <c r="F43" s="27">
        <v>9.2673994770563848</v>
      </c>
      <c r="G43" s="27">
        <v>9.6151445924144774</v>
      </c>
      <c r="H43" s="28">
        <v>300</v>
      </c>
      <c r="I43" s="27">
        <v>19.731784918316148</v>
      </c>
      <c r="J43" s="27">
        <v>9.0454322944321301</v>
      </c>
      <c r="K43" s="27">
        <v>0.86626147569260747</v>
      </c>
      <c r="L43" s="27">
        <v>6.8805143229177519</v>
      </c>
      <c r="M43" s="27">
        <v>7.7467757986103605</v>
      </c>
      <c r="N43" s="27">
        <v>0.16347054960000001</v>
      </c>
      <c r="O43" s="27">
        <v>36.687463560958633</v>
      </c>
      <c r="P43" s="27"/>
      <c r="Q43" s="27">
        <v>42.954747743463699</v>
      </c>
      <c r="R43" s="27">
        <v>46.477037058427733</v>
      </c>
      <c r="S43" s="27">
        <v>45.089533825658457</v>
      </c>
      <c r="T43" s="27"/>
      <c r="U43" s="27">
        <v>13.136970893555764</v>
      </c>
      <c r="V43" s="27">
        <v>58.941013723815772</v>
      </c>
    </row>
    <row r="44" spans="1:22" x14ac:dyDescent="0.25">
      <c r="A44">
        <v>1610</v>
      </c>
      <c r="C44" s="27">
        <v>4.7331058178752112</v>
      </c>
      <c r="D44" s="26">
        <v>0.67177767847730274</v>
      </c>
      <c r="E44" s="27">
        <v>7.9686793413608585</v>
      </c>
      <c r="F44" s="27">
        <v>9.995235501474955</v>
      </c>
      <c r="G44" s="27">
        <v>10.232061917231594</v>
      </c>
      <c r="H44" s="28">
        <v>300</v>
      </c>
      <c r="I44" s="27">
        <v>22.581964215146325</v>
      </c>
      <c r="J44" s="27">
        <v>10.216883070810244</v>
      </c>
      <c r="K44" s="27">
        <v>1.3553786057100781</v>
      </c>
      <c r="L44" s="27">
        <v>7.7762690572832298</v>
      </c>
      <c r="M44" s="27">
        <v>9.1316476629933057</v>
      </c>
      <c r="N44" s="27">
        <v>0.27015226819999999</v>
      </c>
      <c r="O44" s="27">
        <v>42.200647217149879</v>
      </c>
      <c r="P44" s="27"/>
      <c r="Q44" s="27">
        <v>48.674705302818424</v>
      </c>
      <c r="R44" s="27">
        <v>52.666031137649533</v>
      </c>
      <c r="S44" s="27">
        <v>51.415232765227188</v>
      </c>
      <c r="T44" s="27"/>
      <c r="U44" s="27">
        <v>13.278763363551871</v>
      </c>
      <c r="V44" s="27">
        <v>55.397733011993807</v>
      </c>
    </row>
    <row r="45" spans="1:22" x14ac:dyDescent="0.25">
      <c r="A45">
        <v>1620</v>
      </c>
      <c r="C45" s="27">
        <v>5.017557440978079</v>
      </c>
      <c r="D45" s="26">
        <v>0.66760736506438378</v>
      </c>
      <c r="E45" s="27">
        <v>8.3138497677552046</v>
      </c>
      <c r="F45" s="27">
        <v>10.364422174374413</v>
      </c>
      <c r="G45" s="27">
        <v>10.659501340625102</v>
      </c>
      <c r="H45" s="28">
        <v>300</v>
      </c>
      <c r="I45" s="27">
        <v>24.939146292343029</v>
      </c>
      <c r="J45" s="27">
        <v>10.346318245627966</v>
      </c>
      <c r="K45" s="27">
        <v>1.4485421247874393</v>
      </c>
      <c r="L45" s="27">
        <v>8.7724785893292569</v>
      </c>
      <c r="M45" s="27">
        <v>10.221020714116694</v>
      </c>
      <c r="N45" s="27">
        <v>0.30107593699999996</v>
      </c>
      <c r="O45" s="27">
        <v>45.807561189087686</v>
      </c>
      <c r="P45" s="27"/>
      <c r="Q45" s="27">
        <v>49.003358984057641</v>
      </c>
      <c r="R45" s="27">
        <v>53.021634420750374</v>
      </c>
      <c r="S45" s="27">
        <v>51.741472591567309</v>
      </c>
      <c r="T45" s="27"/>
      <c r="U45" s="27">
        <v>14.334013962991154</v>
      </c>
      <c r="V45" s="27">
        <v>56.409992970243351</v>
      </c>
    </row>
    <row r="46" spans="1:22" x14ac:dyDescent="0.25">
      <c r="A46">
        <v>1630</v>
      </c>
      <c r="C46" s="27">
        <v>5.2089542580101176</v>
      </c>
      <c r="D46" s="26">
        <v>0.68896201409980917</v>
      </c>
      <c r="E46" s="27">
        <v>8.9322094510050842</v>
      </c>
      <c r="F46" s="27">
        <v>11.17883633853171</v>
      </c>
      <c r="G46" s="27">
        <v>11.426087530712257</v>
      </c>
      <c r="H46" s="28">
        <v>300</v>
      </c>
      <c r="I46" s="27">
        <v>27.752392666352751</v>
      </c>
      <c r="J46" s="27">
        <v>11.373406600712242</v>
      </c>
      <c r="K46" s="27">
        <v>1.6130053650359772</v>
      </c>
      <c r="L46" s="27">
        <v>9.2240449491873626</v>
      </c>
      <c r="M46" s="27">
        <v>10.837050314223339</v>
      </c>
      <c r="N46" s="27">
        <v>0.37575934119999999</v>
      </c>
      <c r="O46" s="27">
        <v>50.338608922488334</v>
      </c>
      <c r="P46" s="27"/>
      <c r="Q46" s="27">
        <v>57.038536413300804</v>
      </c>
      <c r="R46" s="27">
        <v>61.715696399191458</v>
      </c>
      <c r="S46" s="27">
        <v>60.721533656456451</v>
      </c>
      <c r="T46" s="27"/>
      <c r="U46" s="27">
        <v>13.513403102495545</v>
      </c>
      <c r="V46" s="27">
        <v>51.226509367508093</v>
      </c>
    </row>
    <row r="47" spans="1:22" x14ac:dyDescent="0.25">
      <c r="A47">
        <v>1640</v>
      </c>
      <c r="C47" s="27">
        <v>5.4246722175379434</v>
      </c>
      <c r="D47" s="26">
        <v>0.68384120362131762</v>
      </c>
      <c r="E47" s="27">
        <v>9.3615841852831174</v>
      </c>
      <c r="F47" s="27">
        <v>12.472598167916436</v>
      </c>
      <c r="G47" s="27">
        <v>12.257236863252029</v>
      </c>
      <c r="H47" s="28">
        <v>300</v>
      </c>
      <c r="I47" s="27">
        <v>31.004049473831618</v>
      </c>
      <c r="J47" s="27">
        <v>12.218871464791803</v>
      </c>
      <c r="K47" s="27">
        <v>1.496831167151349</v>
      </c>
      <c r="L47" s="27">
        <v>9.9267772016828353</v>
      </c>
      <c r="M47" s="27">
        <v>11.423608368834186</v>
      </c>
      <c r="N47" s="27">
        <v>0.37852937080000004</v>
      </c>
      <c r="O47" s="27">
        <v>55.025058678257608</v>
      </c>
      <c r="P47" s="27"/>
      <c r="Q47" s="27">
        <v>59.064775370191249</v>
      </c>
      <c r="R47" s="27">
        <v>63.908086950546945</v>
      </c>
      <c r="S47" s="27">
        <v>62.653792262706737</v>
      </c>
      <c r="T47" s="27"/>
      <c r="U47" s="27">
        <v>14.414328230294434</v>
      </c>
      <c r="V47" s="27">
        <v>52.468842235973213</v>
      </c>
    </row>
    <row r="48" spans="1:22" x14ac:dyDescent="0.25">
      <c r="A48">
        <v>1650</v>
      </c>
      <c r="C48" s="27">
        <v>5.6128967116357495</v>
      </c>
      <c r="D48" s="26">
        <v>0.66579233272520433</v>
      </c>
      <c r="E48" s="27">
        <v>10.112460235378744</v>
      </c>
      <c r="F48" s="27">
        <v>13.835716596908265</v>
      </c>
      <c r="G48" s="27">
        <v>13.447713546447147</v>
      </c>
      <c r="H48" s="28">
        <v>300</v>
      </c>
      <c r="I48" s="27">
        <v>35.195556877791802</v>
      </c>
      <c r="J48" s="27">
        <v>12.48614373289883</v>
      </c>
      <c r="K48" s="27">
        <v>1.6266349985108626</v>
      </c>
      <c r="L48" s="27">
        <v>10.799137528260378</v>
      </c>
      <c r="M48" s="27">
        <v>12.425772526771238</v>
      </c>
      <c r="N48" s="27">
        <v>0.47499102400000004</v>
      </c>
      <c r="O48" s="27">
        <v>60.582464161461871</v>
      </c>
      <c r="P48" s="27"/>
      <c r="Q48" s="27">
        <v>59.345264461810316</v>
      </c>
      <c r="R48" s="27">
        <v>64.21157614767877</v>
      </c>
      <c r="S48" s="27">
        <v>62.190231881999594</v>
      </c>
      <c r="T48" s="27"/>
      <c r="U48" s="27">
        <v>15.79340839974537</v>
      </c>
      <c r="V48" s="27">
        <v>55.560915205527714</v>
      </c>
    </row>
    <row r="49" spans="1:22" x14ac:dyDescent="0.25">
      <c r="A49">
        <v>1660</v>
      </c>
      <c r="C49" s="27">
        <v>5.5832883642495776</v>
      </c>
      <c r="D49" s="26">
        <v>0.65778286335587643</v>
      </c>
      <c r="E49" s="27">
        <v>10.571812789239571</v>
      </c>
      <c r="F49" s="27">
        <v>14.580522007044845</v>
      </c>
      <c r="G49" s="27">
        <v>14.095236284160512</v>
      </c>
      <c r="H49" s="28">
        <v>300</v>
      </c>
      <c r="I49" s="27">
        <v>36.69566484189896</v>
      </c>
      <c r="J49" s="27">
        <v>13.285948717921816</v>
      </c>
      <c r="K49" s="27">
        <v>1.9909566637262468</v>
      </c>
      <c r="L49" s="27">
        <v>11.079252170247864</v>
      </c>
      <c r="M49" s="27">
        <v>13.07020883397411</v>
      </c>
      <c r="N49" s="27">
        <v>0.49473690840000001</v>
      </c>
      <c r="O49" s="27">
        <v>63.546559302194893</v>
      </c>
      <c r="P49" s="27"/>
      <c r="Q49" s="27">
        <v>59.704284695409228</v>
      </c>
      <c r="R49" s="27">
        <v>64.600036040432784</v>
      </c>
      <c r="S49" s="27">
        <v>62.996206683261711</v>
      </c>
      <c r="T49" s="27"/>
      <c r="U49" s="27">
        <v>16.387853449166606</v>
      </c>
      <c r="V49" s="27">
        <v>57.957892926316148</v>
      </c>
    </row>
    <row r="50" spans="1:22" x14ac:dyDescent="0.25">
      <c r="A50">
        <v>1670</v>
      </c>
      <c r="C50" s="27">
        <v>5.4553380059021919</v>
      </c>
      <c r="D50" s="26">
        <v>0.6664123128531092</v>
      </c>
      <c r="E50" s="27">
        <v>9.8390874137018471</v>
      </c>
      <c r="F50" s="27">
        <v>14.81265564193661</v>
      </c>
      <c r="G50" s="27">
        <v>13.563502117871433</v>
      </c>
      <c r="H50" s="28">
        <v>300</v>
      </c>
      <c r="I50" s="27">
        <v>34.502125048981796</v>
      </c>
      <c r="J50" s="27">
        <v>11.801041165281529</v>
      </c>
      <c r="K50" s="27">
        <v>1.9382274855460513</v>
      </c>
      <c r="L50" s="27">
        <v>10.489156741647466</v>
      </c>
      <c r="M50" s="27">
        <v>12.427384227193514</v>
      </c>
      <c r="N50" s="27">
        <v>0.90452816000000014</v>
      </c>
      <c r="O50" s="27">
        <v>59.63507860145684</v>
      </c>
      <c r="P50" s="27"/>
      <c r="Q50" s="27">
        <v>58.978985699352357</v>
      </c>
      <c r="R50" s="27">
        <v>63.815262526699243</v>
      </c>
      <c r="S50" s="27">
        <v>61.99568244340113</v>
      </c>
      <c r="T50" s="27"/>
      <c r="U50" s="27">
        <v>15.529725826884924</v>
      </c>
      <c r="V50" s="27">
        <v>56.211179681345541</v>
      </c>
    </row>
    <row r="51" spans="1:22" x14ac:dyDescent="0.25">
      <c r="A51">
        <v>1680</v>
      </c>
      <c r="C51" s="27">
        <v>5.4024659569983138</v>
      </c>
      <c r="D51" s="26">
        <v>0.64860866443488396</v>
      </c>
      <c r="E51" s="27">
        <v>9.8884894695835985</v>
      </c>
      <c r="F51" s="27">
        <v>15.03340369126542</v>
      </c>
      <c r="G51" s="27">
        <v>13.767980662510189</v>
      </c>
      <c r="H51" s="28">
        <v>300</v>
      </c>
      <c r="I51" s="27">
        <v>34.682838010844989</v>
      </c>
      <c r="J51" s="27">
        <v>12.409187575920697</v>
      </c>
      <c r="K51" s="27">
        <v>2.2129934685654495</v>
      </c>
      <c r="L51" s="27">
        <v>10.519444733150063</v>
      </c>
      <c r="M51" s="27">
        <v>12.732438201715514</v>
      </c>
      <c r="N51" s="27">
        <v>0.89949662200000002</v>
      </c>
      <c r="O51" s="27">
        <v>60.723960410481197</v>
      </c>
      <c r="P51" s="27"/>
      <c r="Q51" s="27">
        <v>56.605130419273777</v>
      </c>
      <c r="R51" s="27">
        <v>61.336443592064178</v>
      </c>
      <c r="S51" s="27">
        <v>58.900925136518424</v>
      </c>
      <c r="T51" s="27"/>
      <c r="U51" s="27">
        <v>16.524120342761492</v>
      </c>
      <c r="V51" s="27">
        <v>60.395820502820833</v>
      </c>
    </row>
    <row r="52" spans="1:22" x14ac:dyDescent="0.25">
      <c r="A52">
        <v>1690</v>
      </c>
      <c r="C52" s="27">
        <v>5.3866043423271517</v>
      </c>
      <c r="D52" s="26">
        <v>0.67515121275711343</v>
      </c>
      <c r="E52" s="27">
        <v>9.6152587499404056</v>
      </c>
      <c r="F52" s="27">
        <v>15.417870529125015</v>
      </c>
      <c r="G52" s="27">
        <v>13.529100806882123</v>
      </c>
      <c r="H52" s="28">
        <v>300</v>
      </c>
      <c r="I52" s="27">
        <v>33.981015308051987</v>
      </c>
      <c r="J52" s="27">
        <v>12.016729092962589</v>
      </c>
      <c r="K52" s="27">
        <v>1.7226109638284861</v>
      </c>
      <c r="L52" s="27">
        <v>9.934909886859689</v>
      </c>
      <c r="M52" s="27">
        <v>11.657520850688174</v>
      </c>
      <c r="N52" s="27">
        <v>1.5323817960000001</v>
      </c>
      <c r="O52" s="27">
        <v>59.18764704770274</v>
      </c>
      <c r="P52" s="27"/>
      <c r="Q52" s="27">
        <v>62.97736096320908</v>
      </c>
      <c r="R52" s="27">
        <v>67.970334192264175</v>
      </c>
      <c r="S52" s="27">
        <v>66.436919989391555</v>
      </c>
      <c r="T52" s="27"/>
      <c r="U52" s="27">
        <v>14.593180975520363</v>
      </c>
      <c r="V52" s="27">
        <v>53.495280234134761</v>
      </c>
    </row>
    <row r="53" spans="1:22" x14ac:dyDescent="0.25">
      <c r="A53">
        <v>1700</v>
      </c>
      <c r="C53" s="27">
        <v>5.509557839262186</v>
      </c>
      <c r="D53" s="26">
        <v>0.65048234457605547</v>
      </c>
      <c r="E53" s="27">
        <v>9.8055212363921989</v>
      </c>
      <c r="F53" s="27">
        <v>15.454004767317253</v>
      </c>
      <c r="G53" s="27">
        <v>13.820885984507328</v>
      </c>
      <c r="H53" s="28">
        <v>300</v>
      </c>
      <c r="I53" s="27">
        <v>35.50626353423651</v>
      </c>
      <c r="J53" s="27">
        <v>11.975503523415176</v>
      </c>
      <c r="K53" s="27">
        <v>2.3678655090207181</v>
      </c>
      <c r="L53" s="27">
        <v>10.030434767780724</v>
      </c>
      <c r="M53" s="27">
        <v>12.398300276801445</v>
      </c>
      <c r="N53" s="27">
        <v>2.3198887919999995</v>
      </c>
      <c r="O53" s="27">
        <v>62.199956126453131</v>
      </c>
      <c r="P53" s="27"/>
      <c r="Q53" s="27">
        <v>58.431126747269346</v>
      </c>
      <c r="R53" s="27">
        <v>62.824887304301512</v>
      </c>
      <c r="S53" s="27">
        <v>59.766121486784314</v>
      </c>
      <c r="T53" s="27"/>
      <c r="U53" s="27">
        <v>16.453599540552442</v>
      </c>
      <c r="V53" s="27">
        <v>58.969134239753409</v>
      </c>
    </row>
    <row r="54" spans="1:22" x14ac:dyDescent="0.25">
      <c r="A54">
        <v>1710</v>
      </c>
      <c r="C54" s="27">
        <v>5.6914472727272729</v>
      </c>
      <c r="D54" s="26">
        <v>0.65687881630336786</v>
      </c>
      <c r="E54" s="27">
        <v>9.9951836544078336</v>
      </c>
      <c r="F54" s="27">
        <v>15.904136763548337</v>
      </c>
      <c r="G54" s="27">
        <v>14.091177466897539</v>
      </c>
      <c r="H54" s="28">
        <v>300</v>
      </c>
      <c r="I54" s="27">
        <v>37.395758162377419</v>
      </c>
      <c r="J54" s="27">
        <v>13.178198639941741</v>
      </c>
      <c r="K54" s="27">
        <v>2.2098582456471707</v>
      </c>
      <c r="L54" s="27">
        <v>11.204321027775382</v>
      </c>
      <c r="M54" s="27">
        <v>13.414179273422553</v>
      </c>
      <c r="N54" s="27">
        <v>2.8816353299999999</v>
      </c>
      <c r="O54" s="27">
        <v>66.869771405741716</v>
      </c>
      <c r="P54" s="27"/>
      <c r="Q54" s="27">
        <v>62.834976925475758</v>
      </c>
      <c r="R54" s="27">
        <v>67.849125438277767</v>
      </c>
      <c r="S54" s="27">
        <v>65.554989286372205</v>
      </c>
      <c r="T54" s="27"/>
      <c r="U54" s="27">
        <v>16.470328244154334</v>
      </c>
      <c r="V54" s="27">
        <v>57.142615282098589</v>
      </c>
    </row>
    <row r="55" spans="1:22" x14ac:dyDescent="0.25">
      <c r="A55">
        <v>1720</v>
      </c>
      <c r="C55" s="27">
        <v>5.819404374176548</v>
      </c>
      <c r="D55" s="26">
        <v>0.65049984245026304</v>
      </c>
      <c r="E55" s="27">
        <v>9.843576884628563</v>
      </c>
      <c r="F55" s="27">
        <v>16.16755972797225</v>
      </c>
      <c r="G55" s="27">
        <v>14.09866487357373</v>
      </c>
      <c r="H55" s="28">
        <v>300</v>
      </c>
      <c r="I55" s="27">
        <v>38.2568197596039</v>
      </c>
      <c r="J55" s="27">
        <v>14.134240238543459</v>
      </c>
      <c r="K55" s="27">
        <v>2.8463193678046408</v>
      </c>
      <c r="L55" s="27">
        <v>10.927081940278747</v>
      </c>
      <c r="M55" s="27">
        <v>13.77340130808339</v>
      </c>
      <c r="N55" s="27">
        <v>3.3864068700000005</v>
      </c>
      <c r="O55" s="27">
        <v>69.550868176230736</v>
      </c>
      <c r="P55" s="27"/>
      <c r="Q55" s="27">
        <v>62.612746908426892</v>
      </c>
      <c r="R55" s="27">
        <v>67.761507522884003</v>
      </c>
      <c r="S55" s="27">
        <v>64.893418229041544</v>
      </c>
      <c r="T55" s="27"/>
      <c r="U55" s="27">
        <v>17.176575308105036</v>
      </c>
      <c r="V55" s="27">
        <v>58.282559682725832</v>
      </c>
    </row>
    <row r="56" spans="1:22" x14ac:dyDescent="0.25">
      <c r="A56">
        <v>1730</v>
      </c>
      <c r="C56" s="27">
        <v>5.7252871673254271</v>
      </c>
      <c r="D56" s="26">
        <v>0.61445501144335624</v>
      </c>
      <c r="E56" s="27">
        <v>10.77142453179521</v>
      </c>
      <c r="F56" s="27">
        <v>16.442934405990449</v>
      </c>
      <c r="G56" s="27">
        <v>15.137866018684917</v>
      </c>
      <c r="H56" s="28">
        <v>300</v>
      </c>
      <c r="I56" s="27">
        <v>40.412365584796838</v>
      </c>
      <c r="J56" s="27">
        <v>13.624040879692568</v>
      </c>
      <c r="K56" s="27">
        <v>2.7547691362465678</v>
      </c>
      <c r="L56" s="27">
        <v>12.026159986098968</v>
      </c>
      <c r="M56" s="27">
        <v>14.780929122345537</v>
      </c>
      <c r="N56" s="27">
        <v>3.5055868380000001</v>
      </c>
      <c r="O56" s="27">
        <v>72.322922424834957</v>
      </c>
      <c r="P56" s="27"/>
      <c r="Q56" s="27">
        <v>57.794142413492793</v>
      </c>
      <c r="R56" s="27">
        <v>62.469782903611247</v>
      </c>
      <c r="S56" s="27">
        <v>58.781486246386976</v>
      </c>
      <c r="T56" s="27"/>
      <c r="U56" s="27">
        <v>19.285265546077074</v>
      </c>
      <c r="V56" s="27">
        <v>66.513365598620709</v>
      </c>
    </row>
    <row r="57" spans="1:22" x14ac:dyDescent="0.25">
      <c r="A57">
        <v>1740</v>
      </c>
      <c r="C57" s="27">
        <v>6.0520536495388653</v>
      </c>
      <c r="D57" s="26">
        <v>0.62620636525953932</v>
      </c>
      <c r="E57" s="27">
        <v>10.574988608559462</v>
      </c>
      <c r="F57" s="27">
        <v>16.600803246188033</v>
      </c>
      <c r="G57" s="27">
        <v>15.080900727004561</v>
      </c>
      <c r="H57" s="28">
        <v>300</v>
      </c>
      <c r="I57" s="27">
        <v>42.558115769420155</v>
      </c>
      <c r="J57" s="27">
        <v>12.829691244135697</v>
      </c>
      <c r="K57" s="27">
        <v>2.7348880012102863</v>
      </c>
      <c r="L57" s="27">
        <v>12.630345890808922</v>
      </c>
      <c r="M57" s="27">
        <v>15.365233892019209</v>
      </c>
      <c r="N57" s="27">
        <v>3.4228581900000004</v>
      </c>
      <c r="O57" s="27">
        <v>74.175899095575048</v>
      </c>
      <c r="P57" s="27"/>
      <c r="Q57" s="27">
        <v>59.314898628745901</v>
      </c>
      <c r="R57" s="27">
        <v>64.036410653120058</v>
      </c>
      <c r="S57" s="27">
        <v>60.554101242317756</v>
      </c>
      <c r="T57" s="27"/>
      <c r="U57" s="27">
        <v>19.359499337899504</v>
      </c>
      <c r="V57" s="27">
        <v>63.164334947581345</v>
      </c>
    </row>
    <row r="58" spans="1:22" x14ac:dyDescent="0.25">
      <c r="A58">
        <v>1750</v>
      </c>
      <c r="C58" s="27">
        <v>6.2625000000000011</v>
      </c>
      <c r="D58" s="26">
        <v>0.61641034243208559</v>
      </c>
      <c r="E58" s="27">
        <v>10.891228799571341</v>
      </c>
      <c r="F58" s="27">
        <v>16.795491841837205</v>
      </c>
      <c r="G58" s="27">
        <v>15.467333876149777</v>
      </c>
      <c r="H58" s="28">
        <v>300</v>
      </c>
      <c r="I58" s="27">
        <v>45.166406656611592</v>
      </c>
      <c r="J58" s="27">
        <v>16.103253428663937</v>
      </c>
      <c r="K58" s="27">
        <v>3.7830583281910535</v>
      </c>
      <c r="L58" s="27">
        <v>13.92562723182786</v>
      </c>
      <c r="M58" s="27">
        <v>17.708685560018914</v>
      </c>
      <c r="N58" s="27">
        <v>4.16178984</v>
      </c>
      <c r="O58" s="27">
        <v>83.140135485294451</v>
      </c>
      <c r="P58" s="27"/>
      <c r="Q58" s="27">
        <v>62.321711445894948</v>
      </c>
      <c r="R58" s="27">
        <v>67.488166110280687</v>
      </c>
      <c r="S58" s="27">
        <v>65.147985092945561</v>
      </c>
      <c r="T58" s="27"/>
      <c r="U58" s="27">
        <v>20.610936181679921</v>
      </c>
      <c r="V58" s="27">
        <v>64.987608438687801</v>
      </c>
    </row>
    <row r="59" spans="1:22" x14ac:dyDescent="0.25">
      <c r="A59">
        <v>1760</v>
      </c>
      <c r="C59" s="27">
        <v>6.6573149013273794</v>
      </c>
      <c r="D59" s="26">
        <v>0.61154997153078827</v>
      </c>
      <c r="E59" s="27">
        <v>11.544453781201863</v>
      </c>
      <c r="F59" s="27">
        <v>17.590484415740484</v>
      </c>
      <c r="G59" s="27">
        <v>16.325545850798484</v>
      </c>
      <c r="H59" s="28">
        <v>300</v>
      </c>
      <c r="I59" s="27">
        <v>50.685076630720019</v>
      </c>
      <c r="J59" s="27">
        <v>16.679615819961935</v>
      </c>
      <c r="K59" s="27">
        <v>4.1692904669113933</v>
      </c>
      <c r="L59" s="27">
        <v>15.914184719859145</v>
      </c>
      <c r="M59" s="27">
        <v>20.083475186770535</v>
      </c>
      <c r="N59" s="27">
        <v>5.6013000120000003</v>
      </c>
      <c r="O59" s="27">
        <v>93.049467649452495</v>
      </c>
      <c r="P59" s="27"/>
      <c r="Q59" s="27">
        <v>65.945270366158098</v>
      </c>
      <c r="R59" s="27">
        <v>71.569171267302579</v>
      </c>
      <c r="S59" s="27">
        <v>69.127650899970348</v>
      </c>
      <c r="T59" s="27"/>
      <c r="U59" s="27">
        <v>21.817603995599278</v>
      </c>
      <c r="V59" s="27">
        <v>64.738916975517185</v>
      </c>
    </row>
    <row r="60" spans="1:22" x14ac:dyDescent="0.25">
      <c r="A60">
        <v>1770</v>
      </c>
      <c r="C60" s="27">
        <v>7.0132341013276802</v>
      </c>
      <c r="D60" s="26">
        <v>0.55555348041939345</v>
      </c>
      <c r="E60" s="27">
        <v>12.303791305493478</v>
      </c>
      <c r="F60" s="27">
        <v>18.664104321278973</v>
      </c>
      <c r="G60" s="27">
        <v>17.724739618525533</v>
      </c>
      <c r="H60" s="28">
        <v>300</v>
      </c>
      <c r="I60" s="27">
        <v>57.988790501538446</v>
      </c>
      <c r="J60" s="27">
        <v>19.315067515573606</v>
      </c>
      <c r="K60" s="27">
        <v>4.4065922505004682</v>
      </c>
      <c r="L60" s="27">
        <v>17.608105165291825</v>
      </c>
      <c r="M60" s="27">
        <v>22.014697415792291</v>
      </c>
      <c r="N60" s="27">
        <v>6.1643936639999994</v>
      </c>
      <c r="O60" s="27">
        <v>105.48294909690435</v>
      </c>
      <c r="P60" s="27"/>
      <c r="Q60" s="27">
        <v>71.625887625346294</v>
      </c>
      <c r="R60" s="27">
        <v>77.404498101944171</v>
      </c>
      <c r="S60" s="27">
        <v>76.361714369062639</v>
      </c>
      <c r="T60" s="27"/>
      <c r="U60" s="27">
        <v>22.772564551352442</v>
      </c>
      <c r="V60" s="27">
        <v>64.105881525099178</v>
      </c>
    </row>
    <row r="61" spans="1:22" x14ac:dyDescent="0.25">
      <c r="A61">
        <v>1780</v>
      </c>
      <c r="C61" s="27">
        <v>7.5910502327677536</v>
      </c>
      <c r="D61" s="26">
        <v>0.47894963595339179</v>
      </c>
      <c r="E61" s="27">
        <v>13.126287318542371</v>
      </c>
      <c r="F61" s="27">
        <v>19.369393580052215</v>
      </c>
      <c r="G61" s="27">
        <v>19.122807193419526</v>
      </c>
      <c r="H61" s="28">
        <v>300</v>
      </c>
      <c r="I61" s="27">
        <v>67.689873807642201</v>
      </c>
      <c r="J61" s="27">
        <v>19.332222686238559</v>
      </c>
      <c r="K61" s="27">
        <v>4.0547443687211615</v>
      </c>
      <c r="L61" s="27">
        <v>20.174710552838647</v>
      </c>
      <c r="M61" s="27">
        <v>24.229454921559807</v>
      </c>
      <c r="N61" s="27">
        <v>7.8536746200000014</v>
      </c>
      <c r="O61" s="27">
        <v>119.10522603544057</v>
      </c>
      <c r="P61" s="27"/>
      <c r="Q61" s="27">
        <v>74.340268194630909</v>
      </c>
      <c r="R61" s="27">
        <v>80.458915134614188</v>
      </c>
      <c r="S61" s="27">
        <v>78.290879807489986</v>
      </c>
      <c r="T61" s="27"/>
      <c r="U61" s="27">
        <v>24.784986624663851</v>
      </c>
      <c r="V61" s="27">
        <v>64.478902384597703</v>
      </c>
    </row>
    <row r="62" spans="1:22" x14ac:dyDescent="0.25">
      <c r="A62">
        <v>1790</v>
      </c>
      <c r="C62" s="27">
        <v>8.2770651867455083</v>
      </c>
      <c r="D62" s="26">
        <v>0.42829143133691738</v>
      </c>
      <c r="E62" s="27">
        <v>15.33250623999067</v>
      </c>
      <c r="F62" s="27">
        <v>22.341398309251929</v>
      </c>
      <c r="G62" s="27">
        <v>22.521967875487213</v>
      </c>
      <c r="H62" s="28">
        <v>300</v>
      </c>
      <c r="I62" s="27">
        <v>87.050816879856512</v>
      </c>
      <c r="J62" s="27">
        <v>24.156983422213095</v>
      </c>
      <c r="K62" s="27">
        <v>6.8043475613370301</v>
      </c>
      <c r="L62" s="27">
        <v>27.050130868028425</v>
      </c>
      <c r="M62" s="27">
        <v>33.85447842936545</v>
      </c>
      <c r="N62" s="27">
        <v>10.836422742</v>
      </c>
      <c r="O62" s="27">
        <v>155.8987014734351</v>
      </c>
      <c r="P62" s="27"/>
      <c r="Q62" s="27">
        <v>85.169835181052335</v>
      </c>
      <c r="R62" s="27">
        <v>91.596890733851495</v>
      </c>
      <c r="S62" s="27">
        <v>89.75511874985969</v>
      </c>
      <c r="T62" s="27"/>
      <c r="U62" s="27">
        <v>28.3904761884857</v>
      </c>
      <c r="V62" s="27">
        <v>67.74849127744497</v>
      </c>
    </row>
    <row r="63" spans="1:22" x14ac:dyDescent="0.25">
      <c r="A63">
        <v>1800</v>
      </c>
      <c r="C63" s="27">
        <v>9.0942014241601576</v>
      </c>
      <c r="D63" s="26">
        <v>0.40304118260506694</v>
      </c>
      <c r="E63" s="27">
        <v>19.391287330139747</v>
      </c>
      <c r="F63" s="27">
        <v>29.881794259880667</v>
      </c>
      <c r="G63" s="27">
        <v>29.862654177496836</v>
      </c>
      <c r="H63" s="28">
        <v>300</v>
      </c>
      <c r="I63" s="27">
        <v>126.90877553783056</v>
      </c>
      <c r="J63" s="27">
        <v>33.851312409740487</v>
      </c>
      <c r="K63" s="27">
        <v>10.278586196359258</v>
      </c>
      <c r="L63" s="27">
        <v>44.316176476136789</v>
      </c>
      <c r="M63" s="27">
        <v>54.594762672496053</v>
      </c>
      <c r="N63" s="27">
        <v>21.839332925999997</v>
      </c>
      <c r="O63" s="27">
        <v>237.19418354606711</v>
      </c>
      <c r="P63" s="27"/>
      <c r="Q63" s="27">
        <v>114.6064472147722</v>
      </c>
      <c r="R63" s="27">
        <v>118.58169778900455</v>
      </c>
      <c r="S63" s="27">
        <v>122.49513734785391</v>
      </c>
      <c r="T63" s="27"/>
      <c r="U63" s="27">
        <v>32.114688260025616</v>
      </c>
      <c r="V63" s="27">
        <v>69.630646457831375</v>
      </c>
    </row>
    <row r="64" spans="1:22" x14ac:dyDescent="0.25">
      <c r="A64">
        <v>1810</v>
      </c>
      <c r="C64" s="27">
        <v>10.308567332370037</v>
      </c>
      <c r="D64" s="26">
        <v>0.37237428754323781</v>
      </c>
      <c r="E64" s="27">
        <v>23.108853135973881</v>
      </c>
      <c r="F64" s="27">
        <v>36.786925620015282</v>
      </c>
      <c r="G64" s="27">
        <v>36.735946478775155</v>
      </c>
      <c r="H64" s="28">
        <v>300</v>
      </c>
      <c r="I64" s="27">
        <v>176.58490937314519</v>
      </c>
      <c r="J64" s="27">
        <v>43.320323923107118</v>
      </c>
      <c r="K64" s="27">
        <v>15.274503747470979</v>
      </c>
      <c r="L64" s="27">
        <v>60.442009295374405</v>
      </c>
      <c r="M64" s="27">
        <v>75.716513042845378</v>
      </c>
      <c r="N64" s="27">
        <v>28.746144887999996</v>
      </c>
      <c r="O64" s="27">
        <v>324.36789122709769</v>
      </c>
      <c r="P64" s="27"/>
      <c r="Q64" s="27">
        <v>130.23514673702999</v>
      </c>
      <c r="R64" s="27">
        <v>134.99533158435753</v>
      </c>
      <c r="S64" s="27">
        <v>137.14664916835352</v>
      </c>
      <c r="T64" s="27"/>
      <c r="U64" s="27">
        <v>38.615617406635067</v>
      </c>
      <c r="V64" s="27">
        <v>73.919867860161133</v>
      </c>
    </row>
    <row r="65" spans="1:22" x14ac:dyDescent="0.25">
      <c r="A65">
        <v>1820</v>
      </c>
      <c r="C65" s="27">
        <v>11.982103742770109</v>
      </c>
      <c r="D65" s="26">
        <v>0.34531250000000002</v>
      </c>
      <c r="E65" s="27">
        <v>20.3334159583328</v>
      </c>
      <c r="F65" s="27">
        <v>34.534859746140754</v>
      </c>
      <c r="G65" s="27">
        <v>34.327787165973454</v>
      </c>
      <c r="H65" s="28">
        <v>300</v>
      </c>
      <c r="I65" s="27">
        <v>191.86812396286439</v>
      </c>
      <c r="J65" s="27">
        <v>38.19148452072325</v>
      </c>
      <c r="K65" s="27">
        <v>18.527116682344698</v>
      </c>
      <c r="L65" s="27">
        <v>60.251703773008884</v>
      </c>
      <c r="M65" s="27">
        <v>78.778820455353596</v>
      </c>
      <c r="N65" s="27">
        <v>29.164631760000002</v>
      </c>
      <c r="O65" s="27">
        <v>338.00306069894117</v>
      </c>
      <c r="P65" s="27"/>
      <c r="Q65" s="27">
        <v>108.47896816232898</v>
      </c>
      <c r="R65" s="27">
        <v>112.08615723069818</v>
      </c>
      <c r="S65" s="27">
        <v>110.1943540293546</v>
      </c>
      <c r="T65" s="27"/>
      <c r="U65" s="27">
        <v>48.128175614766135</v>
      </c>
      <c r="V65" s="27">
        <v>79.290718345777577</v>
      </c>
    </row>
    <row r="66" spans="1:22" x14ac:dyDescent="0.25">
      <c r="A66">
        <v>1830</v>
      </c>
      <c r="C66" s="27">
        <v>13.773175826213507</v>
      </c>
      <c r="D66" s="26">
        <v>0.30822916666666689</v>
      </c>
      <c r="E66" s="27">
        <v>20.042939472826824</v>
      </c>
      <c r="F66" s="27">
        <v>35.383692717665831</v>
      </c>
      <c r="G66" s="27">
        <v>35.429759436262472</v>
      </c>
      <c r="H66" s="28">
        <v>300</v>
      </c>
      <c r="I66" s="27">
        <v>227.64567917521171</v>
      </c>
      <c r="J66" s="27">
        <v>36.557278272723629</v>
      </c>
      <c r="K66" s="27">
        <v>23.028863170093878</v>
      </c>
      <c r="L66" s="27">
        <v>70.719122973100909</v>
      </c>
      <c r="M66" s="27">
        <v>93.747986143194822</v>
      </c>
      <c r="N66" s="27">
        <v>25.876733600000005</v>
      </c>
      <c r="O66" s="27">
        <v>383.82767719113019</v>
      </c>
      <c r="P66" s="27"/>
      <c r="Q66" s="27">
        <v>100.89214836576967</v>
      </c>
      <c r="R66" s="27">
        <v>102.97157962228853</v>
      </c>
      <c r="S66" s="27">
        <v>101.268841868621</v>
      </c>
      <c r="T66" s="27"/>
      <c r="U66" s="27">
        <v>58.593181624146951</v>
      </c>
      <c r="V66" s="27">
        <v>84.035129176838225</v>
      </c>
    </row>
    <row r="67" spans="1:22" x14ac:dyDescent="0.25">
      <c r="A67">
        <v>1840</v>
      </c>
      <c r="C67" s="27">
        <v>15.636481963959497</v>
      </c>
      <c r="D67" s="26">
        <v>0.26476333333333346</v>
      </c>
      <c r="E67" s="27">
        <v>21.096251948507007</v>
      </c>
      <c r="F67" s="27">
        <v>36.16763959483292</v>
      </c>
      <c r="G67" s="27">
        <v>37.016669035584371</v>
      </c>
      <c r="H67" s="28">
        <v>300</v>
      </c>
      <c r="I67" s="27">
        <v>269.97659765174615</v>
      </c>
      <c r="J67" s="27">
        <v>39.165563814984075</v>
      </c>
      <c r="K67" s="27">
        <v>23.599122897987439</v>
      </c>
      <c r="L67" s="27">
        <v>78.276033451423672</v>
      </c>
      <c r="M67" s="27">
        <v>101.87515634941113</v>
      </c>
      <c r="N67" s="27">
        <v>26.18431288</v>
      </c>
      <c r="O67" s="27">
        <v>437.20163069614125</v>
      </c>
      <c r="P67" s="27"/>
      <c r="Q67" s="27">
        <v>96.899075991939</v>
      </c>
      <c r="R67" s="27">
        <v>97.814609954722727</v>
      </c>
      <c r="S67" s="27">
        <v>98.7990542209875</v>
      </c>
      <c r="T67" s="27"/>
      <c r="U67" s="27">
        <v>69.558992329858143</v>
      </c>
      <c r="V67" s="27">
        <v>87.724657818829655</v>
      </c>
    </row>
    <row r="68" spans="1:22" x14ac:dyDescent="0.25">
      <c r="A68">
        <v>1850</v>
      </c>
      <c r="C68" s="27">
        <v>17.589613833662799</v>
      </c>
      <c r="D68" s="26">
        <v>0.24662999999999999</v>
      </c>
      <c r="E68" s="27">
        <v>22.099689693263031</v>
      </c>
      <c r="F68" s="27">
        <v>37.840783933534212</v>
      </c>
      <c r="G68" s="27">
        <v>39.129929258399947</v>
      </c>
      <c r="H68" s="28">
        <v>300</v>
      </c>
      <c r="I68" s="27">
        <v>321.38652242437433</v>
      </c>
      <c r="J68" s="27">
        <v>39.474328559134776</v>
      </c>
      <c r="K68" s="27">
        <v>28.953922831159691</v>
      </c>
      <c r="L68" s="27">
        <v>95.498189604742663</v>
      </c>
      <c r="M68" s="27">
        <v>124.45211243590234</v>
      </c>
      <c r="N68" s="27">
        <v>28.390428583999999</v>
      </c>
      <c r="O68" s="27">
        <v>513.70339200341141</v>
      </c>
      <c r="P68" s="27"/>
      <c r="Q68" s="27">
        <v>93.317820975571692</v>
      </c>
      <c r="R68" s="27">
        <v>93.166374461065658</v>
      </c>
      <c r="S68" s="27">
        <v>95.128326729350903</v>
      </c>
      <c r="T68" s="27"/>
      <c r="U68" s="27">
        <v>84.548995929789712</v>
      </c>
      <c r="V68" s="27">
        <v>94.9057322890324</v>
      </c>
    </row>
    <row r="69" spans="1:22" x14ac:dyDescent="0.25">
      <c r="A69">
        <v>1860</v>
      </c>
      <c r="C69" s="27">
        <v>19.722235958864157</v>
      </c>
      <c r="D69" s="26">
        <v>0.23938999999999994</v>
      </c>
      <c r="E69" s="27">
        <v>23.625774824788692</v>
      </c>
      <c r="F69" s="27">
        <v>43.597919177415037</v>
      </c>
      <c r="G69" s="27">
        <v>44.65953766091944</v>
      </c>
      <c r="H69" s="28">
        <v>300</v>
      </c>
      <c r="I69" s="27">
        <v>411.41326024803641</v>
      </c>
      <c r="J69" s="27">
        <v>43.17634910105825</v>
      </c>
      <c r="K69" s="27">
        <v>40.167681776250191</v>
      </c>
      <c r="L69" s="27">
        <v>128.65140095227591</v>
      </c>
      <c r="M69" s="27">
        <v>168.8190827285261</v>
      </c>
      <c r="N69" s="27">
        <v>30.282960664000001</v>
      </c>
      <c r="O69" s="27">
        <v>653.6916527416206</v>
      </c>
      <c r="P69" s="27"/>
      <c r="Q69" s="27">
        <v>99.949265487074712</v>
      </c>
      <c r="R69" s="27">
        <v>99.955451439180734</v>
      </c>
      <c r="S69" s="27">
        <v>99.996225545446038</v>
      </c>
      <c r="T69" s="27"/>
      <c r="U69" s="27">
        <v>100.34340930616153</v>
      </c>
      <c r="V69" s="27">
        <v>100.34916114525853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Annual</vt:lpstr>
      <vt:lpstr>Decadal</vt:lpstr>
      <vt:lpstr>Sheet3</vt:lpstr>
    </vt:vector>
  </TitlesOfParts>
  <Company>University of California, Davis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Gregory Clark</dc:creator>
  <cp:lastModifiedBy>Gregory Clark</cp:lastModifiedBy>
  <dcterms:created xsi:type="dcterms:W3CDTF">2015-08-26T17:29:10Z</dcterms:created>
  <dcterms:modified xsi:type="dcterms:W3CDTF">2015-08-26T18:18:41Z</dcterms:modified>
</cp:coreProperties>
</file>