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ciek\Documents\UCZELNIA\uczelnia-msi\"/>
    </mc:Choice>
  </mc:AlternateContent>
  <bookViews>
    <workbookView xWindow="0" yWindow="0" windowWidth="23040" windowHeight="9195"/>
  </bookViews>
  <sheets>
    <sheet name="Arkusz1" sheetId="1" r:id="rId1"/>
  </sheets>
  <definedNames>
    <definedName name="_xlcn.WorksheetConnection_Arkusz1A1C17" hidden="1">Arkusz1!$A$1:$C$17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Arkusz1!$A$1:$C$17"/>
        </x15:modelTables>
      </x15:dataModel>
    </ext>
  </extLst>
</workbook>
</file>

<file path=xl/calcChain.xml><?xml version="1.0" encoding="utf-8"?>
<calcChain xmlns="http://schemas.openxmlformats.org/spreadsheetml/2006/main">
  <c r="J13" i="1" l="1"/>
  <c r="H32" i="1"/>
  <c r="H31" i="1"/>
  <c r="H30" i="1"/>
  <c r="H29" i="1"/>
  <c r="G32" i="1"/>
  <c r="G31" i="1"/>
  <c r="G30" i="1"/>
  <c r="G29" i="1"/>
  <c r="F32" i="1"/>
  <c r="F31" i="1"/>
  <c r="F30" i="1"/>
  <c r="F29" i="1"/>
  <c r="E32" i="1"/>
  <c r="E31" i="1"/>
  <c r="E30" i="1"/>
  <c r="E29" i="1"/>
  <c r="D32" i="1"/>
  <c r="D31" i="1"/>
  <c r="D30" i="1"/>
  <c r="D29" i="1"/>
  <c r="C32" i="1"/>
  <c r="C31" i="1"/>
  <c r="C30" i="1"/>
  <c r="C29" i="1"/>
  <c r="B32" i="1"/>
  <c r="B31" i="1"/>
  <c r="B30" i="1"/>
  <c r="B29" i="1"/>
  <c r="C13" i="1"/>
  <c r="D17" i="1"/>
  <c r="D18" i="1"/>
  <c r="C14" i="1"/>
  <c r="D14" i="1" s="1"/>
  <c r="D13" i="1"/>
  <c r="C23" i="1"/>
  <c r="C24" i="1"/>
  <c r="C25" i="1"/>
  <c r="C26" i="1"/>
  <c r="C22" i="1"/>
  <c r="C19" i="1"/>
  <c r="D19" i="1" s="1"/>
  <c r="C20" i="1"/>
  <c r="D20" i="1" s="1"/>
  <c r="C21" i="1"/>
  <c r="D23" i="1" s="1"/>
  <c r="C16" i="1"/>
  <c r="D16" i="1" s="1"/>
  <c r="C17" i="1"/>
  <c r="C18" i="1"/>
  <c r="C15" i="1"/>
  <c r="D15" i="1" s="1"/>
  <c r="D26" i="1" l="1"/>
  <c r="D21" i="1"/>
  <c r="E13" i="1" s="1"/>
  <c r="D25" i="1"/>
  <c r="D24" i="1"/>
  <c r="D22" i="1"/>
  <c r="A37" i="1" l="1"/>
  <c r="F17" i="1"/>
  <c r="F21" i="1"/>
  <c r="F25" i="1"/>
  <c r="F15" i="1"/>
  <c r="F13" i="1"/>
  <c r="F14" i="1"/>
  <c r="F18" i="1"/>
  <c r="F22" i="1"/>
  <c r="F26" i="1"/>
  <c r="F19" i="1"/>
  <c r="F23" i="1"/>
  <c r="F16" i="1"/>
  <c r="F20" i="1"/>
  <c r="F24" i="1"/>
</calcChain>
</file>

<file path=xl/connections.xml><?xml version="1.0" encoding="utf-8"?>
<connections xmlns="http://schemas.openxmlformats.org/spreadsheetml/2006/main">
  <connection id="1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rkusz1!$A$1:$C$17" type="102" refreshedVersion="6" minRefreshableVersion="5">
    <extLst>
      <ext xmlns:x15="http://schemas.microsoft.com/office/spreadsheetml/2010/11/main" uri="{DE250136-89BD-433C-8126-D09CA5730AF9}">
        <x15:connection id="Zakres">
          <x15:rangePr sourceName="_xlcn.WorksheetConnection_Arkusz1A1C17"/>
        </x15:connection>
      </ext>
    </extLst>
  </connection>
</connections>
</file>

<file path=xl/sharedStrings.xml><?xml version="1.0" encoding="utf-8"?>
<sst xmlns="http://schemas.openxmlformats.org/spreadsheetml/2006/main" count="26" uniqueCount="26">
  <si>
    <t>i</t>
  </si>
  <si>
    <t>Q(i)</t>
  </si>
  <si>
    <t>p0</t>
  </si>
  <si>
    <t>C</t>
  </si>
  <si>
    <t>u</t>
  </si>
  <si>
    <t>c</t>
  </si>
  <si>
    <t>λ1</t>
  </si>
  <si>
    <t>λ2</t>
  </si>
  <si>
    <t>M1</t>
  </si>
  <si>
    <t>m</t>
  </si>
  <si>
    <t>u dla stanow</t>
  </si>
  <si>
    <t>RO</t>
  </si>
  <si>
    <t>pi</t>
  </si>
  <si>
    <t>pstr2</t>
  </si>
  <si>
    <t>c0</t>
  </si>
  <si>
    <t>c1</t>
  </si>
  <si>
    <t>c+m1</t>
  </si>
  <si>
    <t>c\lambda</t>
  </si>
  <si>
    <t>2i4</t>
  </si>
  <si>
    <t>4i8</t>
  </si>
  <si>
    <t>8i16</t>
  </si>
  <si>
    <t>6i12</t>
  </si>
  <si>
    <t>10i20</t>
  </si>
  <si>
    <t>12i24</t>
  </si>
  <si>
    <t>14i28</t>
  </si>
  <si>
    <t>Qc+m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</si>
</sst>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\ _z_ł_-;\-* #,##0.00\ _z_ł_-;_-* &quot;-&quot;??\ _z_ł_-;_-@_-"/>
    <numFmt numFmtId="164" formatCode="0.0000"/>
    <numFmt numFmtId="165" formatCode="0.0"/>
    <numFmt numFmtId="166" formatCode="0.0000000000000000"/>
    <numFmt numFmtId="167" formatCode="0.00000000000000000"/>
    <numFmt numFmtId="168" formatCode="0.00000000000000000000000000"/>
    <numFmt numFmtId="169" formatCode="_-* #,##0.000000000000000\ _z_ł_-;\-* #,##0.000000000000000\ _z_ł_-;_-* &quot;-&quot;??\ _z_ł_-;_-@_-"/>
    <numFmt numFmtId="170" formatCode="_-* #,##0.000000000000000000000000\ _z_ł_-;\-* #,##0.000000000000000000000000\ _z_ł_-;_-* &quot;-&quot;??\ _z_ł_-;_-@_-"/>
    <numFmt numFmtId="171" formatCode="_-* #,##0\ _z_ł_-;\-* #,##0\ _z_ł_-;_-* &quot;-&quot;??\ _z_ł_-;_-@_-"/>
    <numFmt numFmtId="172" formatCode="_-* #,##0.000000000000000\ _z_ł_-;\-* #,##0.000000000000000\ _z_ł_-;_-* &quot;-&quot;???????????????\ _z_ł_-;_-@_-"/>
    <numFmt numFmtId="173" formatCode="0.000000"/>
    <numFmt numFmtId="174" formatCode="0.000000000000000"/>
    <numFmt numFmtId="175" formatCode="0.00000000000000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170" fontId="0" fillId="0" borderId="0" xfId="1" applyNumberFormat="1" applyFont="1"/>
    <xf numFmtId="171" fontId="0" fillId="0" borderId="0" xfId="1" applyNumberFormat="1" applyFont="1"/>
    <xf numFmtId="2" fontId="0" fillId="0" borderId="0" xfId="1" applyNumberFormat="1" applyFont="1"/>
    <xf numFmtId="169" fontId="0" fillId="0" borderId="0" xfId="0" applyNumberFormat="1"/>
    <xf numFmtId="172" fontId="0" fillId="0" borderId="0" xfId="0" applyNumberFormat="1"/>
    <xf numFmtId="173" fontId="0" fillId="0" borderId="0" xfId="1" applyNumberFormat="1" applyFont="1"/>
    <xf numFmtId="174" fontId="0" fillId="0" borderId="0" xfId="1" applyNumberFormat="1" applyFont="1"/>
    <xf numFmtId="175" fontId="0" fillId="0" borderId="0" xfId="1" applyNumberFormat="1" applyFont="1"/>
    <xf numFmtId="174" fontId="3" fillId="2" borderId="0" xfId="2" applyNumberFormat="1"/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topLeftCell="A4" zoomScale="115" zoomScaleNormal="115" workbookViewId="0">
      <selection activeCell="I17" sqref="I17"/>
    </sheetView>
  </sheetViews>
  <sheetFormatPr defaultRowHeight="15" x14ac:dyDescent="0.25"/>
  <cols>
    <col min="1" max="1" width="13.85546875" customWidth="1"/>
    <col min="2" max="2" width="12" customWidth="1"/>
    <col min="3" max="3" width="11.5703125" customWidth="1"/>
    <col min="4" max="4" width="19.7109375" customWidth="1"/>
    <col min="5" max="5" width="9.7109375" customWidth="1"/>
    <col min="6" max="6" width="23.5703125" customWidth="1"/>
    <col min="7" max="7" width="13.42578125" customWidth="1"/>
    <col min="8" max="8" width="13.140625" customWidth="1"/>
    <col min="9" max="9" width="18" customWidth="1"/>
    <col min="10" max="10" width="17" bestFit="1" customWidth="1"/>
    <col min="11" max="11" width="6.42578125" customWidth="1"/>
    <col min="12" max="12" width="13.85546875" customWidth="1"/>
    <col min="13" max="13" width="11.5703125" customWidth="1"/>
    <col min="14" max="14" width="17.140625" customWidth="1"/>
    <col min="15" max="15" width="12.28515625" customWidth="1"/>
    <col min="16" max="19" width="13.140625" bestFit="1" customWidth="1"/>
    <col min="21" max="21" width="9.140625" customWidth="1"/>
  </cols>
  <sheetData>
    <row r="1" spans="1:15" x14ac:dyDescent="0.25">
      <c r="A1" t="s">
        <v>6</v>
      </c>
      <c r="B1" t="s">
        <v>7</v>
      </c>
      <c r="C1" s="1" t="s">
        <v>3</v>
      </c>
      <c r="D1" s="1" t="s">
        <v>8</v>
      </c>
      <c r="E1" s="1" t="s">
        <v>9</v>
      </c>
      <c r="F1" s="1" t="s">
        <v>4</v>
      </c>
      <c r="G1" s="1"/>
    </row>
    <row r="2" spans="1:15" x14ac:dyDescent="0.25">
      <c r="A2" s="5">
        <v>2</v>
      </c>
      <c r="B2" s="4">
        <v>4</v>
      </c>
      <c r="C2" s="4">
        <v>3</v>
      </c>
      <c r="D2" s="4">
        <v>6</v>
      </c>
      <c r="E2" s="4">
        <v>10</v>
      </c>
      <c r="F2" s="4">
        <v>10</v>
      </c>
      <c r="K2" s="5"/>
      <c r="L2" s="10"/>
      <c r="M2" s="5"/>
      <c r="N2" s="2"/>
      <c r="O2" s="7"/>
    </row>
    <row r="3" spans="1:15" x14ac:dyDescent="0.25">
      <c r="A3" s="5">
        <v>4</v>
      </c>
      <c r="B3" s="4">
        <v>8</v>
      </c>
      <c r="C3" s="4"/>
      <c r="F3" s="9"/>
      <c r="K3" s="8"/>
      <c r="L3" s="6"/>
      <c r="M3" s="2"/>
      <c r="N3" s="2"/>
      <c r="O3" s="7"/>
    </row>
    <row r="4" spans="1:15" x14ac:dyDescent="0.25">
      <c r="A4" s="5">
        <v>6</v>
      </c>
      <c r="B4" s="4">
        <v>12</v>
      </c>
      <c r="C4" s="4"/>
      <c r="F4" s="9"/>
      <c r="K4" s="8"/>
      <c r="L4" s="6"/>
      <c r="M4" s="2"/>
      <c r="N4" s="2"/>
      <c r="O4" s="7"/>
    </row>
    <row r="5" spans="1:15" x14ac:dyDescent="0.25">
      <c r="A5" s="5">
        <v>8</v>
      </c>
      <c r="B5" s="4">
        <v>16</v>
      </c>
      <c r="C5" s="4"/>
      <c r="F5" s="9"/>
      <c r="G5" s="11"/>
      <c r="H5" s="11"/>
      <c r="I5" s="11"/>
      <c r="J5" s="11"/>
      <c r="K5" s="8"/>
      <c r="L5" s="6"/>
      <c r="M5" s="2"/>
      <c r="N5" s="2"/>
      <c r="O5" s="7"/>
    </row>
    <row r="6" spans="1:15" x14ac:dyDescent="0.25">
      <c r="A6" s="5">
        <v>10</v>
      </c>
      <c r="B6" s="4">
        <v>20</v>
      </c>
      <c r="C6" s="4"/>
      <c r="F6" s="9"/>
      <c r="G6" s="11"/>
      <c r="H6" s="11"/>
      <c r="I6" s="11"/>
      <c r="J6" s="11"/>
      <c r="K6" s="8"/>
      <c r="L6" s="6"/>
      <c r="M6" s="2"/>
      <c r="N6" s="2"/>
      <c r="O6" s="7"/>
    </row>
    <row r="7" spans="1:15" x14ac:dyDescent="0.25">
      <c r="A7" s="5">
        <v>12</v>
      </c>
      <c r="B7" s="4">
        <v>24</v>
      </c>
      <c r="C7" s="4"/>
      <c r="F7" s="9"/>
      <c r="G7" s="11"/>
      <c r="H7" s="11"/>
      <c r="I7" s="11"/>
      <c r="J7" s="11"/>
      <c r="K7" s="8"/>
      <c r="L7" s="6"/>
      <c r="M7" s="2"/>
      <c r="N7" s="2"/>
      <c r="O7" s="7"/>
    </row>
    <row r="8" spans="1:15" x14ac:dyDescent="0.25">
      <c r="A8" s="5">
        <v>14</v>
      </c>
      <c r="B8" s="4">
        <v>28</v>
      </c>
      <c r="C8" s="4"/>
      <c r="F8" s="9"/>
      <c r="G8" s="11"/>
      <c r="H8" s="11"/>
      <c r="I8" s="11"/>
      <c r="J8" s="11"/>
      <c r="K8" s="8"/>
      <c r="L8" s="6"/>
      <c r="M8" s="2"/>
      <c r="N8" s="2"/>
      <c r="O8" s="7"/>
    </row>
    <row r="9" spans="1:15" x14ac:dyDescent="0.25">
      <c r="A9" s="5"/>
      <c r="B9" s="3"/>
      <c r="C9" s="4"/>
      <c r="F9" s="9"/>
      <c r="G9" s="11"/>
      <c r="H9" s="11"/>
      <c r="I9" s="11"/>
      <c r="J9" s="11"/>
      <c r="K9" s="8"/>
      <c r="L9" s="6"/>
      <c r="M9" s="2"/>
      <c r="N9" s="2"/>
      <c r="O9" s="7"/>
    </row>
    <row r="10" spans="1:15" x14ac:dyDescent="0.25">
      <c r="A10" s="5"/>
      <c r="B10" s="3"/>
      <c r="C10" s="4"/>
      <c r="F10" s="9"/>
      <c r="G10" s="11"/>
      <c r="H10" s="11"/>
      <c r="I10" s="11"/>
      <c r="J10" s="11"/>
      <c r="K10" s="8"/>
      <c r="L10" s="6"/>
      <c r="M10" s="2"/>
      <c r="N10" s="2"/>
      <c r="O10" s="7"/>
    </row>
    <row r="11" spans="1:15" x14ac:dyDescent="0.25">
      <c r="A11" s="5"/>
      <c r="B11" s="3"/>
      <c r="C11" s="4"/>
      <c r="F11" s="9"/>
      <c r="G11" s="11"/>
      <c r="H11" s="11"/>
      <c r="I11" s="11"/>
      <c r="J11" s="11"/>
      <c r="K11" s="8"/>
      <c r="L11" s="6"/>
      <c r="M11" s="2"/>
      <c r="N11" s="2"/>
      <c r="O11" s="7"/>
    </row>
    <row r="12" spans="1:15" x14ac:dyDescent="0.25">
      <c r="A12" t="s">
        <v>0</v>
      </c>
      <c r="B12" s="5" t="s">
        <v>10</v>
      </c>
      <c r="C12" s="3" t="s">
        <v>11</v>
      </c>
      <c r="D12" s="4" t="s">
        <v>1</v>
      </c>
      <c r="E12" t="s">
        <v>2</v>
      </c>
      <c r="F12" s="9" t="s">
        <v>12</v>
      </c>
      <c r="G12" s="11"/>
      <c r="H12" s="11"/>
      <c r="I12" s="11"/>
      <c r="J12" s="11" t="s">
        <v>25</v>
      </c>
      <c r="K12" s="8"/>
      <c r="L12" s="6"/>
      <c r="M12" s="2"/>
      <c r="N12" s="2"/>
      <c r="O12" s="7"/>
    </row>
    <row r="13" spans="1:15" x14ac:dyDescent="0.25">
      <c r="A13">
        <v>0</v>
      </c>
      <c r="B13" s="5">
        <v>10</v>
      </c>
      <c r="C13" s="14">
        <f>($A$6+$B$6)/B13</f>
        <v>3</v>
      </c>
      <c r="D13" s="15">
        <f>(C13^$A13)/FACT($A13)</f>
        <v>1</v>
      </c>
      <c r="E13">
        <f>1/SUM(D13:D26)</f>
        <v>0.30769696102517424</v>
      </c>
      <c r="F13" s="16">
        <f>$E$13*$D13</f>
        <v>0.30769696102517424</v>
      </c>
      <c r="G13" s="11"/>
      <c r="H13" s="11"/>
      <c r="I13" s="11"/>
      <c r="J13" s="11">
        <f>(($C$21^$C$2)/FACT($C$2))*(($C$21/$C$2)^($D$2))*(($C26/$C$2)^($A26-($C$2+$D$2)))</f>
        <v>5.5753375501005037E-7</v>
      </c>
      <c r="K13" s="8"/>
      <c r="L13" s="6"/>
      <c r="M13" s="2"/>
      <c r="N13" s="2"/>
      <c r="O13" s="7"/>
    </row>
    <row r="14" spans="1:15" x14ac:dyDescent="0.25">
      <c r="A14">
        <v>1</v>
      </c>
      <c r="B14" s="5">
        <v>20</v>
      </c>
      <c r="C14" s="14">
        <f>($A$6+$B$6)/B14</f>
        <v>1.5</v>
      </c>
      <c r="D14" s="15">
        <f t="shared" ref="D14" si="0">(C14^$A14)/FACT($A14)</f>
        <v>1.5</v>
      </c>
      <c r="F14" s="16">
        <f t="shared" ref="F14:F26" si="1">$E$13*$D14</f>
        <v>0.46154544153776134</v>
      </c>
      <c r="G14" s="11"/>
      <c r="H14" s="11"/>
      <c r="I14" s="11"/>
      <c r="J14" s="11"/>
      <c r="M14" s="2"/>
      <c r="N14" s="2"/>
    </row>
    <row r="15" spans="1:15" x14ac:dyDescent="0.25">
      <c r="A15">
        <v>2</v>
      </c>
      <c r="B15" s="5">
        <v>30</v>
      </c>
      <c r="C15" s="14">
        <f t="shared" ref="C15:C21" si="2">($A$6+$B$6)/B15</f>
        <v>1</v>
      </c>
      <c r="D15" s="15">
        <f>((C15^$C$2)/FACT($C$2))*((C15/$C$2)^($A15-$C$2))</f>
        <v>0.5</v>
      </c>
      <c r="F15" s="16">
        <f t="shared" si="1"/>
        <v>0.15384848051258712</v>
      </c>
    </row>
    <row r="16" spans="1:15" x14ac:dyDescent="0.25">
      <c r="A16">
        <v>3</v>
      </c>
      <c r="B16" s="5">
        <v>30</v>
      </c>
      <c r="C16" s="14">
        <f>($A$6+$B$6)/B16</f>
        <v>1</v>
      </c>
      <c r="D16" s="15">
        <f t="shared" ref="D16:D21" si="3">((C16^$C$2)/FACT($C$2))*((C16/$C$2)^($A16-$C$2))</f>
        <v>0.16666666666666666</v>
      </c>
      <c r="F16" s="16">
        <f t="shared" si="1"/>
        <v>5.1282826837529036E-2</v>
      </c>
    </row>
    <row r="17" spans="1:10" x14ac:dyDescent="0.25">
      <c r="A17">
        <v>4</v>
      </c>
      <c r="B17" s="5">
        <v>30</v>
      </c>
      <c r="C17" s="14">
        <f t="shared" si="2"/>
        <v>1</v>
      </c>
      <c r="D17" s="15">
        <f t="shared" si="3"/>
        <v>5.5555555555555552E-2</v>
      </c>
      <c r="F17" s="16">
        <f t="shared" si="1"/>
        <v>1.7094275612509681E-2</v>
      </c>
    </row>
    <row r="18" spans="1:10" x14ac:dyDescent="0.25">
      <c r="A18">
        <v>5</v>
      </c>
      <c r="B18" s="5">
        <v>30</v>
      </c>
      <c r="C18" s="14">
        <f t="shared" si="2"/>
        <v>1</v>
      </c>
      <c r="D18" s="15">
        <f t="shared" si="3"/>
        <v>1.8518518518518517E-2</v>
      </c>
      <c r="F18" s="16">
        <f t="shared" si="1"/>
        <v>5.6980918708365597E-3</v>
      </c>
    </row>
    <row r="19" spans="1:10" x14ac:dyDescent="0.25">
      <c r="A19">
        <v>6</v>
      </c>
      <c r="B19" s="5">
        <v>30</v>
      </c>
      <c r="C19" s="14">
        <f>($A$6+$B$6)/B19</f>
        <v>1</v>
      </c>
      <c r="D19" s="15">
        <f t="shared" si="3"/>
        <v>6.1728395061728392E-3</v>
      </c>
      <c r="F19" s="16">
        <f t="shared" si="1"/>
        <v>1.8993639569455198E-3</v>
      </c>
    </row>
    <row r="20" spans="1:10" x14ac:dyDescent="0.25">
      <c r="A20">
        <v>7</v>
      </c>
      <c r="B20" s="5">
        <v>30</v>
      </c>
      <c r="C20" s="14">
        <f t="shared" si="2"/>
        <v>1</v>
      </c>
      <c r="D20" s="15">
        <f t="shared" si="3"/>
        <v>2.0576131687242796E-3</v>
      </c>
      <c r="F20" s="16">
        <f t="shared" si="1"/>
        <v>6.3312131898183991E-4</v>
      </c>
      <c r="G20" s="11"/>
      <c r="H20" s="11"/>
      <c r="I20" s="11"/>
      <c r="J20" s="11"/>
    </row>
    <row r="21" spans="1:10" x14ac:dyDescent="0.25">
      <c r="A21">
        <v>8</v>
      </c>
      <c r="B21" s="5">
        <v>30</v>
      </c>
      <c r="C21" s="14">
        <f t="shared" si="2"/>
        <v>1</v>
      </c>
      <c r="D21" s="15">
        <f t="shared" si="3"/>
        <v>6.8587105624142645E-4</v>
      </c>
      <c r="F21" s="16">
        <f t="shared" si="1"/>
        <v>2.1104043966061329E-4</v>
      </c>
      <c r="G21" s="11"/>
      <c r="H21" s="11"/>
      <c r="I21" s="11"/>
      <c r="J21" s="11"/>
    </row>
    <row r="22" spans="1:10" x14ac:dyDescent="0.25">
      <c r="A22">
        <v>9</v>
      </c>
      <c r="B22" s="5">
        <v>30</v>
      </c>
      <c r="C22" s="14">
        <f>$B$6/B22</f>
        <v>0.66666666666666663</v>
      </c>
      <c r="D22" s="15">
        <f>(($C$21^$C$2)/FACT($C$2))*(($C$21/$C$2)^($D$2))*(($C22/$C$2)^($A22-($C$2+$D$2)))</f>
        <v>2.2862368541380884E-4</v>
      </c>
      <c r="F22" s="16">
        <f t="shared" si="1"/>
        <v>7.034681322020444E-5</v>
      </c>
      <c r="G22" s="11"/>
      <c r="H22" s="11"/>
      <c r="I22" s="11"/>
      <c r="J22" s="11"/>
    </row>
    <row r="23" spans="1:10" x14ac:dyDescent="0.25">
      <c r="A23">
        <v>10</v>
      </c>
      <c r="B23" s="5">
        <v>30</v>
      </c>
      <c r="C23" s="14">
        <f t="shared" ref="C23:C26" si="4">$B$6/B23</f>
        <v>0.66666666666666663</v>
      </c>
      <c r="D23" s="15">
        <f t="shared" ref="D23:D26" si="5">(($C$21^$C$2)/FACT($C$2))*(($C$21/$C$2)^($D$2))*(($C23/$C$2)^($A23-($C$2+$D$2)))</f>
        <v>5.080526342529085E-5</v>
      </c>
      <c r="F23" s="16">
        <f t="shared" si="1"/>
        <v>1.563262516004543E-5</v>
      </c>
      <c r="G23" s="11"/>
      <c r="H23" s="11"/>
      <c r="I23" s="11"/>
      <c r="J23" s="11"/>
    </row>
    <row r="24" spans="1:10" x14ac:dyDescent="0.25">
      <c r="A24">
        <v>11</v>
      </c>
      <c r="B24" s="5">
        <v>30</v>
      </c>
      <c r="C24" s="14">
        <f t="shared" si="4"/>
        <v>0.66666666666666663</v>
      </c>
      <c r="D24" s="15">
        <f t="shared" si="5"/>
        <v>1.1290058538953523E-5</v>
      </c>
      <c r="F24" s="16">
        <f t="shared" si="1"/>
        <v>3.4739167022323175E-6</v>
      </c>
      <c r="G24" s="11"/>
      <c r="H24" s="11"/>
      <c r="I24" s="11"/>
      <c r="J24" s="11"/>
    </row>
    <row r="25" spans="1:10" x14ac:dyDescent="0.25">
      <c r="A25">
        <v>12</v>
      </c>
      <c r="B25" s="5">
        <v>30</v>
      </c>
      <c r="C25" s="14">
        <f t="shared" si="4"/>
        <v>0.66666666666666663</v>
      </c>
      <c r="D25" s="15">
        <f t="shared" si="5"/>
        <v>2.5089018975452273E-6</v>
      </c>
      <c r="F25" s="16">
        <f t="shared" si="1"/>
        <v>7.7198148938495949E-7</v>
      </c>
      <c r="G25" s="11"/>
      <c r="H25" s="11"/>
      <c r="I25" s="11"/>
      <c r="J25" s="11"/>
    </row>
    <row r="26" spans="1:10" x14ac:dyDescent="0.25">
      <c r="A26">
        <v>13</v>
      </c>
      <c r="B26" s="5">
        <v>30</v>
      </c>
      <c r="C26" s="14">
        <f t="shared" si="4"/>
        <v>0.66666666666666663</v>
      </c>
      <c r="D26" s="17">
        <f t="shared" si="5"/>
        <v>5.5753375501005037E-7</v>
      </c>
      <c r="F26" s="16">
        <f t="shared" si="1"/>
        <v>1.715514420855465E-7</v>
      </c>
      <c r="G26" s="11"/>
      <c r="H26" s="11"/>
      <c r="I26" s="11"/>
      <c r="J26" s="11"/>
    </row>
    <row r="27" spans="1:10" x14ac:dyDescent="0.25">
      <c r="G27" s="11"/>
      <c r="H27" s="11"/>
      <c r="I27" s="11"/>
      <c r="J27" s="11"/>
    </row>
    <row r="28" spans="1:10" x14ac:dyDescent="0.25">
      <c r="A28" t="s">
        <v>17</v>
      </c>
      <c r="B28" t="s">
        <v>18</v>
      </c>
      <c r="C28" t="s">
        <v>19</v>
      </c>
      <c r="D28" t="s">
        <v>21</v>
      </c>
      <c r="E28" t="s">
        <v>20</v>
      </c>
      <c r="F28" t="s">
        <v>22</v>
      </c>
      <c r="G28" s="11" t="s">
        <v>23</v>
      </c>
      <c r="H28" s="11" t="s">
        <v>24</v>
      </c>
      <c r="I28" s="11"/>
      <c r="J28" s="11"/>
    </row>
    <row r="29" spans="1:10" x14ac:dyDescent="0.25">
      <c r="A29" t="s">
        <v>14</v>
      </c>
      <c r="B29">
        <f>($A2+$B2)/$B$13</f>
        <v>0.6</v>
      </c>
      <c r="C29">
        <f>($A3+$B3)/$B$13</f>
        <v>1.2</v>
      </c>
      <c r="D29">
        <f>($A$4+$B$4)/$B13</f>
        <v>1.8</v>
      </c>
      <c r="E29">
        <f>($A$5+$B$5)/$B13</f>
        <v>2.4</v>
      </c>
      <c r="F29">
        <f>($A$6+$B$6)/$B13</f>
        <v>3</v>
      </c>
      <c r="G29">
        <f>($A$7+$B$7)/$B13</f>
        <v>3.6</v>
      </c>
      <c r="H29">
        <f>($A$8+$B$8)/$B13</f>
        <v>4.2</v>
      </c>
    </row>
    <row r="30" spans="1:10" x14ac:dyDescent="0.25">
      <c r="A30" t="s">
        <v>15</v>
      </c>
      <c r="B30">
        <f>($A2+$B2)/$B$14</f>
        <v>0.3</v>
      </c>
      <c r="C30">
        <f>($A3+$B3)/$B$14</f>
        <v>0.6</v>
      </c>
      <c r="D30">
        <f>($A$4+$B$4)/$B14</f>
        <v>0.9</v>
      </c>
      <c r="E30">
        <f>($A$5+$B$5)/$B14</f>
        <v>1.2</v>
      </c>
      <c r="F30">
        <f>($A$6+$B$6)/$B14</f>
        <v>1.5</v>
      </c>
      <c r="G30">
        <f>($A$7+$B$7)/$B14</f>
        <v>1.8</v>
      </c>
      <c r="H30">
        <f>($A$8+$B$8)/$B14</f>
        <v>2.1</v>
      </c>
    </row>
    <row r="31" spans="1:10" x14ac:dyDescent="0.25">
      <c r="A31" t="s">
        <v>5</v>
      </c>
      <c r="B31">
        <f>($A2+$B2)/$B$16</f>
        <v>0.2</v>
      </c>
      <c r="C31">
        <f>($A3+$B3)/$B$16</f>
        <v>0.4</v>
      </c>
      <c r="D31">
        <f>($A$4+$B$4)/$B$16</f>
        <v>0.6</v>
      </c>
      <c r="E31">
        <f>($A$5+$B$5)/$B$16</f>
        <v>0.8</v>
      </c>
      <c r="F31">
        <f>($A$6+$B$6)/$B$16</f>
        <v>1</v>
      </c>
      <c r="G31">
        <f>($A$7+$B$7)/$B$16</f>
        <v>1.2</v>
      </c>
      <c r="H31">
        <f>($A$8+$B$8)/$B$16</f>
        <v>1.4</v>
      </c>
    </row>
    <row r="32" spans="1:10" x14ac:dyDescent="0.25">
      <c r="A32" t="s">
        <v>16</v>
      </c>
      <c r="B32">
        <f>$B2/$B$22</f>
        <v>0.13333333333333333</v>
      </c>
      <c r="C32">
        <f>$B3/$B$22</f>
        <v>0.26666666666666666</v>
      </c>
      <c r="D32">
        <f>$B4/$B$22</f>
        <v>0.4</v>
      </c>
      <c r="E32">
        <f>$B5/$B$22</f>
        <v>0.53333333333333333</v>
      </c>
      <c r="F32">
        <f>$B6/$B$22</f>
        <v>0.66666666666666663</v>
      </c>
      <c r="G32">
        <f>$B7/$B$22</f>
        <v>0.8</v>
      </c>
      <c r="H32">
        <f>$B8/$B$22</f>
        <v>0.93333333333333335</v>
      </c>
    </row>
    <row r="33" spans="1:6" x14ac:dyDescent="0.25">
      <c r="F33" s="12"/>
    </row>
    <row r="34" spans="1:6" x14ac:dyDescent="0.25">
      <c r="F34" s="12"/>
    </row>
    <row r="35" spans="1:6" x14ac:dyDescent="0.25">
      <c r="F35" s="12"/>
    </row>
    <row r="36" spans="1:6" x14ac:dyDescent="0.25">
      <c r="A36" t="s">
        <v>13</v>
      </c>
      <c r="F36" s="12"/>
    </row>
    <row r="37" spans="1:6" x14ac:dyDescent="0.25">
      <c r="A37">
        <f>($E$13*(($C$18^$C$2)/FACT($C$2))*(($C$21/$C$2)^($D$2))*(($C$22/$C$2)^($E$2-$D$2)))</f>
        <v>1.715514420855465E-7</v>
      </c>
      <c r="F37" s="12"/>
    </row>
    <row r="38" spans="1:6" x14ac:dyDescent="0.25">
      <c r="F38" s="12"/>
    </row>
    <row r="42" spans="1:6" x14ac:dyDescent="0.25">
      <c r="F42" s="13"/>
    </row>
    <row r="43" spans="1:6" x14ac:dyDescent="0.25">
      <c r="F43" s="13"/>
    </row>
    <row r="44" spans="1:6" x14ac:dyDescent="0.25">
      <c r="F44" s="13"/>
    </row>
    <row r="45" spans="1:6" x14ac:dyDescent="0.25">
      <c r="F45" s="13"/>
    </row>
    <row r="46" spans="1:6" x14ac:dyDescent="0.25">
      <c r="F46" s="13"/>
    </row>
    <row r="47" spans="1:6" x14ac:dyDescent="0.25">
      <c r="F47" s="13"/>
    </row>
    <row r="48" spans="1:6" x14ac:dyDescent="0.25">
      <c r="F48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Arkusz1!K1:K13</xm:f>
              <xm:sqref>O28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4 9 7 5 7 0 7 - 3 d 5 b - 4 e 3 7 - b f 2 e - f d 2 e 6 9 7 5 7 5 8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 G u i d = " e d f 7 4 6 4 5 - 0 0 3 1 - 4 3 3 4 - 8 2 e 4 - 3 6 6 c 5 7 3 0 e 2 9 4 "   R e v = " 2 "   R e v G u i d = " f 8 8 b b 0 7 d - 2 c 6 3 - 4 d 1 7 - 9 9 0 3 - d 0 c 9 5 7 1 e 2 4 0 8 " 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 N a m e = " k "   V i s i b l e = " t r u e "   D a t a T y p e = " L o n g "   M o d e l Q u e r y N a m e = " ' Z a k r e s ' [ k ] " & g t ; & l t ; T a b l e   M o d e l N a m e = " Z a k r e s "   N a m e I n S o u r c e = " Z a k r e s " 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B B 6 B 0 B A A - 0 D 1 C - 4 2 1 7 - 8 2 2 C - 9 5 4 1 5 7 C 5 5 0 F 7 } "   T o u r I d = " 7 1 8 6 0 d 5 a - 4 3 d 4 - 4 5 0 b - b a 7 0 - 9 7 e 4 d 3 c c d c 8 e "   X m l V e r = " 5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BB6B0BAA-0D1C-4217-822C-954157C550F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DC6FA2F-6E7B-49A3-B36E-11FF3F01DF2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>Transition Technologies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Ziniewicz</dc:creator>
  <cp:lastModifiedBy>Maciek</cp:lastModifiedBy>
  <dcterms:created xsi:type="dcterms:W3CDTF">2016-10-04T10:48:16Z</dcterms:created>
  <dcterms:modified xsi:type="dcterms:W3CDTF">2016-11-29T13:09:11Z</dcterms:modified>
</cp:coreProperties>
</file>