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3040" windowHeight="9195"/>
  </bookViews>
  <sheets>
    <sheet name="Arkusz1" sheetId="1" r:id="rId1"/>
  </sheets>
  <definedNames>
    <definedName name="_xlcn.WorksheetConnection_Arkusz1A1C171" hidden="1">Arkusz1!$A$1:$C$17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G29" i="1" l="1"/>
  <c r="G25" i="1"/>
  <c r="E19" i="1"/>
  <c r="E16" i="1"/>
  <c r="E15" i="1"/>
  <c r="G33" i="1" l="1"/>
  <c r="G34" i="1"/>
  <c r="G35" i="1"/>
  <c r="G36" i="1"/>
  <c r="G37" i="1"/>
  <c r="G38" i="1"/>
  <c r="F33" i="1"/>
  <c r="F34" i="1"/>
  <c r="F35" i="1"/>
  <c r="F36" i="1"/>
  <c r="F37" i="1"/>
  <c r="F38" i="1"/>
  <c r="E35" i="1"/>
  <c r="E36" i="1"/>
  <c r="E37" i="1"/>
  <c r="E38" i="1"/>
  <c r="G32" i="1"/>
  <c r="F32" i="1"/>
  <c r="E32" i="1"/>
  <c r="D33" i="1"/>
  <c r="D34" i="1"/>
  <c r="D35" i="1"/>
  <c r="D36" i="1"/>
  <c r="D37" i="1"/>
  <c r="D38" i="1"/>
  <c r="D32" i="1"/>
  <c r="G24" i="1"/>
  <c r="G26" i="1"/>
  <c r="G27" i="1"/>
  <c r="G28" i="1"/>
  <c r="F24" i="1"/>
  <c r="F25" i="1"/>
  <c r="F26" i="1"/>
  <c r="F27" i="1"/>
  <c r="F28" i="1"/>
  <c r="F29" i="1"/>
  <c r="G23" i="1"/>
  <c r="F23" i="1"/>
  <c r="E24" i="1"/>
  <c r="E33" i="1" s="1"/>
  <c r="E25" i="1"/>
  <c r="E34" i="1" s="1"/>
  <c r="E26" i="1"/>
  <c r="E27" i="1"/>
  <c r="E28" i="1"/>
  <c r="E29" i="1"/>
  <c r="E23" i="1"/>
  <c r="D24" i="1"/>
  <c r="D25" i="1"/>
  <c r="D26" i="1"/>
  <c r="D27" i="1"/>
  <c r="D28" i="1"/>
  <c r="D29" i="1"/>
  <c r="D23" i="1"/>
  <c r="G15" i="1"/>
  <c r="G16" i="1"/>
  <c r="G17" i="1"/>
  <c r="G18" i="1"/>
  <c r="G19" i="1"/>
  <c r="G20" i="1"/>
  <c r="G14" i="1"/>
  <c r="F15" i="1"/>
  <c r="F16" i="1"/>
  <c r="F17" i="1"/>
  <c r="F18" i="1"/>
  <c r="F19" i="1"/>
  <c r="F20" i="1"/>
  <c r="F14" i="1"/>
  <c r="E17" i="1"/>
  <c r="E18" i="1"/>
  <c r="E20" i="1"/>
  <c r="E14" i="1"/>
  <c r="D14" i="1"/>
  <c r="D15" i="1"/>
  <c r="D16" i="1"/>
  <c r="D17" i="1"/>
  <c r="D18" i="1"/>
  <c r="D19" i="1"/>
  <c r="D20" i="1"/>
  <c r="G2" i="1"/>
  <c r="F2" i="1"/>
  <c r="C3" i="1"/>
  <c r="C4" i="1"/>
  <c r="C5" i="1"/>
  <c r="C6" i="1"/>
  <c r="C7" i="1"/>
  <c r="C8" i="1"/>
  <c r="C2" i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<sst xmlns="http://schemas.openxmlformats.org/spreadsheetml/2006/main" count="23" uniqueCount="14">
  <si>
    <t>u</t>
  </si>
  <si>
    <t>lambda</t>
  </si>
  <si>
    <t>wykladniczy</t>
  </si>
  <si>
    <t>determiistyczny</t>
  </si>
  <si>
    <t>sigma=0.75tau2</t>
  </si>
  <si>
    <t>sigma=0.35tau2</t>
  </si>
  <si>
    <t>p</t>
  </si>
  <si>
    <t>sigma wyk</t>
  </si>
  <si>
    <t>sigma deter</t>
  </si>
  <si>
    <t>sigma 035</t>
  </si>
  <si>
    <t>sigma 075</t>
  </si>
  <si>
    <t>n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</si>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</sst>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\ _z_ł_-;\-* #,##0.00\ _z_ł_-;_-* &quot;-&quot;??\ _z_ł_-;_-@_-"/>
    <numFmt numFmtId="164" formatCode="0.0000"/>
    <numFmt numFmtId="165" formatCode="0.0"/>
    <numFmt numFmtId="166" formatCode="0.0000000000000000"/>
    <numFmt numFmtId="167" formatCode="0.00000000000000000"/>
    <numFmt numFmtId="168" formatCode="0.00000000000000000000000000"/>
    <numFmt numFmtId="169" formatCode="_-* #,##0.000000000000000000000000\ _z_ł_-;\-* #,##0.000000000000000000000000\ _z_ł_-;_-* &quot;-&quot;??\ _z_ł_-;_-@_-"/>
    <numFmt numFmtId="170" formatCode="_-* #,##0\ _z_ł_-;\-* #,##0\ _z_ł_-;_-* &quot;-&quot;??\ _z_ł_-;_-@_-"/>
    <numFmt numFmtId="171" formatCode="_-* #,##0.000000000000000\ _z_ł_-;\-* #,##0.000000000000000\ _z_ł_-;_-* &quot;-&quot;???????????????\ _z_ł_-;_-@_-"/>
    <numFmt numFmtId="172" formatCode="0.000000"/>
    <numFmt numFmtId="173" formatCode="0.000000000000000"/>
    <numFmt numFmtId="174" formatCode="0.000000000000000000"/>
    <numFmt numFmtId="175" formatCode="0.000000000000000000000"/>
    <numFmt numFmtId="176" formatCode="0.00000000000000000000000"/>
    <numFmt numFmtId="177" formatCode="0.000000000000000000000000"/>
    <numFmt numFmtId="178" formatCode="0.0000000000000000000000000"/>
    <numFmt numFmtId="179" formatCode="0.000"/>
    <numFmt numFmtId="180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2" fontId="0" fillId="0" borderId="0" xfId="1" applyNumberFormat="1" applyFont="1"/>
    <xf numFmtId="171" fontId="0" fillId="0" borderId="0" xfId="0" applyNumberFormat="1"/>
    <xf numFmtId="172" fontId="0" fillId="0" borderId="0" xfId="1" applyNumberFormat="1" applyFont="1"/>
    <xf numFmtId="173" fontId="0" fillId="0" borderId="0" xfId="1" applyNumberFormat="1" applyFont="1"/>
    <xf numFmtId="174" fontId="0" fillId="0" borderId="0" xfId="1" applyNumberFormat="1" applyFont="1"/>
    <xf numFmtId="166" fontId="0" fillId="0" borderId="0" xfId="0" applyNumberFormat="1"/>
    <xf numFmtId="17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5" fontId="0" fillId="0" borderId="0" xfId="1" applyNumberFormat="1" applyFont="1"/>
    <xf numFmtId="179" fontId="0" fillId="0" borderId="0" xfId="1" applyNumberFormat="1" applyFont="1"/>
    <xf numFmtId="180" fontId="0" fillId="0" borderId="0" xfId="1" applyNumberFormat="1" applyFont="1"/>
    <xf numFmtId="172" fontId="0" fillId="0" borderId="0" xfId="0" applyNumberFormat="1"/>
    <xf numFmtId="167" fontId="0" fillId="0" borderId="0" xfId="1" applyNumberFormat="1" applyFont="1"/>
    <xf numFmtId="17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zadań w systemie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Rozkład wykładniczy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Arkusz1!$D$14:$D$20</c:f>
              <c:numCache>
                <c:formatCode>0.00000000000000000</c:formatCode>
                <c:ptCount val="7"/>
                <c:pt idx="0">
                  <c:v>0.14285714285714285</c:v>
                </c:pt>
                <c:pt idx="1">
                  <c:v>0.33333333333333331</c:v>
                </c:pt>
                <c:pt idx="2">
                  <c:v>0.6</c:v>
                </c:pt>
                <c:pt idx="3">
                  <c:v>1</c:v>
                </c:pt>
                <c:pt idx="4">
                  <c:v>1.6666666666666667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Rozkład deterministyczny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Arkusz1!$E$14:$E$20</c:f>
              <c:numCache>
                <c:formatCode>0.0000000000000000</c:formatCode>
                <c:ptCount val="7"/>
                <c:pt idx="0">
                  <c:v>0.13392857142857142</c:v>
                </c:pt>
                <c:pt idx="1">
                  <c:v>0.29166666666666669</c:v>
                </c:pt>
                <c:pt idx="2">
                  <c:v>0.48749999999999999</c:v>
                </c:pt>
                <c:pt idx="3">
                  <c:v>0.75</c:v>
                </c:pt>
                <c:pt idx="4">
                  <c:v>1.1458333333333335</c:v>
                </c:pt>
                <c:pt idx="5">
                  <c:v>1.875</c:v>
                </c:pt>
                <c:pt idx="6">
                  <c:v>3.9375</c:v>
                </c:pt>
              </c:numCache>
            </c:numRef>
          </c:val>
          <c:smooth val="0"/>
        </c:ser>
        <c:ser>
          <c:idx val="2"/>
          <c:order val="2"/>
          <c:tx>
            <c:v>sigma=0.75*(tau2)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Arkusz1!$F$14:$F$20</c:f>
              <c:numCache>
                <c:formatCode>0.000000000000000000</c:formatCode>
                <c:ptCount val="7"/>
                <c:pt idx="0">
                  <c:v>0.13895089285714285</c:v>
                </c:pt>
                <c:pt idx="1">
                  <c:v>0.31510416666666669</c:v>
                </c:pt>
                <c:pt idx="2">
                  <c:v>0.55078125</c:v>
                </c:pt>
                <c:pt idx="3">
                  <c:v>0.890625</c:v>
                </c:pt>
                <c:pt idx="4">
                  <c:v>1.4388020833333335</c:v>
                </c:pt>
                <c:pt idx="5">
                  <c:v>2.5078125</c:v>
                </c:pt>
                <c:pt idx="6">
                  <c:v>5.66015625</c:v>
                </c:pt>
              </c:numCache>
            </c:numRef>
          </c:val>
          <c:smooth val="0"/>
        </c:ser>
        <c:ser>
          <c:idx val="3"/>
          <c:order val="3"/>
          <c:tx>
            <c:v>sigma=0.35*(tau2)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Arkusz1!$G$14:$G$20</c:f>
              <c:numCache>
                <c:formatCode>0.0000000000000000</c:formatCode>
                <c:ptCount val="7"/>
                <c:pt idx="0">
                  <c:v>0.13502232142857143</c:v>
                </c:pt>
                <c:pt idx="1">
                  <c:v>0.29677083333333332</c:v>
                </c:pt>
                <c:pt idx="2">
                  <c:v>0.50128125000000001</c:v>
                </c:pt>
                <c:pt idx="3">
                  <c:v>0.78062500000000001</c:v>
                </c:pt>
                <c:pt idx="4">
                  <c:v>1.2096354166666665</c:v>
                </c:pt>
                <c:pt idx="5">
                  <c:v>2.0128124999999999</c:v>
                </c:pt>
                <c:pt idx="6">
                  <c:v>4.3126562499999999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507920"/>
        <c:axId val="-1096503568"/>
      </c:lineChart>
      <c:catAx>
        <c:axId val="-109650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96503568"/>
        <c:crosses val="autoZero"/>
        <c:auto val="1"/>
        <c:lblAlgn val="ctr"/>
        <c:lblOffset val="100"/>
        <c:noMultiLvlLbl val="0"/>
      </c:catAx>
      <c:valAx>
        <c:axId val="-1096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965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zgłoszeń w kolejce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Rozkład wykładniczy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Arkusz1!$D$23:$D$29</c:f>
              <c:numCache>
                <c:formatCode>0.000000000000000</c:formatCode>
                <c:ptCount val="7"/>
                <c:pt idx="0">
                  <c:v>1.7857142857142849E-2</c:v>
                </c:pt>
                <c:pt idx="1">
                  <c:v>8.3333333333333315E-2</c:v>
                </c:pt>
                <c:pt idx="2">
                  <c:v>0.22499999999999998</c:v>
                </c:pt>
                <c:pt idx="3">
                  <c:v>0.5</c:v>
                </c:pt>
                <c:pt idx="4">
                  <c:v>1.0416666666666667</c:v>
                </c:pt>
                <c:pt idx="5">
                  <c:v>2.25</c:v>
                </c:pt>
                <c:pt idx="6">
                  <c:v>6.125</c:v>
                </c:pt>
              </c:numCache>
            </c:numRef>
          </c:val>
          <c:smooth val="0"/>
        </c:ser>
        <c:ser>
          <c:idx val="1"/>
          <c:order val="1"/>
          <c:tx>
            <c:v>Rozkład deterministyczny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Arkusz1!$E$23:$E$29</c:f>
              <c:numCache>
                <c:formatCode>0.00000000000000000</c:formatCode>
                <c:ptCount val="7"/>
                <c:pt idx="0">
                  <c:v>8.9285714285714246E-3</c:v>
                </c:pt>
                <c:pt idx="1">
                  <c:v>4.1666666666666685E-2</c:v>
                </c:pt>
                <c:pt idx="2">
                  <c:v>0.11249999999999999</c:v>
                </c:pt>
                <c:pt idx="3">
                  <c:v>0.25</c:v>
                </c:pt>
                <c:pt idx="4">
                  <c:v>0.52083333333333348</c:v>
                </c:pt>
                <c:pt idx="5">
                  <c:v>1.125</c:v>
                </c:pt>
                <c:pt idx="6">
                  <c:v>3.0625</c:v>
                </c:pt>
              </c:numCache>
            </c:numRef>
          </c:val>
          <c:smooth val="0"/>
        </c:ser>
        <c:ser>
          <c:idx val="2"/>
          <c:order val="2"/>
          <c:tx>
            <c:v>sigma=0.75*(tau2)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Arkusz1!$F$23:$F$29</c:f>
              <c:numCache>
                <c:formatCode>0.000000000000000000</c:formatCode>
                <c:ptCount val="7"/>
                <c:pt idx="0">
                  <c:v>1.3950892857142849E-2</c:v>
                </c:pt>
                <c:pt idx="1">
                  <c:v>6.5104166666666685E-2</c:v>
                </c:pt>
                <c:pt idx="2">
                  <c:v>0.17578125</c:v>
                </c:pt>
                <c:pt idx="3">
                  <c:v>0.390625</c:v>
                </c:pt>
                <c:pt idx="4">
                  <c:v>0.81380208333333348</c:v>
                </c:pt>
                <c:pt idx="5">
                  <c:v>1.7578125</c:v>
                </c:pt>
                <c:pt idx="6">
                  <c:v>4.78515625</c:v>
                </c:pt>
              </c:numCache>
            </c:numRef>
          </c:val>
          <c:smooth val="0"/>
        </c:ser>
        <c:ser>
          <c:idx val="3"/>
          <c:order val="3"/>
          <c:tx>
            <c:v>sigma=0.35*(tau2)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Arkusz1!$G$23:$G$29</c:f>
              <c:numCache>
                <c:formatCode>0.00000000000000000</c:formatCode>
                <c:ptCount val="7"/>
                <c:pt idx="0">
                  <c:v>1.0022321428571429E-2</c:v>
                </c:pt>
                <c:pt idx="1">
                  <c:v>4.6770833333333317E-2</c:v>
                </c:pt>
                <c:pt idx="2">
                  <c:v>0.12628125000000001</c:v>
                </c:pt>
                <c:pt idx="3">
                  <c:v>0.28062500000000001</c:v>
                </c:pt>
                <c:pt idx="4">
                  <c:v>0.58463541666666652</c:v>
                </c:pt>
                <c:pt idx="5">
                  <c:v>1.2628124999999999</c:v>
                </c:pt>
                <c:pt idx="6">
                  <c:v>3.4376562499999999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501936"/>
        <c:axId val="-1096501392"/>
      </c:lineChart>
      <c:catAx>
        <c:axId val="-10965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96501392"/>
        <c:crosses val="autoZero"/>
        <c:auto val="1"/>
        <c:lblAlgn val="ctr"/>
        <c:lblOffset val="100"/>
        <c:noMultiLvlLbl val="0"/>
      </c:catAx>
      <c:valAx>
        <c:axId val="-10965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965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oczekiwania zgłoszeń w kolejce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Rozkład wykładniczy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Arkusz1!$D$32:$D$38</c:f>
              <c:numCache>
                <c:formatCode>0.000000000000000</c:formatCode>
                <c:ptCount val="7"/>
                <c:pt idx="0">
                  <c:v>1.7857142857142849E-2</c:v>
                </c:pt>
                <c:pt idx="1">
                  <c:v>4.1666666666666657E-2</c:v>
                </c:pt>
                <c:pt idx="2">
                  <c:v>7.4999999999999997E-2</c:v>
                </c:pt>
                <c:pt idx="3">
                  <c:v>0.125</c:v>
                </c:pt>
                <c:pt idx="4">
                  <c:v>0.20833333333333334</c:v>
                </c:pt>
                <c:pt idx="5">
                  <c:v>0.375</c:v>
                </c:pt>
                <c:pt idx="6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v>Rozkład deterministyczny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Arkusz1!$E$32:$E$38</c:f>
              <c:numCache>
                <c:formatCode>0.000000000000000000</c:formatCode>
                <c:ptCount val="7"/>
                <c:pt idx="0">
                  <c:v>8.9285714285714246E-3</c:v>
                </c:pt>
                <c:pt idx="1">
                  <c:v>2.0833333333333343E-2</c:v>
                </c:pt>
                <c:pt idx="2">
                  <c:v>3.7499999999999999E-2</c:v>
                </c:pt>
                <c:pt idx="3">
                  <c:v>6.25E-2</c:v>
                </c:pt>
                <c:pt idx="4">
                  <c:v>0.1041666666666667</c:v>
                </c:pt>
                <c:pt idx="5">
                  <c:v>0.1875</c:v>
                </c:pt>
                <c:pt idx="6">
                  <c:v>0.4375</c:v>
                </c:pt>
              </c:numCache>
            </c:numRef>
          </c:val>
          <c:smooth val="0"/>
        </c:ser>
        <c:ser>
          <c:idx val="2"/>
          <c:order val="2"/>
          <c:tx>
            <c:v>sigma=0.75*(tau2)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Arkusz1!$F$32:$F$38</c:f>
              <c:numCache>
                <c:formatCode>0.000000000000000000</c:formatCode>
                <c:ptCount val="7"/>
                <c:pt idx="0">
                  <c:v>1.3950892857142849E-2</c:v>
                </c:pt>
                <c:pt idx="1">
                  <c:v>3.2552083333333343E-2</c:v>
                </c:pt>
                <c:pt idx="2">
                  <c:v>5.859375E-2</c:v>
                </c:pt>
                <c:pt idx="3">
                  <c:v>9.765625E-2</c:v>
                </c:pt>
                <c:pt idx="4">
                  <c:v>0.16276041666666669</c:v>
                </c:pt>
                <c:pt idx="5">
                  <c:v>0.29296875</c:v>
                </c:pt>
                <c:pt idx="6">
                  <c:v>0.68359375</c:v>
                </c:pt>
              </c:numCache>
            </c:numRef>
          </c:val>
          <c:smooth val="0"/>
        </c:ser>
        <c:ser>
          <c:idx val="3"/>
          <c:order val="3"/>
          <c:tx>
            <c:v>sigma=0.35*(tau2)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Arkusz1!$G$32:$G$38</c:f>
              <c:numCache>
                <c:formatCode>0.00000000000000000</c:formatCode>
                <c:ptCount val="7"/>
                <c:pt idx="0">
                  <c:v>1.0022321428571429E-2</c:v>
                </c:pt>
                <c:pt idx="1">
                  <c:v>2.3385416666666659E-2</c:v>
                </c:pt>
                <c:pt idx="2">
                  <c:v>4.2093750000000006E-2</c:v>
                </c:pt>
                <c:pt idx="3">
                  <c:v>7.0156250000000003E-2</c:v>
                </c:pt>
                <c:pt idx="4">
                  <c:v>0.11692708333333331</c:v>
                </c:pt>
                <c:pt idx="5">
                  <c:v>0.21046874999999998</c:v>
                </c:pt>
                <c:pt idx="6">
                  <c:v>0.49109375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505200"/>
        <c:axId val="-1096498672"/>
      </c:lineChart>
      <c:catAx>
        <c:axId val="-10965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96498672"/>
        <c:crosses val="autoZero"/>
        <c:auto val="1"/>
        <c:lblAlgn val="ctr"/>
        <c:lblOffset val="100"/>
        <c:noMultiLvlLbl val="0"/>
      </c:catAx>
      <c:valAx>
        <c:axId val="-10964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965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139211</xdr:colOff>
      <xdr:row>5</xdr:row>
      <xdr:rowOff>141408</xdr:rowOff>
    </xdr:from>
    <xdr:to>
      <xdr:col>11</xdr:col>
      <xdr:colOff>424959</xdr:colOff>
      <xdr:row>20</xdr:row>
      <xdr:rowOff>27108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120894</xdr:colOff>
      <xdr:row>20</xdr:row>
      <xdr:rowOff>82794</xdr:rowOff>
    </xdr:from>
    <xdr:to>
      <xdr:col>10</xdr:col>
      <xdr:colOff>809625</xdr:colOff>
      <xdr:row>34</xdr:row>
      <xdr:rowOff>158994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860913</xdr:colOff>
      <xdr:row>38</xdr:row>
      <xdr:rowOff>141409</xdr:rowOff>
    </xdr:from>
    <xdr:to>
      <xdr:col>6</xdr:col>
      <xdr:colOff>831605</xdr:colOff>
      <xdr:row>53</xdr:row>
      <xdr:rowOff>27109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16" zoomScale="130" zoomScaleNormal="130" workbookViewId="0">
      <selection activeCell="G32" sqref="G32"/>
    </sheetView>
  </sheetViews>
  <sheetFormatPr defaultRowHeight="15" x14ac:dyDescent="0.25"/>
  <cols>
    <col min="1" max="1" width="5.5703125" customWidth="1"/>
    <col min="2" max="2" width="9" customWidth="1"/>
    <col min="3" max="3" width="22.5703125" customWidth="1"/>
    <col min="4" max="4" width="21.7109375" customWidth="1"/>
    <col min="5" max="6" width="23.5703125" customWidth="1"/>
    <col min="7" max="7" width="26.7109375" customWidth="1"/>
    <col min="8" max="8" width="22" customWidth="1"/>
    <col min="9" max="9" width="9" customWidth="1"/>
    <col min="10" max="10" width="27.28515625" style="17" customWidth="1"/>
    <col min="11" max="11" width="23.7109375" customWidth="1"/>
    <col min="12" max="12" width="13.85546875" customWidth="1"/>
    <col min="13" max="13" width="27.42578125" customWidth="1"/>
    <col min="14" max="14" width="17.140625" customWidth="1"/>
    <col min="15" max="15" width="12.28515625" customWidth="1"/>
    <col min="16" max="19" width="13.140625" bestFit="1" customWidth="1"/>
    <col min="21" max="21" width="9.140625" customWidth="1"/>
  </cols>
  <sheetData>
    <row r="1" spans="1:15" x14ac:dyDescent="0.25">
      <c r="A1" t="s">
        <v>0</v>
      </c>
      <c r="B1" t="s">
        <v>1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9</v>
      </c>
    </row>
    <row r="2" spans="1:15" x14ac:dyDescent="0.25">
      <c r="A2" s="5">
        <v>8</v>
      </c>
      <c r="B2" s="4">
        <v>1</v>
      </c>
      <c r="C2" s="22">
        <f>$B2*(1/$A$2)</f>
        <v>0.125</v>
      </c>
      <c r="D2" s="22">
        <v>0.125</v>
      </c>
      <c r="E2" s="4">
        <v>0</v>
      </c>
      <c r="F2" s="23">
        <f>0.75*(1/8)</f>
        <v>9.375E-2</v>
      </c>
      <c r="G2" s="24">
        <f xml:space="preserve"> 0.35*(1/8)</f>
        <v>4.3749999999999997E-2</v>
      </c>
      <c r="K2" s="5"/>
      <c r="L2" s="10"/>
      <c r="M2" s="5"/>
      <c r="N2" s="2"/>
      <c r="O2" s="7"/>
    </row>
    <row r="3" spans="1:15" x14ac:dyDescent="0.25">
      <c r="A3" s="5"/>
      <c r="B3" s="4">
        <v>2</v>
      </c>
      <c r="C3" s="22">
        <f t="shared" ref="C3:C8" si="0">$B3*(1/$A$2)</f>
        <v>0.25</v>
      </c>
      <c r="F3" s="9"/>
      <c r="K3" s="8"/>
      <c r="L3" s="6"/>
      <c r="M3" s="2"/>
      <c r="N3" s="2"/>
      <c r="O3" s="7"/>
    </row>
    <row r="4" spans="1:15" x14ac:dyDescent="0.25">
      <c r="A4" s="5"/>
      <c r="B4" s="4">
        <v>3</v>
      </c>
      <c r="C4" s="22">
        <f t="shared" si="0"/>
        <v>0.375</v>
      </c>
      <c r="F4" s="9"/>
      <c r="K4" s="8"/>
      <c r="L4" s="6"/>
      <c r="M4" s="2"/>
      <c r="N4" s="2"/>
      <c r="O4" s="7"/>
    </row>
    <row r="5" spans="1:15" x14ac:dyDescent="0.25">
      <c r="A5" s="5"/>
      <c r="B5" s="4">
        <v>4</v>
      </c>
      <c r="C5" s="22">
        <f t="shared" si="0"/>
        <v>0.5</v>
      </c>
      <c r="F5" s="9"/>
      <c r="G5" s="11"/>
      <c r="H5" s="11"/>
      <c r="I5" s="11"/>
      <c r="J5" s="15"/>
      <c r="K5" s="8"/>
      <c r="L5" s="6"/>
      <c r="M5" s="2"/>
      <c r="N5" s="2"/>
      <c r="O5" s="7"/>
    </row>
    <row r="6" spans="1:15" x14ac:dyDescent="0.25">
      <c r="A6" s="5"/>
      <c r="B6" s="4">
        <v>5</v>
      </c>
      <c r="C6" s="22">
        <f t="shared" si="0"/>
        <v>0.625</v>
      </c>
      <c r="F6" s="9"/>
      <c r="G6" s="11"/>
      <c r="H6" s="11"/>
      <c r="I6" s="11"/>
      <c r="J6" s="15"/>
      <c r="K6" s="8"/>
      <c r="L6" s="6"/>
      <c r="M6" s="2"/>
      <c r="N6" s="2"/>
      <c r="O6" s="7"/>
    </row>
    <row r="7" spans="1:15" x14ac:dyDescent="0.25">
      <c r="A7" s="5"/>
      <c r="B7" s="4">
        <v>6</v>
      </c>
      <c r="C7" s="22">
        <f t="shared" si="0"/>
        <v>0.75</v>
      </c>
      <c r="F7" s="9"/>
      <c r="G7" s="11"/>
      <c r="H7" s="11"/>
      <c r="I7" s="11"/>
      <c r="J7" s="15"/>
      <c r="K7" s="8"/>
      <c r="L7" s="6"/>
      <c r="M7" s="2"/>
      <c r="N7" s="2"/>
      <c r="O7" s="7"/>
    </row>
    <row r="8" spans="1:15" x14ac:dyDescent="0.25">
      <c r="A8" s="5"/>
      <c r="B8" s="4">
        <v>7</v>
      </c>
      <c r="C8" s="22">
        <f t="shared" si="0"/>
        <v>0.875</v>
      </c>
      <c r="F8" s="9"/>
      <c r="G8" s="11"/>
      <c r="H8" s="11"/>
      <c r="I8" s="11"/>
      <c r="J8" s="15"/>
      <c r="K8" s="8"/>
      <c r="L8" s="6"/>
      <c r="M8" s="2"/>
      <c r="N8" s="2"/>
      <c r="O8" s="7"/>
    </row>
    <row r="9" spans="1:15" x14ac:dyDescent="0.25">
      <c r="A9" s="5"/>
      <c r="B9" s="3"/>
      <c r="C9" s="4"/>
      <c r="F9" s="9"/>
      <c r="G9" s="11"/>
      <c r="H9" s="11"/>
      <c r="I9" s="11"/>
      <c r="J9" s="15"/>
      <c r="K9" s="8"/>
      <c r="L9" s="6"/>
      <c r="M9" s="2"/>
      <c r="N9" s="2"/>
      <c r="O9" s="7"/>
    </row>
    <row r="10" spans="1:15" x14ac:dyDescent="0.25">
      <c r="A10" s="5"/>
      <c r="B10" s="3"/>
      <c r="H10" s="11"/>
      <c r="I10" s="11"/>
      <c r="J10" s="15"/>
      <c r="K10" s="8"/>
      <c r="L10" s="6"/>
      <c r="M10" s="2"/>
      <c r="N10" s="2"/>
      <c r="O10" s="7"/>
    </row>
    <row r="11" spans="1:15" x14ac:dyDescent="0.25">
      <c r="A11" s="5"/>
      <c r="B11" s="3"/>
      <c r="C11" s="4"/>
      <c r="D11" s="4" t="s">
        <v>2</v>
      </c>
      <c r="E11" t="s">
        <v>3</v>
      </c>
      <c r="F11" t="s">
        <v>4</v>
      </c>
      <c r="G11" s="9" t="s">
        <v>5</v>
      </c>
      <c r="H11" s="11"/>
      <c r="I11" s="11"/>
      <c r="J11" s="15"/>
      <c r="K11" s="8"/>
      <c r="L11" s="6"/>
      <c r="M11" s="2"/>
      <c r="N11" s="2"/>
      <c r="O11" s="7"/>
    </row>
    <row r="12" spans="1:15" x14ac:dyDescent="0.25">
      <c r="B12" s="5"/>
      <c r="C12" s="3"/>
      <c r="D12" s="4"/>
      <c r="F12" s="9"/>
      <c r="G12" s="11"/>
      <c r="H12" s="11"/>
      <c r="I12" s="11"/>
      <c r="J12" s="15"/>
      <c r="K12" s="8"/>
      <c r="L12" s="6"/>
      <c r="M12" s="2"/>
      <c r="N12" s="2"/>
      <c r="O12" s="7"/>
    </row>
    <row r="13" spans="1:15" x14ac:dyDescent="0.25">
      <c r="B13" s="5"/>
      <c r="C13" s="13"/>
      <c r="D13" s="14" t="s">
        <v>11</v>
      </c>
      <c r="E13" t="s">
        <v>11</v>
      </c>
      <c r="F13" s="15" t="s">
        <v>11</v>
      </c>
      <c r="G13" s="11" t="s">
        <v>11</v>
      </c>
      <c r="H13" s="11"/>
      <c r="I13" s="11"/>
      <c r="J13" s="21"/>
      <c r="K13" s="17"/>
      <c r="L13" s="6"/>
      <c r="M13" s="2"/>
      <c r="N13" s="2"/>
      <c r="O13" s="7"/>
    </row>
    <row r="14" spans="1:15" x14ac:dyDescent="0.25">
      <c r="B14" s="5"/>
      <c r="D14" s="25">
        <f t="shared" ref="D14:D20" si="1">(C2+(($C2^2)+(($B2^2)*($D$2^2)))/(2*(1-$C2)))</f>
        <v>0.14285714285714285</v>
      </c>
      <c r="E14" s="16">
        <f>(C2+(($C2^2)+(($B2^2)*($E$2^2)))/(2*(1-$C2)))</f>
        <v>0.13392857142857142</v>
      </c>
      <c r="F14" s="15">
        <f>(C2+(($C2^2)+(($B2^2)*($F$2^2)))/(2*(1-$C2)))</f>
        <v>0.13895089285714285</v>
      </c>
      <c r="G14" s="6">
        <f>(C2+(($C2^2)+(($B2^2)*($G$2^2)))/(2*(1-$C2)))</f>
        <v>0.13502232142857143</v>
      </c>
      <c r="H14" s="11"/>
      <c r="I14" s="11"/>
      <c r="J14" s="21"/>
      <c r="K14" s="17"/>
      <c r="M14" s="2"/>
      <c r="N14" s="2"/>
    </row>
    <row r="15" spans="1:15" x14ac:dyDescent="0.25">
      <c r="B15" s="5"/>
      <c r="D15" s="25">
        <f t="shared" si="1"/>
        <v>0.33333333333333331</v>
      </c>
      <c r="E15" s="16">
        <f t="shared" ref="E15:E20" si="2">(C3+(($C3^2)+(($B3^2)*($E$2^2)))/(2*(1-$C3)))</f>
        <v>0.29166666666666669</v>
      </c>
      <c r="F15" s="15">
        <f t="shared" ref="F15:F20" si="3">(C3+(($C3^2)+(($B3^2)*($F$2^2)))/(2*(1-$C3)))</f>
        <v>0.31510416666666669</v>
      </c>
      <c r="G15" s="6">
        <f t="shared" ref="G15:G20" si="4">(C3+(($C3^2)+(($B3^2)*($G$2^2)))/(2*(1-$C3)))</f>
        <v>0.29677083333333332</v>
      </c>
      <c r="I15" s="11"/>
      <c r="J15" s="21"/>
      <c r="K15" s="17"/>
    </row>
    <row r="16" spans="1:15" x14ac:dyDescent="0.25">
      <c r="B16" s="5"/>
      <c r="D16" s="25">
        <f t="shared" si="1"/>
        <v>0.6</v>
      </c>
      <c r="E16" s="16">
        <f t="shared" si="2"/>
        <v>0.48749999999999999</v>
      </c>
      <c r="F16" s="15">
        <f t="shared" si="3"/>
        <v>0.55078125</v>
      </c>
      <c r="G16" s="6">
        <f t="shared" si="4"/>
        <v>0.50128125000000001</v>
      </c>
      <c r="I16" s="11"/>
      <c r="J16" s="21"/>
      <c r="K16" s="17"/>
    </row>
    <row r="17" spans="2:11" x14ac:dyDescent="0.25">
      <c r="B17" s="5"/>
      <c r="D17" s="25">
        <f t="shared" si="1"/>
        <v>1</v>
      </c>
      <c r="E17" s="16">
        <f t="shared" si="2"/>
        <v>0.75</v>
      </c>
      <c r="F17" s="15">
        <f t="shared" si="3"/>
        <v>0.890625</v>
      </c>
      <c r="G17" s="6">
        <f t="shared" si="4"/>
        <v>0.78062500000000001</v>
      </c>
      <c r="I17" s="11"/>
      <c r="J17" s="21"/>
      <c r="K17" s="17"/>
    </row>
    <row r="18" spans="2:11" x14ac:dyDescent="0.25">
      <c r="B18" s="5"/>
      <c r="D18" s="25">
        <f t="shared" si="1"/>
        <v>1.6666666666666667</v>
      </c>
      <c r="E18" s="16">
        <f t="shared" si="2"/>
        <v>1.1458333333333335</v>
      </c>
      <c r="F18" s="15">
        <f t="shared" si="3"/>
        <v>1.4388020833333335</v>
      </c>
      <c r="G18" s="6">
        <f t="shared" si="4"/>
        <v>1.2096354166666665</v>
      </c>
      <c r="I18" s="11"/>
      <c r="J18" s="21"/>
      <c r="K18" s="17"/>
    </row>
    <row r="19" spans="2:11" x14ac:dyDescent="0.25">
      <c r="B19" s="5"/>
      <c r="D19" s="25">
        <f t="shared" si="1"/>
        <v>3</v>
      </c>
      <c r="E19" s="16">
        <f>(C7+(($C7^2)+(($B7^2)*($E$2^2)))/(2*(1-$C7)))</f>
        <v>1.875</v>
      </c>
      <c r="F19" s="15">
        <f t="shared" si="3"/>
        <v>2.5078125</v>
      </c>
      <c r="G19" s="6">
        <f t="shared" si="4"/>
        <v>2.0128124999999999</v>
      </c>
      <c r="I19" s="11"/>
      <c r="J19" s="21"/>
      <c r="K19" s="17"/>
    </row>
    <row r="20" spans="2:11" x14ac:dyDescent="0.25">
      <c r="B20" s="5"/>
      <c r="D20" s="25">
        <f t="shared" si="1"/>
        <v>7</v>
      </c>
      <c r="E20" s="16">
        <f t="shared" si="2"/>
        <v>3.9375</v>
      </c>
      <c r="F20" s="15">
        <f t="shared" si="3"/>
        <v>5.66015625</v>
      </c>
      <c r="G20" s="6">
        <f t="shared" si="4"/>
        <v>4.3126562499999999</v>
      </c>
      <c r="H20" s="11"/>
      <c r="I20" s="11"/>
      <c r="J20" s="15"/>
    </row>
    <row r="21" spans="2:11" x14ac:dyDescent="0.25">
      <c r="B21" s="5"/>
      <c r="C21" s="13"/>
      <c r="D21" s="14"/>
      <c r="F21" s="15"/>
      <c r="G21" s="11"/>
      <c r="H21" s="11"/>
      <c r="I21" s="11"/>
      <c r="J21" s="15"/>
    </row>
    <row r="22" spans="2:11" x14ac:dyDescent="0.25">
      <c r="B22" s="5"/>
      <c r="C22" s="13"/>
      <c r="D22" s="14" t="s">
        <v>12</v>
      </c>
      <c r="E22" t="s">
        <v>12</v>
      </c>
      <c r="F22" s="15" t="s">
        <v>12</v>
      </c>
      <c r="G22" s="11" t="s">
        <v>12</v>
      </c>
      <c r="H22" s="11"/>
      <c r="I22" s="11"/>
      <c r="J22" s="15"/>
    </row>
    <row r="23" spans="2:11" x14ac:dyDescent="0.25">
      <c r="B23" s="5"/>
      <c r="C23" s="13"/>
      <c r="D23" s="14">
        <f>$D14-$C2</f>
        <v>1.7857142857142849E-2</v>
      </c>
      <c r="E23" s="7">
        <f>$E14-$C2</f>
        <v>8.9285714285714246E-3</v>
      </c>
      <c r="F23" s="15">
        <f>$F14-$C2</f>
        <v>1.3950892857142849E-2</v>
      </c>
      <c r="G23" s="25">
        <f>$G14-$C2</f>
        <v>1.0022321428571429E-2</v>
      </c>
      <c r="H23" s="11"/>
      <c r="I23" s="11"/>
      <c r="J23" s="15"/>
    </row>
    <row r="24" spans="2:11" x14ac:dyDescent="0.25">
      <c r="B24" s="5"/>
      <c r="C24" s="13"/>
      <c r="D24" s="14">
        <f t="shared" ref="D24:D29" si="5">$D15-$C3</f>
        <v>8.3333333333333315E-2</v>
      </c>
      <c r="E24" s="7">
        <f t="shared" ref="E24:E29" si="6">$E15-$C3</f>
        <v>4.1666666666666685E-2</v>
      </c>
      <c r="F24" s="15">
        <f t="shared" ref="F24:F29" si="7">$F15-$C3</f>
        <v>6.5104166666666685E-2</v>
      </c>
      <c r="G24" s="25">
        <f t="shared" ref="G24:G29" si="8">$G15-$C3</f>
        <v>4.6770833333333317E-2</v>
      </c>
      <c r="H24" s="11"/>
      <c r="I24" s="11"/>
      <c r="J24" s="15"/>
    </row>
    <row r="25" spans="2:11" x14ac:dyDescent="0.25">
      <c r="B25" s="5"/>
      <c r="C25" s="13"/>
      <c r="D25" s="14">
        <f t="shared" si="5"/>
        <v>0.22499999999999998</v>
      </c>
      <c r="E25" s="7">
        <f t="shared" si="6"/>
        <v>0.11249999999999999</v>
      </c>
      <c r="F25" s="15">
        <f t="shared" si="7"/>
        <v>0.17578125</v>
      </c>
      <c r="G25" s="25">
        <f t="shared" si="8"/>
        <v>0.12628125000000001</v>
      </c>
      <c r="H25" s="11"/>
      <c r="I25" s="11"/>
      <c r="J25" s="15"/>
    </row>
    <row r="26" spans="2:11" x14ac:dyDescent="0.25">
      <c r="B26" s="5"/>
      <c r="C26" s="13"/>
      <c r="D26" s="14">
        <f t="shared" si="5"/>
        <v>0.5</v>
      </c>
      <c r="E26" s="7">
        <f t="shared" si="6"/>
        <v>0.25</v>
      </c>
      <c r="F26" s="15">
        <f t="shared" si="7"/>
        <v>0.390625</v>
      </c>
      <c r="G26" s="25">
        <f t="shared" si="8"/>
        <v>0.28062500000000001</v>
      </c>
      <c r="H26" s="11"/>
      <c r="I26" s="11"/>
      <c r="J26" s="15"/>
    </row>
    <row r="27" spans="2:11" x14ac:dyDescent="0.25">
      <c r="D27" s="14">
        <f t="shared" si="5"/>
        <v>1.0416666666666667</v>
      </c>
      <c r="E27" s="7">
        <f t="shared" si="6"/>
        <v>0.52083333333333348</v>
      </c>
      <c r="F27" s="15">
        <f t="shared" si="7"/>
        <v>0.81380208333333348</v>
      </c>
      <c r="G27" s="25">
        <f t="shared" si="8"/>
        <v>0.58463541666666652</v>
      </c>
      <c r="I27" s="11"/>
      <c r="J27" s="15"/>
    </row>
    <row r="28" spans="2:11" x14ac:dyDescent="0.25">
      <c r="D28" s="14">
        <f t="shared" si="5"/>
        <v>2.25</v>
      </c>
      <c r="E28" s="7">
        <f t="shared" si="6"/>
        <v>1.125</v>
      </c>
      <c r="F28" s="15">
        <f t="shared" si="7"/>
        <v>1.7578125</v>
      </c>
      <c r="G28" s="25">
        <f t="shared" si="8"/>
        <v>1.2628124999999999</v>
      </c>
      <c r="H28" s="11"/>
      <c r="I28" s="11"/>
      <c r="J28" s="15"/>
    </row>
    <row r="29" spans="2:11" x14ac:dyDescent="0.25">
      <c r="D29" s="14">
        <f t="shared" si="5"/>
        <v>6.125</v>
      </c>
      <c r="E29" s="7">
        <f t="shared" si="6"/>
        <v>3.0625</v>
      </c>
      <c r="F29" s="15">
        <f t="shared" si="7"/>
        <v>4.78515625</v>
      </c>
      <c r="G29" s="25">
        <f>$G20-$C8</f>
        <v>3.4376562499999999</v>
      </c>
    </row>
    <row r="31" spans="2:11" x14ac:dyDescent="0.25">
      <c r="D31" t="s">
        <v>13</v>
      </c>
      <c r="E31" t="s">
        <v>13</v>
      </c>
      <c r="F31" t="s">
        <v>13</v>
      </c>
      <c r="G31" t="s">
        <v>13</v>
      </c>
    </row>
    <row r="32" spans="2:11" x14ac:dyDescent="0.25">
      <c r="D32" s="26">
        <f>$D23/$B2</f>
        <v>1.7857142857142849E-2</v>
      </c>
      <c r="E32" s="17">
        <f>$E23/$B2</f>
        <v>8.9285714285714246E-3</v>
      </c>
      <c r="F32" s="17">
        <f>$F23/$B2</f>
        <v>1.3950892857142849E-2</v>
      </c>
      <c r="G32" s="7">
        <f>$G23/$B2</f>
        <v>1.0022321428571429E-2</v>
      </c>
    </row>
    <row r="33" spans="2:8" x14ac:dyDescent="0.25">
      <c r="D33" s="26">
        <f t="shared" ref="D33:D38" si="9">$D24/$B3</f>
        <v>4.1666666666666657E-2</v>
      </c>
      <c r="E33" s="17">
        <f t="shared" ref="E33:E38" si="10">$E24/$B3</f>
        <v>2.0833333333333343E-2</v>
      </c>
      <c r="F33" s="17">
        <f t="shared" ref="F33:F38" si="11">$F24/$B3</f>
        <v>3.2552083333333343E-2</v>
      </c>
      <c r="G33" s="7">
        <f t="shared" ref="G33:G38" si="12">$G24/$B3</f>
        <v>2.3385416666666659E-2</v>
      </c>
    </row>
    <row r="34" spans="2:8" x14ac:dyDescent="0.25">
      <c r="B34" s="16"/>
      <c r="C34" s="16"/>
      <c r="D34" s="26">
        <f t="shared" si="9"/>
        <v>7.4999999999999997E-2</v>
      </c>
      <c r="E34" s="17">
        <f t="shared" si="10"/>
        <v>3.7499999999999999E-2</v>
      </c>
      <c r="F34" s="17">
        <f t="shared" si="11"/>
        <v>5.859375E-2</v>
      </c>
      <c r="G34" s="7">
        <f t="shared" si="12"/>
        <v>4.2093750000000006E-2</v>
      </c>
      <c r="H34" s="16"/>
    </row>
    <row r="35" spans="2:8" x14ac:dyDescent="0.25">
      <c r="B35" s="16"/>
      <c r="C35" s="16"/>
      <c r="D35" s="26">
        <f t="shared" si="9"/>
        <v>0.125</v>
      </c>
      <c r="E35" s="17">
        <f t="shared" si="10"/>
        <v>6.25E-2</v>
      </c>
      <c r="F35" s="17">
        <f t="shared" si="11"/>
        <v>9.765625E-2</v>
      </c>
      <c r="G35" s="7">
        <f t="shared" si="12"/>
        <v>7.0156250000000003E-2</v>
      </c>
      <c r="H35" s="16"/>
    </row>
    <row r="36" spans="2:8" x14ac:dyDescent="0.25">
      <c r="B36" s="16"/>
      <c r="C36" s="16"/>
      <c r="D36" s="26">
        <f t="shared" si="9"/>
        <v>0.20833333333333334</v>
      </c>
      <c r="E36" s="17">
        <f t="shared" si="10"/>
        <v>0.1041666666666667</v>
      </c>
      <c r="F36" s="17">
        <f t="shared" si="11"/>
        <v>0.16276041666666669</v>
      </c>
      <c r="G36" s="7">
        <f t="shared" si="12"/>
        <v>0.11692708333333331</v>
      </c>
      <c r="H36" s="16"/>
    </row>
    <row r="37" spans="2:8" x14ac:dyDescent="0.25">
      <c r="B37" s="16"/>
      <c r="C37" s="16"/>
      <c r="D37" s="26">
        <f t="shared" si="9"/>
        <v>0.375</v>
      </c>
      <c r="E37" s="17">
        <f t="shared" si="10"/>
        <v>0.1875</v>
      </c>
      <c r="F37" s="17">
        <f t="shared" si="11"/>
        <v>0.29296875</v>
      </c>
      <c r="G37" s="7">
        <f t="shared" si="12"/>
        <v>0.21046874999999998</v>
      </c>
      <c r="H37" s="16"/>
    </row>
    <row r="38" spans="2:8" x14ac:dyDescent="0.25">
      <c r="B38" s="16"/>
      <c r="C38" s="16"/>
      <c r="D38" s="26">
        <f t="shared" si="9"/>
        <v>0.875</v>
      </c>
      <c r="E38" s="17">
        <f t="shared" si="10"/>
        <v>0.4375</v>
      </c>
      <c r="F38" s="17">
        <f t="shared" si="11"/>
        <v>0.68359375</v>
      </c>
      <c r="G38" s="7">
        <f t="shared" si="12"/>
        <v>0.49109375</v>
      </c>
      <c r="H38" s="16"/>
    </row>
    <row r="39" spans="2:8" x14ac:dyDescent="0.25">
      <c r="B39" s="16"/>
      <c r="C39" s="16"/>
      <c r="D39" s="16"/>
      <c r="E39" s="16"/>
      <c r="F39" s="16"/>
      <c r="G39" s="16"/>
      <c r="H39" s="16"/>
    </row>
    <row r="40" spans="2:8" x14ac:dyDescent="0.25">
      <c r="B40" s="16"/>
      <c r="C40" s="16"/>
      <c r="D40" s="16"/>
      <c r="E40" s="16"/>
      <c r="F40" s="16"/>
      <c r="G40" s="16"/>
      <c r="H40" s="16"/>
    </row>
    <row r="41" spans="2:8" x14ac:dyDescent="0.25">
      <c r="B41" s="16"/>
      <c r="C41" s="16"/>
      <c r="D41" s="16"/>
      <c r="E41" s="16"/>
      <c r="F41" s="16"/>
      <c r="G41" s="16"/>
      <c r="H41" s="16"/>
    </row>
    <row r="42" spans="2:8" x14ac:dyDescent="0.25">
      <c r="B42" s="16"/>
      <c r="C42" s="16"/>
      <c r="D42" s="16"/>
      <c r="E42" s="16"/>
      <c r="F42" s="16"/>
      <c r="G42" s="16"/>
      <c r="H42" s="16"/>
    </row>
    <row r="43" spans="2:8" x14ac:dyDescent="0.25">
      <c r="B43" s="16"/>
      <c r="C43" s="16"/>
      <c r="D43" s="16"/>
      <c r="E43" s="16"/>
      <c r="F43" s="16"/>
      <c r="G43" s="16"/>
      <c r="H43" s="16"/>
    </row>
    <row r="44" spans="2:8" x14ac:dyDescent="0.25">
      <c r="B44" s="16"/>
      <c r="C44" s="16"/>
      <c r="D44" s="16"/>
      <c r="E44" s="16"/>
      <c r="F44" s="16"/>
      <c r="G44" s="16"/>
      <c r="H44" s="16"/>
    </row>
    <row r="45" spans="2:8" x14ac:dyDescent="0.25">
      <c r="B45" s="16"/>
      <c r="C45" s="16"/>
      <c r="D45" s="16"/>
      <c r="E45" s="16"/>
      <c r="F45" s="16"/>
      <c r="G45" s="16"/>
      <c r="H45" s="16"/>
    </row>
    <row r="46" spans="2:8" x14ac:dyDescent="0.25">
      <c r="B46" s="16"/>
      <c r="C46" s="16"/>
      <c r="D46" s="16"/>
      <c r="E46" s="16"/>
      <c r="F46" s="16"/>
      <c r="G46" s="16"/>
      <c r="H46" s="16"/>
    </row>
    <row r="47" spans="2:8" x14ac:dyDescent="0.25">
      <c r="B47" s="16"/>
      <c r="C47" s="16"/>
      <c r="D47" s="16"/>
      <c r="E47" s="16"/>
      <c r="F47" s="16"/>
      <c r="G47" s="16"/>
      <c r="H47" s="16"/>
    </row>
    <row r="48" spans="2:8" x14ac:dyDescent="0.25">
      <c r="B48" s="16"/>
      <c r="C48" s="16"/>
      <c r="D48" s="16"/>
      <c r="E48" s="16"/>
      <c r="F48" s="16"/>
      <c r="G48" s="16"/>
      <c r="H48" s="16"/>
    </row>
    <row r="51" spans="1:6" x14ac:dyDescent="0.25">
      <c r="A51" s="4"/>
      <c r="B51" s="18"/>
      <c r="F51" s="12"/>
    </row>
    <row r="52" spans="1:6" x14ac:dyDescent="0.25">
      <c r="A52" s="4"/>
      <c r="B52" s="18"/>
      <c r="F52" s="12"/>
    </row>
    <row r="53" spans="1:6" x14ac:dyDescent="0.25">
      <c r="A53" s="4"/>
      <c r="B53" s="18"/>
      <c r="F53" s="12"/>
    </row>
    <row r="54" spans="1:6" x14ac:dyDescent="0.25">
      <c r="A54" s="4"/>
      <c r="B54" s="18"/>
      <c r="F54" s="12"/>
    </row>
    <row r="55" spans="1:6" x14ac:dyDescent="0.25">
      <c r="A55" s="4"/>
      <c r="B55" s="18"/>
      <c r="F55" s="12"/>
    </row>
    <row r="56" spans="1:6" x14ac:dyDescent="0.25">
      <c r="A56" s="4"/>
      <c r="B56" s="18"/>
      <c r="F56" s="12"/>
    </row>
    <row r="57" spans="1:6" x14ac:dyDescent="0.25">
      <c r="A57" s="4"/>
      <c r="B57" s="18"/>
      <c r="F57" s="12"/>
    </row>
    <row r="61" spans="1:6" x14ac:dyDescent="0.25">
      <c r="A61" s="4"/>
      <c r="B61" s="19"/>
      <c r="F61" s="12"/>
    </row>
    <row r="62" spans="1:6" x14ac:dyDescent="0.25">
      <c r="A62" s="4"/>
      <c r="B62" s="19"/>
      <c r="F62" s="12"/>
    </row>
    <row r="63" spans="1:6" x14ac:dyDescent="0.25">
      <c r="A63" s="4"/>
      <c r="B63" s="19"/>
      <c r="F63" s="12"/>
    </row>
    <row r="64" spans="1:6" x14ac:dyDescent="0.25">
      <c r="A64" s="4"/>
      <c r="B64" s="19"/>
      <c r="F64" s="12"/>
    </row>
    <row r="65" spans="1:6" x14ac:dyDescent="0.25">
      <c r="A65" s="4"/>
      <c r="B65" s="19"/>
      <c r="F65" s="12"/>
    </row>
    <row r="66" spans="1:6" x14ac:dyDescent="0.25">
      <c r="A66" s="4"/>
      <c r="B66" s="19"/>
      <c r="F66" s="12"/>
    </row>
    <row r="67" spans="1:6" x14ac:dyDescent="0.25">
      <c r="A67" s="4"/>
      <c r="B67" s="19"/>
      <c r="F67" s="12"/>
    </row>
    <row r="70" spans="1:6" x14ac:dyDescent="0.25">
      <c r="A70" s="4"/>
      <c r="B70" s="20"/>
    </row>
    <row r="71" spans="1:6" x14ac:dyDescent="0.25">
      <c r="A71" s="4"/>
      <c r="B71" s="20"/>
    </row>
    <row r="72" spans="1:6" x14ac:dyDescent="0.25">
      <c r="A72" s="4"/>
      <c r="B72" s="20"/>
    </row>
    <row r="73" spans="1:6" x14ac:dyDescent="0.25">
      <c r="A73" s="4"/>
      <c r="B73" s="20"/>
    </row>
    <row r="74" spans="1:6" x14ac:dyDescent="0.25">
      <c r="A74" s="4"/>
      <c r="B74" s="20"/>
    </row>
    <row r="75" spans="1:6" x14ac:dyDescent="0.25">
      <c r="A75" s="4"/>
      <c r="B75" s="20"/>
    </row>
    <row r="76" spans="1:6" x14ac:dyDescent="0.25">
      <c r="A76" s="4"/>
      <c r="B76" s="20"/>
    </row>
    <row r="79" spans="1:6" x14ac:dyDescent="0.25">
      <c r="A79" s="4"/>
      <c r="B79" s="20"/>
    </row>
    <row r="80" spans="1:6" x14ac:dyDescent="0.25">
      <c r="A80" s="4"/>
      <c r="B80" s="20"/>
    </row>
    <row r="81" spans="1:2" x14ac:dyDescent="0.25">
      <c r="A81" s="4"/>
      <c r="B81" s="20"/>
    </row>
    <row r="82" spans="1:2" x14ac:dyDescent="0.25">
      <c r="A82" s="4"/>
      <c r="B82" s="20"/>
    </row>
    <row r="83" spans="1:2" x14ac:dyDescent="0.25">
      <c r="A83" s="4"/>
      <c r="B83" s="20"/>
    </row>
    <row r="84" spans="1:2" x14ac:dyDescent="0.25">
      <c r="A84" s="4"/>
      <c r="B84" s="20"/>
    </row>
    <row r="85" spans="1:2" x14ac:dyDescent="0.25">
      <c r="A85" s="4"/>
      <c r="B85" s="20"/>
    </row>
    <row r="88" spans="1:2" x14ac:dyDescent="0.25">
      <c r="A88" s="4"/>
      <c r="B88" s="20"/>
    </row>
    <row r="89" spans="1:2" x14ac:dyDescent="0.25">
      <c r="A89" s="4"/>
      <c r="B89" s="20"/>
    </row>
    <row r="90" spans="1:2" x14ac:dyDescent="0.25">
      <c r="A90" s="4"/>
      <c r="B90" s="20"/>
    </row>
    <row r="91" spans="1:2" x14ac:dyDescent="0.25">
      <c r="A91" s="4"/>
      <c r="B91" s="20"/>
    </row>
    <row r="92" spans="1:2" x14ac:dyDescent="0.25">
      <c r="A92" s="4"/>
      <c r="B92" s="20"/>
    </row>
    <row r="93" spans="1:2" x14ac:dyDescent="0.25">
      <c r="A93" s="4"/>
      <c r="B93" s="20"/>
    </row>
    <row r="94" spans="1:2" x14ac:dyDescent="0.25">
      <c r="A94" s="4"/>
      <c r="B94" s="2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Arkusz1!K1:K13</xm:f>
              <xm:sqref>O28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Maciek</cp:lastModifiedBy>
  <dcterms:created xsi:type="dcterms:W3CDTF">2016-10-04T10:48:16Z</dcterms:created>
  <dcterms:modified xsi:type="dcterms:W3CDTF">2016-12-06T14:20:40Z</dcterms:modified>
</cp:coreProperties>
</file>