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ca Solarte\Dropbox\ING2030 - Operaciones\Rendición 26 Sept 2015\ENVIAR A CORFO PUC - USM\"/>
    </mc:Choice>
  </mc:AlternateContent>
  <bookViews>
    <workbookView xWindow="0" yWindow="0" windowWidth="28800" windowHeight="13020"/>
  </bookViews>
  <sheets>
    <sheet name="Instrucciones" sheetId="1" r:id="rId1"/>
    <sheet name="Recursos Humanos" sheetId="5" r:id="rId2"/>
    <sheet name="Gastos Operación" sheetId="3" r:id="rId3"/>
    <sheet name="Gastos de Administración" sheetId="4" r:id="rId4"/>
    <sheet name="Gastos Inversión" sheetId="6" r:id="rId5"/>
  </sheets>
  <externalReferences>
    <externalReference r:id="rId6"/>
    <externalReference r:id="rId7"/>
  </externalReferences>
  <definedNames>
    <definedName name="_xlnm._FilterDatabase" localSheetId="4" hidden="1">'Gastos Inversión'!$A$1:$Y$1</definedName>
    <definedName name="_xlnm._FilterDatabase" localSheetId="2" hidden="1">'Gastos Operación'!$A$1:$Y$1</definedName>
    <definedName name="_xlnm._FilterDatabase" localSheetId="1" hidden="1">'Recursos Humanos'!$A$1:$AH$2</definedName>
  </definedNames>
  <calcPr calcId="152511"/>
</workbook>
</file>

<file path=xl/calcChain.xml><?xml version="1.0" encoding="utf-8"?>
<calcChain xmlns="http://schemas.openxmlformats.org/spreadsheetml/2006/main">
  <c r="S6" i="3" l="1"/>
  <c r="S5" i="3"/>
  <c r="S4" i="3"/>
  <c r="S3" i="3"/>
  <c r="S2" i="3"/>
  <c r="P3" i="5"/>
  <c r="P4" i="5"/>
  <c r="P5" i="5"/>
  <c r="P6" i="5"/>
  <c r="P7" i="5"/>
  <c r="P8" i="5"/>
  <c r="P9" i="5"/>
  <c r="P10" i="5"/>
  <c r="P11" i="5"/>
  <c r="P2" i="5"/>
  <c r="U15" i="5"/>
  <c r="Q7" i="4"/>
  <c r="X8" i="3"/>
</calcChain>
</file>

<file path=xl/comments1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Cargo posible de utilizar: Director, Investigador, Coordinador, Especialista, Asesor temático, ingeniero de proyectos, entre otros.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comments2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Viajes y Estadías; Estudios; insumos y materiales, traducción, costo garantias, etc…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comments3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Servicios Básicos, personal administrativo, contable, etc..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comments4.xml><?xml version="1.0" encoding="utf-8"?>
<comments xmlns="http://schemas.openxmlformats.org/spreadsheetml/2006/main">
  <authors>
    <author>Rene Villegas Abarca</author>
    <author>Erika Guerra Escobar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Clasficación del tipo de gasto, ejemplo: Equipos; Adecuación Infraestructura, etc..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Ejes Estratégicos: 
Eje 1: Gobernanza y Sinergias
Eje 2: Capital Humano/Gestión del Cambio
Eje 3: Foco en I+D aplicada y vínculo con la industria
Eje 4: Comercialización de tecnología
Eje 5: Alianzas Internacionales
Eje 6: Armonización de currículo y foco en posgrados en tecnología
Eje 7: Gestión del Proyecto (solo transversales a todos los ejes)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Mismo N° que en Gantt del Proyecto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UAI, PUC, USM, PUCV, USACH, UDC, UTAL, UFRO, UBB, UCH.
 </t>
        </r>
      </text>
    </comment>
  </commentList>
</comments>
</file>

<file path=xl/sharedStrings.xml><?xml version="1.0" encoding="utf-8"?>
<sst xmlns="http://schemas.openxmlformats.org/spreadsheetml/2006/main" count="379" uniqueCount="129">
  <si>
    <t>Fuente Financiamiento</t>
  </si>
  <si>
    <t>Etapa</t>
  </si>
  <si>
    <t>Tipo documento</t>
  </si>
  <si>
    <t>Nº documento</t>
  </si>
  <si>
    <t>Rut RRHH</t>
  </si>
  <si>
    <t>Nombre RRHH</t>
  </si>
  <si>
    <t>Monto Total</t>
  </si>
  <si>
    <t>Monto a Rendir</t>
  </si>
  <si>
    <t>Valor Hora</t>
  </si>
  <si>
    <t>Hora/mes</t>
  </si>
  <si>
    <t>Forma de Pago</t>
  </si>
  <si>
    <t>Fecha de Pago</t>
  </si>
  <si>
    <t>Fecha emisión documento</t>
  </si>
  <si>
    <t>Glosa</t>
  </si>
  <si>
    <t>Rut Proveedor</t>
  </si>
  <si>
    <t>Nombre Proveedor</t>
  </si>
  <si>
    <t>Monto Neto (solo si es Factura)</t>
  </si>
  <si>
    <t>Monto IVA (solo si es Factura)</t>
  </si>
  <si>
    <t>Fecha de Recepción</t>
  </si>
  <si>
    <t>Monto Cancelado</t>
  </si>
  <si>
    <t>Receptor Rut</t>
  </si>
  <si>
    <t>Nombre Receptor</t>
  </si>
  <si>
    <t>Código Proyecto</t>
  </si>
  <si>
    <t>Monto Total Documento</t>
  </si>
  <si>
    <t>N° Informe</t>
  </si>
  <si>
    <t>Periodo (mes y año del gasto)</t>
  </si>
  <si>
    <t>Formas de pago a utilizar</t>
  </si>
  <si>
    <t>Transferencia electrónica</t>
  </si>
  <si>
    <t>Depósito Bancario</t>
  </si>
  <si>
    <t>Cheque cobrado (cartola bancaria)</t>
  </si>
  <si>
    <t>Efectivo</t>
  </si>
  <si>
    <t>Tarjeta de crédito (cartola de cobro)</t>
  </si>
  <si>
    <t>Cuentas a Utilizar</t>
  </si>
  <si>
    <t>RECURSOS HUMANOS</t>
  </si>
  <si>
    <t>GASTOS DE OPERACIÓN</t>
  </si>
  <si>
    <t>GASTOS DE INVERSIÓN</t>
  </si>
  <si>
    <t>GASTOS DE ADMINISTRACIÓN</t>
  </si>
  <si>
    <t>Tipo documento RR</t>
  </si>
  <si>
    <t>BOLETA HONORARIOS (EXIGE RUT)</t>
  </si>
  <si>
    <t>CERT. APORTE VAL. (NO EXIGE RUT)</t>
  </si>
  <si>
    <t>LIQ. SUELDO (NO EXIGE RUT)</t>
  </si>
  <si>
    <t>FACTURA (EXIGE RUT)</t>
  </si>
  <si>
    <t>BOLETA (NO EXIGE RUT)</t>
  </si>
  <si>
    <t>INVOICE (NO EXIGE RUT)</t>
  </si>
  <si>
    <t>OTRO (NO EXIGE RUT)</t>
  </si>
  <si>
    <t xml:space="preserve">Tipo Documento Operación </t>
  </si>
  <si>
    <t>Tipo Documento Administración</t>
  </si>
  <si>
    <t>N° Actividad a la que aporta el gasto</t>
  </si>
  <si>
    <t>Eje Estratégico</t>
  </si>
  <si>
    <t xml:space="preserve">Ejes Estratégicos: </t>
  </si>
  <si>
    <t>Eje 1: Gobernanza y Sinergias</t>
  </si>
  <si>
    <t>Eje 2: Capital Humano/Gestión del Cambio</t>
  </si>
  <si>
    <t>Eje 3: Foco en I+D aplicada y vínculo con la industria</t>
  </si>
  <si>
    <t>Eje 4: Comercialización de tecnología</t>
  </si>
  <si>
    <t>Eje 5: Alianzas Internacionales</t>
  </si>
  <si>
    <t>Eje 6: Armonización de currículo y foco en posgrados en tecnología</t>
  </si>
  <si>
    <t>Eje 7: Gestión del Proyecto (solo transversales)</t>
  </si>
  <si>
    <t>Sigla Ejecutor del Gasto</t>
  </si>
  <si>
    <t>Item</t>
  </si>
  <si>
    <t>Cargo</t>
  </si>
  <si>
    <t>N° Actividad en la que participa</t>
  </si>
  <si>
    <t>14ENI2-26862</t>
  </si>
  <si>
    <t>Director de Proyecto USM 4.3</t>
  </si>
  <si>
    <t>4.3.1</t>
  </si>
  <si>
    <t>UTFSM</t>
  </si>
  <si>
    <t>CORFO</t>
  </si>
  <si>
    <t>8.912.414-k</t>
  </si>
  <si>
    <t>Daniel Ramírez Livingston</t>
  </si>
  <si>
    <t>6.1.2</t>
  </si>
  <si>
    <t>17.171.140-1</t>
  </si>
  <si>
    <t>Patricia Yáñez Leiva</t>
  </si>
  <si>
    <t>15.718.339-7</t>
  </si>
  <si>
    <t>Eva Lespinasse Lespinasse</t>
  </si>
  <si>
    <t>17.093.466-0</t>
  </si>
  <si>
    <t>Fabián Delgado Orrego</t>
  </si>
  <si>
    <t>Incentivo Director de Proyecto 4.3  (Pilar 4)</t>
  </si>
  <si>
    <t>Ingeniero de proyecto - codigo 14ENI2-26862 Marzo 2015</t>
  </si>
  <si>
    <t>Servicio de Traducción Proyecto 14eni2-26862 Marzo</t>
  </si>
  <si>
    <t>Ingeniero de proyecto - codigo 14ENI2-26862 Abril 2015</t>
  </si>
  <si>
    <t>Ingeniero de proyecto - codigo 14ENI2-26862 Mayo 2015</t>
  </si>
  <si>
    <t>Ingeniero de proyecto - codigo 14ENI2-26862 Junio 2015</t>
  </si>
  <si>
    <t>Ingeniero de proyecto - codigo 14ENI2-26862 Julio 2015</t>
  </si>
  <si>
    <t>Ingeniero de proyecto - codigo 14ENI2-26862 Agosto 2015</t>
  </si>
  <si>
    <t>Ingeniero de apoyo proyecto - codigo 14ENI2-26862. Rev y Ajuste 7 Programas</t>
  </si>
  <si>
    <t>Total Gastos RRHH</t>
  </si>
  <si>
    <t>Asesor Experto USM 01</t>
  </si>
  <si>
    <t>4.1.5</t>
  </si>
  <si>
    <t>8.207.902-5</t>
  </si>
  <si>
    <t>Ana Morales Bernal</t>
  </si>
  <si>
    <t>Profesional USM 01</t>
  </si>
  <si>
    <t>Apoyo Administrativo USM 01</t>
  </si>
  <si>
    <t>Apoyo Profesional USM 01</t>
  </si>
  <si>
    <t>Incentivo Ingeniero de apoyo (Pilar 4)</t>
  </si>
  <si>
    <t>Contratación de Servicios</t>
  </si>
  <si>
    <t>Movilización Nacional</t>
  </si>
  <si>
    <t>76.266.322-8</t>
  </si>
  <si>
    <t>Sociedad Jorquera Salgado</t>
  </si>
  <si>
    <t>76.012.048-0</t>
  </si>
  <si>
    <t>STP LOGÍSTICA CHILE S.A</t>
  </si>
  <si>
    <t>Servicio de traslado a Capacitación Financiera oficinas CORFO Santiago 11/06/2015</t>
  </si>
  <si>
    <t>Servicio de Cafetería para Reunión Comité Ejecutivo y equipo técnico I2030. Jueves, 30 de Julio 2015.</t>
  </si>
  <si>
    <t>Servicio de traslado Reunión retroalimentación oficinas CORFO Santiago 15 de Julio 2015</t>
  </si>
  <si>
    <t>Total Gastos Operaciones</t>
  </si>
  <si>
    <t>Total Gastos Administración</t>
  </si>
  <si>
    <t>Servicio de Almuerzo para cuatro profesionales 02/03/2015</t>
  </si>
  <si>
    <t>Servicios Básicos</t>
  </si>
  <si>
    <t>203</t>
  </si>
  <si>
    <t>SERVASA</t>
  </si>
  <si>
    <t>79.687.380-9</t>
  </si>
  <si>
    <t>03-03-2015</t>
  </si>
  <si>
    <t>76.000.739-0</t>
  </si>
  <si>
    <t>ESVAL</t>
  </si>
  <si>
    <t>226</t>
  </si>
  <si>
    <t>Servicios Varios Santiago Ltda</t>
  </si>
  <si>
    <t>03-06-2015</t>
  </si>
  <si>
    <t>Chilquinta</t>
  </si>
  <si>
    <t>22-06-2015</t>
  </si>
  <si>
    <t>Chilquinta energia S.A</t>
  </si>
  <si>
    <t>96.813.520-1</t>
  </si>
  <si>
    <t>47660944</t>
  </si>
  <si>
    <t>Cheque</t>
  </si>
  <si>
    <t>14-05-2015</t>
  </si>
  <si>
    <t>04-06-2015</t>
  </si>
  <si>
    <t>Universidad Técnica Federico Santa María</t>
  </si>
  <si>
    <t>81.668.700-4</t>
  </si>
  <si>
    <t xml:space="preserve"> </t>
  </si>
  <si>
    <r>
      <t xml:space="preserve">Servicio de traslado a reunión PUC-Stgo, </t>
    </r>
    <r>
      <rPr>
        <sz val="10"/>
        <rFont val="Arial"/>
        <family val="2"/>
      </rPr>
      <t>27/03/2015</t>
    </r>
    <r>
      <rPr>
        <sz val="10"/>
        <color rgb="FFFF0000"/>
        <rFont val="Arial"/>
        <family val="2"/>
      </rPr>
      <t xml:space="preserve"> </t>
    </r>
  </si>
  <si>
    <t>27-4-2015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</si>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</sst>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&quot;$&quot;\ #,##0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rgb="FF2F75B5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6" fillId="0" borderId="4" applyNumberFormat="0" applyFill="0" applyAlignment="0" applyProtection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17" fontId="9" fillId="2" borderId="5" xfId="0" applyNumberFormat="1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7" fillId="2" borderId="5" xfId="1" applyNumberFormat="1" applyFont="1" applyFill="1" applyBorder="1" applyAlignment="1">
      <alignment horizontal="center" vertical="center" wrapText="1"/>
    </xf>
    <xf numFmtId="14" fontId="9" fillId="2" borderId="5" xfId="0" applyNumberFormat="1" applyFont="1" applyFill="1" applyBorder="1" applyAlignment="1">
      <alignment vertical="center" wrapText="1"/>
    </xf>
    <xf numFmtId="14" fontId="7" fillId="2" borderId="5" xfId="1" applyNumberFormat="1" applyFont="1" applyFill="1" applyBorder="1" applyAlignment="1">
      <alignment horizontal="center" vertical="center" wrapText="1"/>
    </xf>
    <xf numFmtId="165" fontId="7" fillId="2" borderId="5" xfId="1" applyNumberFormat="1" applyFont="1" applyFill="1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49" fontId="7" fillId="2" borderId="5" xfId="1" applyNumberFormat="1" applyFont="1" applyFill="1" applyBorder="1" applyAlignment="1">
      <alignment horizontal="center" vertical="center" wrapText="1"/>
    </xf>
    <xf numFmtId="0" fontId="6" fillId="0" borderId="0" xfId="2" applyBorder="1" applyAlignment="1">
      <alignment wrapText="1"/>
    </xf>
    <xf numFmtId="0" fontId="6" fillId="0" borderId="0" xfId="2" applyBorder="1" applyAlignment="1"/>
    <xf numFmtId="165" fontId="0" fillId="0" borderId="0" xfId="0" applyNumberFormat="1"/>
    <xf numFmtId="0" fontId="7" fillId="2" borderId="5" xfId="0" applyFont="1" applyFill="1" applyBorder="1" applyAlignment="1">
      <alignment vertical="center" wrapText="1"/>
    </xf>
    <xf numFmtId="165" fontId="0" fillId="0" borderId="0" xfId="1" applyNumberFormat="1" applyFont="1"/>
    <xf numFmtId="165" fontId="6" fillId="0" borderId="0" xfId="1" applyNumberFormat="1" applyFont="1" applyBorder="1" applyAlignment="1">
      <alignment wrapText="1"/>
    </xf>
    <xf numFmtId="0" fontId="1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/>
    </xf>
    <xf numFmtId="17" fontId="2" fillId="2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2" fillId="2" borderId="5" xfId="1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vertical="center" wrapText="1"/>
    </xf>
    <xf numFmtId="165" fontId="12" fillId="2" borderId="5" xfId="1" applyNumberFormat="1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14" fontId="12" fillId="2" borderId="9" xfId="1" applyNumberFormat="1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0" borderId="0" xfId="0" applyFont="1"/>
    <xf numFmtId="0" fontId="2" fillId="2" borderId="5" xfId="0" applyFont="1" applyFill="1" applyBorder="1" applyAlignment="1">
      <alignment horizontal="left" vertical="center" wrapText="1"/>
    </xf>
    <xf numFmtId="165" fontId="2" fillId="2" borderId="5" xfId="1" applyNumberFormat="1" applyFont="1" applyFill="1" applyBorder="1" applyAlignment="1">
      <alignment vertical="center" wrapText="1"/>
    </xf>
    <xf numFmtId="14" fontId="12" fillId="2" borderId="5" xfId="1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165" fontId="11" fillId="0" borderId="0" xfId="1" applyNumberFormat="1" applyFont="1"/>
    <xf numFmtId="165" fontId="15" fillId="0" borderId="4" xfId="2" applyNumberFormat="1" applyFont="1" applyAlignment="1">
      <alignment wrapText="1"/>
    </xf>
    <xf numFmtId="0" fontId="16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5" xfId="1" applyNumberFormat="1" applyFont="1" applyFill="1" applyBorder="1" applyAlignment="1">
      <alignment horizontal="left" vertical="center" wrapText="1"/>
    </xf>
    <xf numFmtId="167" fontId="2" fillId="2" borderId="5" xfId="3" applyNumberFormat="1" applyFont="1" applyFill="1" applyBorder="1" applyAlignment="1">
      <alignment horizontal="center" vertical="center" wrapText="1"/>
    </xf>
    <xf numFmtId="14" fontId="12" fillId="2" borderId="5" xfId="0" applyNumberFormat="1" applyFont="1" applyFill="1" applyBorder="1" applyAlignment="1">
      <alignment vertical="center" wrapText="1"/>
    </xf>
    <xf numFmtId="14" fontId="12" fillId="2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/>
    <xf numFmtId="166" fontId="15" fillId="0" borderId="6" xfId="0" applyNumberFormat="1" applyFont="1" applyBorder="1" applyAlignment="1">
      <alignment horizontal="right"/>
    </xf>
    <xf numFmtId="0" fontId="15" fillId="0" borderId="4" xfId="2" applyFont="1" applyAlignment="1">
      <alignment horizontal="center" wrapText="1"/>
    </xf>
    <xf numFmtId="0" fontId="15" fillId="0" borderId="0" xfId="2" applyFont="1" applyBorder="1" applyAlignment="1">
      <alignment horizontal="center" wrapText="1"/>
    </xf>
  </cellXfs>
  <cellStyles count="4">
    <cellStyle name="Millares" xfId="3" builtinId="3"/>
    <cellStyle name="Mon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6</xdr:col>
      <xdr:colOff>761714</xdr:colOff>
      <xdr:row>17</xdr:row>
      <xdr:rowOff>190080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581025"/>
          <a:ext cx="2285714" cy="3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618857</xdr:colOff>
      <xdr:row>16</xdr:row>
      <xdr:rowOff>56770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5" y="581025"/>
          <a:ext cx="2142857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304476</xdr:colOff>
      <xdr:row>20</xdr:row>
      <xdr:rowOff>170961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1725" y="581025"/>
          <a:ext cx="2590476" cy="3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VRA2/Desktop/ING%202030/UCO/1.%20Ejecuci&#243;n/Gastos/Gastos%20al%2031.08.2015/Detalle%20gastos%20al%2031.08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ica%20Solarte/AppData/Local/Microsoft/Windows/Temporary%20Internet%20Files/Content.Outlook/29QQS2N2/Ing2030%20PlanillaRendici&#243;nInfAvanceN2%20-%20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pasos Mov"/>
      <sheetName val="Botones"/>
      <sheetName val="SIIF"/>
      <sheetName val="Planilla Ren"/>
      <sheetName val="Resumen"/>
      <sheetName val="Ren 1"/>
      <sheetName val="Ren 2"/>
      <sheetName val="Portada"/>
      <sheetName val="RRHH"/>
      <sheetName val="Operaciones"/>
      <sheetName val="Administración"/>
      <sheetName val="Instruc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cursos Humanos"/>
      <sheetName val="Gastos Operación"/>
      <sheetName val="Gastos de Administración"/>
      <sheetName val="Gastos Inversió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workbookViewId="0">
      <selection activeCell="O28" sqref="O28"/>
    </sheetView>
  </sheetViews>
  <sheetFormatPr baseColWidth="10" defaultRowHeight="15" x14ac:dyDescent="0.25"/>
  <cols>
    <col min="2" max="2" width="24.140625" customWidth="1"/>
  </cols>
  <sheetData>
    <row r="2" spans="2:2" x14ac:dyDescent="0.25">
      <c r="B2" t="s">
        <v>26</v>
      </c>
    </row>
    <row r="3" spans="2:2" ht="15.75" thickBot="1" x14ac:dyDescent="0.3"/>
    <row r="4" spans="2:2" ht="16.5" thickBot="1" x14ac:dyDescent="0.3">
      <c r="B4" s="2" t="s">
        <v>27</v>
      </c>
    </row>
    <row r="5" spans="2:2" ht="16.5" thickBot="1" x14ac:dyDescent="0.3">
      <c r="B5" s="3" t="s">
        <v>28</v>
      </c>
    </row>
    <row r="6" spans="2:2" ht="32.25" thickBot="1" x14ac:dyDescent="0.3">
      <c r="B6" s="3" t="s">
        <v>29</v>
      </c>
    </row>
    <row r="7" spans="2:2" ht="16.5" thickBot="1" x14ac:dyDescent="0.3">
      <c r="B7" s="3" t="s">
        <v>30</v>
      </c>
    </row>
    <row r="8" spans="2:2" ht="32.25" thickBot="1" x14ac:dyDescent="0.3">
      <c r="B8" s="3" t="s">
        <v>31</v>
      </c>
    </row>
    <row r="10" spans="2:2" ht="15.75" x14ac:dyDescent="0.25">
      <c r="B10" s="4" t="s">
        <v>32</v>
      </c>
    </row>
    <row r="12" spans="2:2" x14ac:dyDescent="0.25">
      <c r="B12" t="s">
        <v>33</v>
      </c>
    </row>
    <row r="13" spans="2:2" x14ac:dyDescent="0.25">
      <c r="B13" t="s">
        <v>34</v>
      </c>
    </row>
    <row r="14" spans="2:2" x14ac:dyDescent="0.25">
      <c r="B14" t="s">
        <v>36</v>
      </c>
    </row>
    <row r="15" spans="2:2" x14ac:dyDescent="0.25">
      <c r="B15" t="s">
        <v>35</v>
      </c>
    </row>
    <row r="19" spans="2:8" x14ac:dyDescent="0.25">
      <c r="B19" t="s">
        <v>37</v>
      </c>
      <c r="D19" t="s">
        <v>45</v>
      </c>
      <c r="H19" t="s">
        <v>46</v>
      </c>
    </row>
    <row r="21" spans="2:8" x14ac:dyDescent="0.25">
      <c r="B21" t="s">
        <v>38</v>
      </c>
      <c r="D21" t="s">
        <v>38</v>
      </c>
      <c r="H21" t="s">
        <v>41</v>
      </c>
    </row>
    <row r="22" spans="2:8" x14ac:dyDescent="0.25">
      <c r="B22" t="s">
        <v>39</v>
      </c>
      <c r="D22" t="s">
        <v>41</v>
      </c>
      <c r="H22" t="s">
        <v>42</v>
      </c>
    </row>
    <row r="23" spans="2:8" x14ac:dyDescent="0.25">
      <c r="B23" t="s">
        <v>40</v>
      </c>
      <c r="D23" t="s">
        <v>42</v>
      </c>
      <c r="H23" t="s">
        <v>39</v>
      </c>
    </row>
    <row r="24" spans="2:8" x14ac:dyDescent="0.25">
      <c r="D24" t="s">
        <v>39</v>
      </c>
      <c r="H24" t="s">
        <v>43</v>
      </c>
    </row>
    <row r="25" spans="2:8" x14ac:dyDescent="0.25">
      <c r="D25" t="s">
        <v>43</v>
      </c>
      <c r="H25" t="s">
        <v>44</v>
      </c>
    </row>
    <row r="26" spans="2:8" x14ac:dyDescent="0.25">
      <c r="D26" t="s">
        <v>40</v>
      </c>
    </row>
    <row r="27" spans="2:8" x14ac:dyDescent="0.25">
      <c r="D27" t="s">
        <v>44</v>
      </c>
    </row>
    <row r="30" spans="2:8" x14ac:dyDescent="0.25">
      <c r="D30" t="s">
        <v>49</v>
      </c>
    </row>
    <row r="31" spans="2:8" x14ac:dyDescent="0.25">
      <c r="D31" t="s">
        <v>50</v>
      </c>
    </row>
    <row r="32" spans="2:8" x14ac:dyDescent="0.25">
      <c r="D32" t="s">
        <v>51</v>
      </c>
    </row>
    <row r="33" spans="4:4" x14ac:dyDescent="0.25">
      <c r="D33" t="s">
        <v>52</v>
      </c>
    </row>
    <row r="34" spans="4:4" x14ac:dyDescent="0.25">
      <c r="D34" t="s">
        <v>53</v>
      </c>
    </row>
    <row r="35" spans="4:4" x14ac:dyDescent="0.25">
      <c r="D35" t="s">
        <v>54</v>
      </c>
    </row>
    <row r="36" spans="4:4" x14ac:dyDescent="0.25">
      <c r="D36" t="s">
        <v>55</v>
      </c>
    </row>
    <row r="37" spans="4:4" x14ac:dyDescent="0.25">
      <c r="D37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"/>
  <sheetViews>
    <sheetView zoomScale="85" zoomScaleNormal="85" workbookViewId="0">
      <selection activeCell="M9" sqref="M9"/>
    </sheetView>
  </sheetViews>
  <sheetFormatPr baseColWidth="10" defaultRowHeight="12.75" x14ac:dyDescent="0.2"/>
  <cols>
    <col min="1" max="1" width="14.7109375" style="33" bestFit="1" customWidth="1"/>
    <col min="2" max="2" width="9.5703125" style="33" bestFit="1" customWidth="1"/>
    <col min="3" max="3" width="28" style="33" bestFit="1" customWidth="1"/>
    <col min="4" max="4" width="37.140625" style="46" bestFit="1" customWidth="1"/>
    <col min="5" max="5" width="16.140625" style="33" customWidth="1"/>
    <col min="6" max="6" width="13" style="33" customWidth="1"/>
    <col min="7" max="7" width="14.7109375" style="33" customWidth="1"/>
    <col min="8" max="8" width="14.85546875" style="33" customWidth="1"/>
    <col min="9" max="9" width="6.42578125" style="33" bestFit="1" customWidth="1"/>
    <col min="10" max="10" width="34" style="33" bestFit="1" customWidth="1"/>
    <col min="11" max="11" width="11.42578125" style="33"/>
    <col min="12" max="12" width="13.5703125" style="33" customWidth="1"/>
    <col min="13" max="13" width="25.7109375" style="33" customWidth="1"/>
    <col min="14" max="14" width="12.28515625" style="33" bestFit="1" customWidth="1"/>
    <col min="15" max="15" width="14.42578125" style="33" bestFit="1" customWidth="1"/>
    <col min="16" max="16" width="10.85546875" style="38" bestFit="1" customWidth="1"/>
    <col min="17" max="17" width="9.7109375" style="33" bestFit="1" customWidth="1"/>
    <col min="18" max="18" width="24.5703125" style="33" bestFit="1" customWidth="1"/>
    <col min="19" max="19" width="14.85546875" style="33" bestFit="1" customWidth="1"/>
    <col min="20" max="20" width="14" style="33" bestFit="1" customWidth="1"/>
    <col min="21" max="21" width="34.5703125" style="33" customWidth="1"/>
    <col min="22" max="16384" width="11.42578125" style="33"/>
  </cols>
  <sheetData>
    <row r="1" spans="1:21" ht="25.5" x14ac:dyDescent="0.2">
      <c r="A1" s="1" t="s">
        <v>22</v>
      </c>
      <c r="B1" s="1" t="s">
        <v>24</v>
      </c>
      <c r="C1" s="1" t="s">
        <v>59</v>
      </c>
      <c r="D1" s="1" t="s">
        <v>48</v>
      </c>
      <c r="E1" s="1" t="s">
        <v>60</v>
      </c>
      <c r="F1" s="1" t="s">
        <v>57</v>
      </c>
      <c r="G1" s="1" t="s">
        <v>0</v>
      </c>
      <c r="H1" s="1" t="s">
        <v>25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23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ht="29.1" customHeight="1" x14ac:dyDescent="0.2">
      <c r="A2" s="22" t="s">
        <v>61</v>
      </c>
      <c r="B2" s="23">
        <v>2</v>
      </c>
      <c r="C2" s="40" t="s">
        <v>85</v>
      </c>
      <c r="D2" s="41" t="s">
        <v>50</v>
      </c>
      <c r="E2" s="22" t="s">
        <v>86</v>
      </c>
      <c r="F2" s="22" t="s">
        <v>64</v>
      </c>
      <c r="G2" s="23" t="s">
        <v>65</v>
      </c>
      <c r="H2" s="25">
        <v>42064</v>
      </c>
      <c r="I2" s="23">
        <v>1</v>
      </c>
      <c r="J2" s="42" t="s">
        <v>40</v>
      </c>
      <c r="K2" s="27">
        <v>20150328</v>
      </c>
      <c r="L2" s="28" t="s">
        <v>87</v>
      </c>
      <c r="M2" s="28" t="s">
        <v>88</v>
      </c>
      <c r="N2" s="35">
        <v>1881379</v>
      </c>
      <c r="O2" s="35">
        <v>364091</v>
      </c>
      <c r="P2" s="35">
        <f>+O2/Q2</f>
        <v>11377.84375</v>
      </c>
      <c r="Q2" s="43">
        <v>32</v>
      </c>
      <c r="R2" s="35" t="s">
        <v>27</v>
      </c>
      <c r="S2" s="36">
        <v>42091</v>
      </c>
      <c r="T2" s="36">
        <v>42091</v>
      </c>
      <c r="U2" s="26" t="s">
        <v>92</v>
      </c>
    </row>
    <row r="3" spans="1:21" ht="29.1" customHeight="1" x14ac:dyDescent="0.2">
      <c r="A3" s="22" t="s">
        <v>61</v>
      </c>
      <c r="B3" s="23">
        <v>2</v>
      </c>
      <c r="C3" s="40" t="s">
        <v>62</v>
      </c>
      <c r="D3" s="41" t="s">
        <v>51</v>
      </c>
      <c r="E3" s="22" t="s">
        <v>63</v>
      </c>
      <c r="F3" s="22" t="s">
        <v>64</v>
      </c>
      <c r="G3" s="23" t="s">
        <v>65</v>
      </c>
      <c r="H3" s="25">
        <v>42064</v>
      </c>
      <c r="I3" s="23">
        <v>1</v>
      </c>
      <c r="J3" s="42" t="s">
        <v>40</v>
      </c>
      <c r="K3" s="27">
        <v>20150328</v>
      </c>
      <c r="L3" s="28" t="s">
        <v>66</v>
      </c>
      <c r="M3" s="28" t="s">
        <v>67</v>
      </c>
      <c r="N3" s="29">
        <v>3488244</v>
      </c>
      <c r="O3" s="29">
        <v>400000</v>
      </c>
      <c r="P3" s="35">
        <f t="shared" ref="P3:P11" si="0">+O3/Q3</f>
        <v>12500</v>
      </c>
      <c r="Q3" s="43">
        <v>32</v>
      </c>
      <c r="R3" s="44" t="s">
        <v>27</v>
      </c>
      <c r="S3" s="36">
        <v>42091</v>
      </c>
      <c r="T3" s="36">
        <v>42091</v>
      </c>
      <c r="U3" s="26" t="s">
        <v>75</v>
      </c>
    </row>
    <row r="4" spans="1:21" ht="29.1" customHeight="1" x14ac:dyDescent="0.2">
      <c r="A4" s="22" t="s">
        <v>61</v>
      </c>
      <c r="B4" s="23">
        <v>2</v>
      </c>
      <c r="C4" s="40" t="s">
        <v>89</v>
      </c>
      <c r="D4" s="26" t="s">
        <v>50</v>
      </c>
      <c r="E4" s="23" t="s">
        <v>68</v>
      </c>
      <c r="F4" s="23" t="s">
        <v>64</v>
      </c>
      <c r="G4" s="23" t="s">
        <v>65</v>
      </c>
      <c r="H4" s="25">
        <v>42064</v>
      </c>
      <c r="I4" s="23">
        <v>1</v>
      </c>
      <c r="J4" s="42" t="s">
        <v>40</v>
      </c>
      <c r="K4" s="22">
        <v>20150328</v>
      </c>
      <c r="L4" s="28" t="s">
        <v>69</v>
      </c>
      <c r="M4" s="28" t="s">
        <v>70</v>
      </c>
      <c r="N4" s="35">
        <v>1600000</v>
      </c>
      <c r="O4" s="29">
        <v>1600000</v>
      </c>
      <c r="P4" s="35">
        <f t="shared" si="0"/>
        <v>8888.8888888888887</v>
      </c>
      <c r="Q4" s="43">
        <v>180</v>
      </c>
      <c r="R4" s="44" t="s">
        <v>27</v>
      </c>
      <c r="S4" s="36">
        <v>42091</v>
      </c>
      <c r="T4" s="36">
        <v>42091</v>
      </c>
      <c r="U4" s="26" t="s">
        <v>76</v>
      </c>
    </row>
    <row r="5" spans="1:21" ht="29.1" customHeight="1" x14ac:dyDescent="0.2">
      <c r="A5" s="22" t="s">
        <v>61</v>
      </c>
      <c r="B5" s="23">
        <v>2</v>
      </c>
      <c r="C5" s="24" t="s">
        <v>90</v>
      </c>
      <c r="D5" s="26" t="s">
        <v>50</v>
      </c>
      <c r="E5" s="23" t="s">
        <v>68</v>
      </c>
      <c r="F5" s="22" t="s">
        <v>64</v>
      </c>
      <c r="G5" s="23" t="s">
        <v>65</v>
      </c>
      <c r="H5" s="25">
        <v>42095</v>
      </c>
      <c r="I5" s="23">
        <v>1</v>
      </c>
      <c r="J5" s="42" t="s">
        <v>38</v>
      </c>
      <c r="K5" s="27">
        <v>3</v>
      </c>
      <c r="L5" s="23" t="s">
        <v>71</v>
      </c>
      <c r="M5" s="28" t="s">
        <v>72</v>
      </c>
      <c r="N5" s="35">
        <v>38500</v>
      </c>
      <c r="O5" s="29">
        <v>38500</v>
      </c>
      <c r="P5" s="35">
        <f t="shared" si="0"/>
        <v>3850</v>
      </c>
      <c r="Q5" s="43">
        <v>10</v>
      </c>
      <c r="R5" s="44" t="s">
        <v>30</v>
      </c>
      <c r="S5" s="36">
        <v>42102</v>
      </c>
      <c r="T5" s="36">
        <v>42075</v>
      </c>
      <c r="U5" s="26" t="s">
        <v>77</v>
      </c>
    </row>
    <row r="6" spans="1:21" ht="29.1" customHeight="1" x14ac:dyDescent="0.2">
      <c r="A6" s="22" t="s">
        <v>61</v>
      </c>
      <c r="B6" s="23">
        <v>2</v>
      </c>
      <c r="C6" s="40" t="s">
        <v>89</v>
      </c>
      <c r="D6" s="26" t="s">
        <v>50</v>
      </c>
      <c r="E6" s="23" t="s">
        <v>68</v>
      </c>
      <c r="F6" s="23" t="s">
        <v>64</v>
      </c>
      <c r="G6" s="23" t="s">
        <v>65</v>
      </c>
      <c r="H6" s="25">
        <v>42095</v>
      </c>
      <c r="I6" s="23">
        <v>1</v>
      </c>
      <c r="J6" s="42" t="s">
        <v>40</v>
      </c>
      <c r="K6" s="22">
        <v>20150428</v>
      </c>
      <c r="L6" s="28" t="s">
        <v>69</v>
      </c>
      <c r="M6" s="28" t="s">
        <v>70</v>
      </c>
      <c r="N6" s="35">
        <v>1600000</v>
      </c>
      <c r="O6" s="29">
        <v>1600000</v>
      </c>
      <c r="P6" s="35">
        <f t="shared" si="0"/>
        <v>8888.8888888888887</v>
      </c>
      <c r="Q6" s="43">
        <v>180</v>
      </c>
      <c r="R6" s="44" t="s">
        <v>27</v>
      </c>
      <c r="S6" s="45">
        <v>42122</v>
      </c>
      <c r="T6" s="45">
        <v>42122</v>
      </c>
      <c r="U6" s="26" t="s">
        <v>78</v>
      </c>
    </row>
    <row r="7" spans="1:21" ht="29.1" customHeight="1" x14ac:dyDescent="0.2">
      <c r="A7" s="22" t="s">
        <v>61</v>
      </c>
      <c r="B7" s="23">
        <v>2</v>
      </c>
      <c r="C7" s="40" t="s">
        <v>89</v>
      </c>
      <c r="D7" s="26" t="s">
        <v>50</v>
      </c>
      <c r="E7" s="23" t="s">
        <v>68</v>
      </c>
      <c r="F7" s="23" t="s">
        <v>64</v>
      </c>
      <c r="G7" s="23" t="s">
        <v>65</v>
      </c>
      <c r="H7" s="25">
        <v>42125</v>
      </c>
      <c r="I7" s="23">
        <v>1</v>
      </c>
      <c r="J7" s="42" t="s">
        <v>40</v>
      </c>
      <c r="K7" s="22">
        <v>20150528</v>
      </c>
      <c r="L7" s="28" t="s">
        <v>69</v>
      </c>
      <c r="M7" s="28" t="s">
        <v>70</v>
      </c>
      <c r="N7" s="35">
        <v>1600000</v>
      </c>
      <c r="O7" s="29">
        <v>1600000</v>
      </c>
      <c r="P7" s="35">
        <f t="shared" si="0"/>
        <v>8888.8888888888887</v>
      </c>
      <c r="Q7" s="43">
        <v>180</v>
      </c>
      <c r="R7" s="44" t="s">
        <v>27</v>
      </c>
      <c r="S7" s="45">
        <v>42152</v>
      </c>
      <c r="T7" s="45">
        <v>42152</v>
      </c>
      <c r="U7" s="26" t="s">
        <v>79</v>
      </c>
    </row>
    <row r="8" spans="1:21" ht="29.1" customHeight="1" x14ac:dyDescent="0.2">
      <c r="A8" s="22" t="s">
        <v>61</v>
      </c>
      <c r="B8" s="23">
        <v>2</v>
      </c>
      <c r="C8" s="40" t="s">
        <v>89</v>
      </c>
      <c r="D8" s="26" t="s">
        <v>50</v>
      </c>
      <c r="E8" s="23" t="s">
        <v>68</v>
      </c>
      <c r="F8" s="23" t="s">
        <v>64</v>
      </c>
      <c r="G8" s="23" t="s">
        <v>65</v>
      </c>
      <c r="H8" s="25">
        <v>42156</v>
      </c>
      <c r="I8" s="23">
        <v>1</v>
      </c>
      <c r="J8" s="42" t="s">
        <v>40</v>
      </c>
      <c r="K8" s="22">
        <v>20150628</v>
      </c>
      <c r="L8" s="28" t="s">
        <v>69</v>
      </c>
      <c r="M8" s="28" t="s">
        <v>70</v>
      </c>
      <c r="N8" s="35">
        <v>1600000</v>
      </c>
      <c r="O8" s="29">
        <v>1600000</v>
      </c>
      <c r="P8" s="35">
        <f t="shared" si="0"/>
        <v>8888.8888888888887</v>
      </c>
      <c r="Q8" s="43">
        <v>180</v>
      </c>
      <c r="R8" s="44" t="s">
        <v>27</v>
      </c>
      <c r="S8" s="45">
        <v>42183</v>
      </c>
      <c r="T8" s="45">
        <v>42183</v>
      </c>
      <c r="U8" s="26" t="s">
        <v>80</v>
      </c>
    </row>
    <row r="9" spans="1:21" ht="29.1" customHeight="1" x14ac:dyDescent="0.2">
      <c r="A9" s="22" t="s">
        <v>61</v>
      </c>
      <c r="B9" s="23">
        <v>2</v>
      </c>
      <c r="C9" s="40" t="s">
        <v>89</v>
      </c>
      <c r="D9" s="26" t="s">
        <v>50</v>
      </c>
      <c r="E9" s="23" t="s">
        <v>68</v>
      </c>
      <c r="F9" s="23" t="s">
        <v>64</v>
      </c>
      <c r="G9" s="23" t="s">
        <v>65</v>
      </c>
      <c r="H9" s="25">
        <v>42186</v>
      </c>
      <c r="I9" s="23">
        <v>1</v>
      </c>
      <c r="J9" s="42" t="s">
        <v>40</v>
      </c>
      <c r="K9" s="22">
        <v>20150728</v>
      </c>
      <c r="L9" s="28" t="s">
        <v>69</v>
      </c>
      <c r="M9" s="28" t="s">
        <v>70</v>
      </c>
      <c r="N9" s="35">
        <v>1600000</v>
      </c>
      <c r="O9" s="29">
        <v>1600000</v>
      </c>
      <c r="P9" s="35">
        <f t="shared" si="0"/>
        <v>8888.8888888888887</v>
      </c>
      <c r="Q9" s="43">
        <v>180</v>
      </c>
      <c r="R9" s="44" t="s">
        <v>27</v>
      </c>
      <c r="S9" s="45">
        <v>42213</v>
      </c>
      <c r="T9" s="45">
        <v>42213</v>
      </c>
      <c r="U9" s="26" t="s">
        <v>81</v>
      </c>
    </row>
    <row r="10" spans="1:21" ht="29.1" customHeight="1" x14ac:dyDescent="0.2">
      <c r="A10" s="22" t="s">
        <v>61</v>
      </c>
      <c r="B10" s="23">
        <v>2</v>
      </c>
      <c r="C10" s="40" t="s">
        <v>89</v>
      </c>
      <c r="D10" s="26" t="s">
        <v>50</v>
      </c>
      <c r="E10" s="23" t="s">
        <v>68</v>
      </c>
      <c r="F10" s="23" t="s">
        <v>64</v>
      </c>
      <c r="G10" s="23" t="s">
        <v>65</v>
      </c>
      <c r="H10" s="25">
        <v>42217</v>
      </c>
      <c r="I10" s="23">
        <v>1</v>
      </c>
      <c r="J10" s="42" t="s">
        <v>40</v>
      </c>
      <c r="K10" s="22">
        <v>20150828</v>
      </c>
      <c r="L10" s="28" t="s">
        <v>69</v>
      </c>
      <c r="M10" s="28" t="s">
        <v>70</v>
      </c>
      <c r="N10" s="35">
        <v>1600000</v>
      </c>
      <c r="O10" s="29">
        <v>1600000</v>
      </c>
      <c r="P10" s="35">
        <f t="shared" si="0"/>
        <v>8888.8888888888887</v>
      </c>
      <c r="Q10" s="43">
        <v>180</v>
      </c>
      <c r="R10" s="44" t="s">
        <v>27</v>
      </c>
      <c r="S10" s="45">
        <v>42244</v>
      </c>
      <c r="T10" s="45">
        <v>42244</v>
      </c>
      <c r="U10" s="26" t="s">
        <v>82</v>
      </c>
    </row>
    <row r="11" spans="1:21" ht="38.25" customHeight="1" x14ac:dyDescent="0.2">
      <c r="A11" s="22" t="s">
        <v>61</v>
      </c>
      <c r="B11" s="23">
        <v>2</v>
      </c>
      <c r="C11" s="40" t="s">
        <v>91</v>
      </c>
      <c r="D11" s="26" t="s">
        <v>50</v>
      </c>
      <c r="E11" s="23" t="s">
        <v>68</v>
      </c>
      <c r="F11" s="23" t="s">
        <v>64</v>
      </c>
      <c r="G11" s="23" t="s">
        <v>64</v>
      </c>
      <c r="H11" s="25">
        <v>42217</v>
      </c>
      <c r="I11" s="23">
        <v>1</v>
      </c>
      <c r="J11" s="42" t="s">
        <v>38</v>
      </c>
      <c r="K11" s="22">
        <v>40</v>
      </c>
      <c r="L11" s="28" t="s">
        <v>73</v>
      </c>
      <c r="M11" s="28" t="s">
        <v>74</v>
      </c>
      <c r="N11" s="35">
        <v>120000</v>
      </c>
      <c r="O11" s="29">
        <v>120000</v>
      </c>
      <c r="P11" s="35">
        <f t="shared" si="0"/>
        <v>6000</v>
      </c>
      <c r="Q11" s="43">
        <v>20</v>
      </c>
      <c r="R11" s="44" t="s">
        <v>30</v>
      </c>
      <c r="S11" s="45">
        <v>42221</v>
      </c>
      <c r="T11" s="45">
        <v>42195</v>
      </c>
      <c r="U11" s="26" t="s">
        <v>83</v>
      </c>
    </row>
    <row r="15" spans="1:21" ht="13.5" thickBot="1" x14ac:dyDescent="0.25">
      <c r="S15" s="48" t="s">
        <v>84</v>
      </c>
      <c r="T15" s="48"/>
      <c r="U15" s="39">
        <f>+SUM(O2:O11)</f>
        <v>10522591</v>
      </c>
    </row>
    <row r="16" spans="1:21" ht="13.5" thickTop="1" x14ac:dyDescent="0.2">
      <c r="S16" s="47"/>
    </row>
  </sheetData>
  <mergeCells count="1">
    <mergeCell ref="S15:T15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Instrucciones!$B$21:$B$23</xm:f>
          </x14:formula1>
          <xm:sqref>J12:J28399</xm:sqref>
        </x14:dataValidation>
        <x14:dataValidation type="list" allowBlank="1" showInputMessage="1" showErrorMessage="1">
          <x14:formula1>
            <xm:f>[1]Botones!#REF!</xm:f>
          </x14:formula1>
          <xm:sqref>D2:D11</xm:sqref>
        </x14:dataValidation>
        <x14:dataValidation type="list" allowBlank="1" showInputMessage="1" showErrorMessage="1">
          <x14:formula1>
            <xm:f>Instrucciones!$B$4:$B$8</xm:f>
          </x14:formula1>
          <xm:sqref>R2:R2436</xm:sqref>
        </x14:dataValidation>
        <x14:dataValidation type="list" allowBlank="1" showInputMessage="1" showErrorMessage="1">
          <x14:formula1>
            <xm:f>[1]Instrucciones!#REF!</xm:f>
          </x14:formula1>
          <xm:sqref>J2:J11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topLeftCell="F1" zoomScale="85" zoomScaleNormal="85" workbookViewId="0">
      <selection activeCell="W6" sqref="W6"/>
    </sheetView>
  </sheetViews>
  <sheetFormatPr baseColWidth="10" defaultRowHeight="12.75" x14ac:dyDescent="0.2"/>
  <cols>
    <col min="1" max="1" width="14" style="33" customWidth="1"/>
    <col min="2" max="2" width="9.5703125" style="33" bestFit="1" customWidth="1"/>
    <col min="3" max="3" width="23.28515625" style="33" customWidth="1"/>
    <col min="4" max="4" width="24.85546875" style="33" customWidth="1"/>
    <col min="5" max="5" width="13.28515625" style="33" customWidth="1"/>
    <col min="6" max="6" width="14.5703125" style="33" customWidth="1"/>
    <col min="7" max="7" width="13.42578125" style="33" customWidth="1"/>
    <col min="8" max="8" width="11.5703125" style="33" customWidth="1"/>
    <col min="9" max="9" width="5.85546875" style="33" bestFit="1" customWidth="1"/>
    <col min="10" max="10" width="21" style="33" bestFit="1" customWidth="1"/>
    <col min="11" max="11" width="10.42578125" style="33" customWidth="1"/>
    <col min="12" max="12" width="12.7109375" style="33" bestFit="1" customWidth="1"/>
    <col min="13" max="13" width="23.28515625" style="33" customWidth="1"/>
    <col min="14" max="14" width="11.140625" style="33" bestFit="1" customWidth="1"/>
    <col min="15" max="15" width="11.42578125" style="38"/>
    <col min="16" max="18" width="11.42578125" style="33"/>
    <col min="19" max="19" width="10.140625" style="33" customWidth="1"/>
    <col min="20" max="20" width="29.140625" style="33" customWidth="1"/>
    <col min="21" max="22" width="11.42578125" style="33"/>
    <col min="23" max="23" width="41.42578125" style="33" customWidth="1"/>
    <col min="24" max="24" width="11.85546875" style="33" bestFit="1" customWidth="1"/>
    <col min="25" max="25" width="18.85546875" style="33" bestFit="1" customWidth="1"/>
    <col min="26" max="16384" width="11.42578125" style="33"/>
  </cols>
  <sheetData>
    <row r="1" spans="1:25" ht="38.25" x14ac:dyDescent="0.2">
      <c r="A1" s="1" t="s">
        <v>22</v>
      </c>
      <c r="B1" s="1" t="s">
        <v>24</v>
      </c>
      <c r="C1" s="1" t="s">
        <v>58</v>
      </c>
      <c r="D1" s="1" t="s">
        <v>48</v>
      </c>
      <c r="E1" s="1" t="s">
        <v>47</v>
      </c>
      <c r="F1" s="1" t="s">
        <v>57</v>
      </c>
      <c r="G1" s="1" t="s">
        <v>0</v>
      </c>
      <c r="H1" s="1" t="s">
        <v>25</v>
      </c>
      <c r="I1" s="1" t="s">
        <v>1</v>
      </c>
      <c r="J1" s="1" t="s">
        <v>2</v>
      </c>
      <c r="K1" s="1" t="s">
        <v>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6</v>
      </c>
      <c r="Q1" s="1" t="s">
        <v>7</v>
      </c>
      <c r="R1" s="1" t="s">
        <v>18</v>
      </c>
      <c r="S1" s="1" t="s">
        <v>19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20</v>
      </c>
      <c r="Y1" s="1" t="s">
        <v>21</v>
      </c>
    </row>
    <row r="2" spans="1:25" ht="29.1" customHeight="1" x14ac:dyDescent="0.2">
      <c r="A2" s="22" t="s">
        <v>61</v>
      </c>
      <c r="B2" s="23">
        <v>2</v>
      </c>
      <c r="C2" s="24" t="s">
        <v>93</v>
      </c>
      <c r="D2" s="23" t="s">
        <v>50</v>
      </c>
      <c r="E2" s="23" t="s">
        <v>68</v>
      </c>
      <c r="F2" s="22" t="s">
        <v>64</v>
      </c>
      <c r="G2" s="23" t="s">
        <v>64</v>
      </c>
      <c r="H2" s="25">
        <v>42095</v>
      </c>
      <c r="I2" s="23">
        <v>1</v>
      </c>
      <c r="J2" s="26" t="s">
        <v>41</v>
      </c>
      <c r="K2" s="27">
        <v>164</v>
      </c>
      <c r="L2" s="28" t="s">
        <v>95</v>
      </c>
      <c r="M2" s="26" t="s">
        <v>96</v>
      </c>
      <c r="N2" s="29">
        <v>33025</v>
      </c>
      <c r="O2" s="29">
        <v>6275</v>
      </c>
      <c r="P2" s="29">
        <v>39300</v>
      </c>
      <c r="Q2" s="29">
        <v>39300</v>
      </c>
      <c r="R2" s="29">
        <v>42086</v>
      </c>
      <c r="S2" s="29">
        <f>+P2</f>
        <v>39300</v>
      </c>
      <c r="T2" s="30" t="s">
        <v>29</v>
      </c>
      <c r="U2" s="31">
        <v>42101</v>
      </c>
      <c r="V2" s="36">
        <v>42065</v>
      </c>
      <c r="W2" s="32" t="s">
        <v>104</v>
      </c>
      <c r="X2" s="32" t="s">
        <v>124</v>
      </c>
      <c r="Y2" s="32" t="s">
        <v>123</v>
      </c>
    </row>
    <row r="3" spans="1:25" ht="29.1" customHeight="1" x14ac:dyDescent="0.2">
      <c r="A3" s="22" t="s">
        <v>61</v>
      </c>
      <c r="B3" s="23">
        <v>2</v>
      </c>
      <c r="C3" s="24" t="s">
        <v>94</v>
      </c>
      <c r="D3" s="23" t="s">
        <v>50</v>
      </c>
      <c r="E3" s="23" t="s">
        <v>68</v>
      </c>
      <c r="F3" s="22" t="s">
        <v>64</v>
      </c>
      <c r="G3" s="23" t="s">
        <v>64</v>
      </c>
      <c r="H3" s="25">
        <v>42095</v>
      </c>
      <c r="I3" s="23">
        <v>1</v>
      </c>
      <c r="J3" s="26" t="s">
        <v>41</v>
      </c>
      <c r="K3" s="27">
        <v>6537</v>
      </c>
      <c r="L3" s="34" t="s">
        <v>97</v>
      </c>
      <c r="M3" s="26" t="s">
        <v>98</v>
      </c>
      <c r="N3" s="29"/>
      <c r="O3" s="29"/>
      <c r="P3" s="29">
        <v>100000</v>
      </c>
      <c r="Q3" s="29">
        <v>100000</v>
      </c>
      <c r="R3" s="29">
        <v>42107</v>
      </c>
      <c r="S3" s="29">
        <f>+P3</f>
        <v>100000</v>
      </c>
      <c r="T3" s="30" t="s">
        <v>30</v>
      </c>
      <c r="U3" s="31">
        <v>42114</v>
      </c>
      <c r="V3" s="36">
        <v>42094</v>
      </c>
      <c r="W3" s="37" t="s">
        <v>126</v>
      </c>
      <c r="X3" s="32" t="s">
        <v>124</v>
      </c>
      <c r="Y3" s="32" t="s">
        <v>123</v>
      </c>
    </row>
    <row r="4" spans="1:25" ht="29.1" customHeight="1" x14ac:dyDescent="0.2">
      <c r="A4" s="22" t="s">
        <v>61</v>
      </c>
      <c r="B4" s="23">
        <v>2</v>
      </c>
      <c r="C4" s="24" t="s">
        <v>94</v>
      </c>
      <c r="D4" s="23" t="s">
        <v>50</v>
      </c>
      <c r="E4" s="23" t="s">
        <v>68</v>
      </c>
      <c r="F4" s="22" t="s">
        <v>64</v>
      </c>
      <c r="G4" s="23" t="s">
        <v>64</v>
      </c>
      <c r="H4" s="25">
        <v>42156</v>
      </c>
      <c r="I4" s="23">
        <v>1</v>
      </c>
      <c r="J4" s="26" t="s">
        <v>41</v>
      </c>
      <c r="K4" s="27">
        <v>6690</v>
      </c>
      <c r="L4" s="34" t="s">
        <v>97</v>
      </c>
      <c r="M4" s="26" t="s">
        <v>98</v>
      </c>
      <c r="N4" s="29"/>
      <c r="O4" s="29"/>
      <c r="P4" s="29">
        <v>80000</v>
      </c>
      <c r="Q4" s="29">
        <v>80000</v>
      </c>
      <c r="R4" s="29">
        <v>42178</v>
      </c>
      <c r="S4" s="29">
        <f>+P4</f>
        <v>80000</v>
      </c>
      <c r="T4" s="30" t="s">
        <v>30</v>
      </c>
      <c r="U4" s="31">
        <v>42179</v>
      </c>
      <c r="V4" s="36">
        <v>42166</v>
      </c>
      <c r="W4" s="37" t="s">
        <v>99</v>
      </c>
      <c r="X4" s="32" t="s">
        <v>124</v>
      </c>
      <c r="Y4" s="32" t="s">
        <v>123</v>
      </c>
    </row>
    <row r="5" spans="1:25" ht="38.25" x14ac:dyDescent="0.2">
      <c r="A5" s="22" t="s">
        <v>61</v>
      </c>
      <c r="B5" s="23">
        <v>2</v>
      </c>
      <c r="C5" s="24" t="s">
        <v>93</v>
      </c>
      <c r="D5" s="23" t="s">
        <v>50</v>
      </c>
      <c r="E5" s="23" t="s">
        <v>68</v>
      </c>
      <c r="F5" s="22" t="s">
        <v>64</v>
      </c>
      <c r="G5" s="23" t="s">
        <v>64</v>
      </c>
      <c r="H5" s="25">
        <v>42217</v>
      </c>
      <c r="I5" s="23">
        <v>1</v>
      </c>
      <c r="J5" s="26" t="s">
        <v>41</v>
      </c>
      <c r="K5" s="27">
        <v>222</v>
      </c>
      <c r="L5" s="28" t="s">
        <v>95</v>
      </c>
      <c r="M5" s="26" t="s">
        <v>96</v>
      </c>
      <c r="N5" s="29">
        <v>94538</v>
      </c>
      <c r="O5" s="29">
        <v>17962</v>
      </c>
      <c r="P5" s="29">
        <v>112500</v>
      </c>
      <c r="Q5" s="29">
        <v>112500</v>
      </c>
      <c r="R5" s="29">
        <v>42228</v>
      </c>
      <c r="S5" s="29">
        <f>+P5</f>
        <v>112500</v>
      </c>
      <c r="T5" s="30" t="s">
        <v>29</v>
      </c>
      <c r="U5" s="31">
        <v>42230</v>
      </c>
      <c r="V5" s="36">
        <v>42219</v>
      </c>
      <c r="W5" s="37" t="s">
        <v>100</v>
      </c>
      <c r="X5" s="32" t="s">
        <v>124</v>
      </c>
      <c r="Y5" s="32" t="s">
        <v>123</v>
      </c>
    </row>
    <row r="6" spans="1:25" ht="29.1" customHeight="1" x14ac:dyDescent="0.2">
      <c r="A6" s="22" t="s">
        <v>61</v>
      </c>
      <c r="B6" s="23">
        <v>2</v>
      </c>
      <c r="C6" s="24" t="s">
        <v>94</v>
      </c>
      <c r="D6" s="23" t="s">
        <v>50</v>
      </c>
      <c r="E6" s="23" t="s">
        <v>68</v>
      </c>
      <c r="F6" s="22" t="s">
        <v>64</v>
      </c>
      <c r="G6" s="23" t="s">
        <v>64</v>
      </c>
      <c r="H6" s="25">
        <v>42217</v>
      </c>
      <c r="I6" s="23">
        <v>1</v>
      </c>
      <c r="J6" s="26" t="s">
        <v>41</v>
      </c>
      <c r="K6" s="27">
        <v>6788</v>
      </c>
      <c r="L6" s="34" t="s">
        <v>97</v>
      </c>
      <c r="M6" s="26" t="s">
        <v>98</v>
      </c>
      <c r="N6" s="29" t="s">
        <v>125</v>
      </c>
      <c r="O6" s="29"/>
      <c r="P6" s="29">
        <v>80000</v>
      </c>
      <c r="Q6" s="29">
        <v>80000</v>
      </c>
      <c r="R6" s="29">
        <v>42240</v>
      </c>
      <c r="S6" s="29">
        <f>+P6</f>
        <v>80000</v>
      </c>
      <c r="T6" s="30" t="s">
        <v>29</v>
      </c>
      <c r="U6" s="31">
        <v>42244</v>
      </c>
      <c r="V6" s="36">
        <v>42216</v>
      </c>
      <c r="W6" s="37" t="s">
        <v>101</v>
      </c>
      <c r="X6" s="32" t="s">
        <v>124</v>
      </c>
      <c r="Y6" s="32" t="s">
        <v>123</v>
      </c>
    </row>
    <row r="8" spans="1:25" ht="13.5" thickBot="1" x14ac:dyDescent="0.25">
      <c r="U8" s="49" t="s">
        <v>102</v>
      </c>
      <c r="V8" s="49"/>
      <c r="W8" s="49"/>
      <c r="X8" s="39">
        <f>+SUM(Q2:Q6)</f>
        <v>411800</v>
      </c>
    </row>
    <row r="9" spans="1:25" ht="13.5" thickTop="1" x14ac:dyDescent="0.2"/>
  </sheetData>
  <mergeCells count="1">
    <mergeCell ref="U8:W8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[1]Botones!#REF!</xm:f>
          </x14:formula1>
          <xm:sqref>D2:D6</xm:sqref>
        </x14:dataValidation>
        <x14:dataValidation type="list" allowBlank="1" showInputMessage="1" showErrorMessage="1">
          <x14:formula1>
            <xm:f>Instrucciones!$B$4:$B$8</xm:f>
          </x14:formula1>
          <xm:sqref>T2:T2595</xm:sqref>
        </x14:dataValidation>
        <x14:dataValidation type="list" allowBlank="1" showInputMessage="1" showErrorMessage="1">
          <x14:formula1>
            <xm:f>Instrucciones!$D$21:$D$27</xm:f>
          </x14:formula1>
          <xm:sqref>J7:J5616</xm:sqref>
        </x14:dataValidation>
        <x14:dataValidation type="list" allowBlank="1" showInputMessage="1" showErrorMessage="1">
          <x14:formula1>
            <xm:f>[2]Instrucciones!#REF!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"/>
  <sheetViews>
    <sheetView topLeftCell="G1" workbookViewId="0">
      <selection activeCell="V15" sqref="V15"/>
    </sheetView>
  </sheetViews>
  <sheetFormatPr baseColWidth="10" defaultRowHeight="15" x14ac:dyDescent="0.25"/>
  <cols>
    <col min="1" max="1" width="13.28515625" customWidth="1"/>
    <col min="2" max="2" width="7.140625" customWidth="1"/>
    <col min="3" max="3" width="7.7109375" bestFit="1" customWidth="1"/>
    <col min="4" max="4" width="24.7109375" customWidth="1"/>
    <col min="5" max="5" width="13.85546875" customWidth="1"/>
    <col min="6" max="6" width="12.28515625" customWidth="1"/>
    <col min="7" max="8" width="13.5703125" bestFit="1" customWidth="1"/>
    <col min="9" max="9" width="5.7109375" customWidth="1"/>
    <col min="10" max="10" width="14.5703125" customWidth="1"/>
    <col min="12" max="12" width="11.42578125" customWidth="1"/>
    <col min="13" max="13" width="18.85546875" customWidth="1"/>
    <col min="14" max="14" width="15.140625" customWidth="1"/>
    <col min="15" max="15" width="15.42578125" customWidth="1"/>
    <col min="19" max="19" width="9.7109375" style="20" bestFit="1" customWidth="1"/>
    <col min="20" max="20" width="14" customWidth="1"/>
    <col min="23" max="23" width="12.5703125" customWidth="1"/>
    <col min="25" max="25" width="17.85546875" bestFit="1" customWidth="1"/>
  </cols>
  <sheetData>
    <row r="1" spans="1:25" ht="33.75" customHeight="1" x14ac:dyDescent="0.25">
      <c r="A1" s="1" t="s">
        <v>22</v>
      </c>
      <c r="B1" s="1" t="s">
        <v>24</v>
      </c>
      <c r="C1" s="1" t="s">
        <v>58</v>
      </c>
      <c r="D1" s="1" t="s">
        <v>48</v>
      </c>
      <c r="E1" s="1" t="s">
        <v>47</v>
      </c>
      <c r="F1" s="1" t="s">
        <v>57</v>
      </c>
      <c r="G1" s="1" t="s">
        <v>0</v>
      </c>
      <c r="H1" s="1" t="s">
        <v>25</v>
      </c>
      <c r="I1" s="1" t="s">
        <v>1</v>
      </c>
      <c r="J1" s="1" t="s">
        <v>2</v>
      </c>
      <c r="K1" s="1" t="s">
        <v>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6</v>
      </c>
      <c r="Q1" s="1" t="s">
        <v>7</v>
      </c>
      <c r="R1" s="1" t="s">
        <v>18</v>
      </c>
      <c r="S1" s="1" t="s">
        <v>19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20</v>
      </c>
      <c r="Y1" s="1" t="s">
        <v>21</v>
      </c>
    </row>
    <row r="2" spans="1:25" ht="28.5" customHeight="1" x14ac:dyDescent="0.25">
      <c r="A2" s="14" t="s">
        <v>61</v>
      </c>
      <c r="B2" s="7">
        <v>2</v>
      </c>
      <c r="C2" s="6" t="s">
        <v>105</v>
      </c>
      <c r="D2" s="7" t="s">
        <v>50</v>
      </c>
      <c r="E2" s="7" t="s">
        <v>68</v>
      </c>
      <c r="F2" s="5" t="s">
        <v>64</v>
      </c>
      <c r="G2" s="7" t="s">
        <v>65</v>
      </c>
      <c r="H2" s="8">
        <v>42064</v>
      </c>
      <c r="I2" s="7">
        <v>1</v>
      </c>
      <c r="J2" s="9" t="s">
        <v>41</v>
      </c>
      <c r="K2" s="15" t="s">
        <v>106</v>
      </c>
      <c r="L2" s="11" t="s">
        <v>108</v>
      </c>
      <c r="M2" s="9" t="s">
        <v>113</v>
      </c>
      <c r="N2" s="13">
        <v>360860</v>
      </c>
      <c r="O2" s="13">
        <v>68563</v>
      </c>
      <c r="P2" s="13">
        <v>429423</v>
      </c>
      <c r="Q2" s="13">
        <v>214100</v>
      </c>
      <c r="R2" s="15" t="s">
        <v>121</v>
      </c>
      <c r="S2" s="13">
        <v>429423</v>
      </c>
      <c r="T2" s="15" t="s">
        <v>120</v>
      </c>
      <c r="U2" s="15" t="s">
        <v>121</v>
      </c>
      <c r="V2" s="15" t="s">
        <v>109</v>
      </c>
      <c r="W2" s="19" t="s">
        <v>107</v>
      </c>
      <c r="X2" s="19" t="s">
        <v>124</v>
      </c>
      <c r="Y2" s="19" t="s">
        <v>123</v>
      </c>
    </row>
    <row r="3" spans="1:25" ht="28.5" customHeight="1" x14ac:dyDescent="0.25">
      <c r="A3" s="14" t="s">
        <v>61</v>
      </c>
      <c r="B3" s="7">
        <v>2</v>
      </c>
      <c r="C3" s="6" t="s">
        <v>105</v>
      </c>
      <c r="D3" s="7" t="s">
        <v>50</v>
      </c>
      <c r="E3" s="7" t="s">
        <v>68</v>
      </c>
      <c r="F3" s="5" t="s">
        <v>64</v>
      </c>
      <c r="G3" s="7" t="s">
        <v>65</v>
      </c>
      <c r="H3" s="8">
        <v>42095</v>
      </c>
      <c r="I3" s="7">
        <v>1</v>
      </c>
      <c r="J3" s="9" t="s">
        <v>42</v>
      </c>
      <c r="K3" s="10">
        <v>6370832</v>
      </c>
      <c r="L3" s="11" t="s">
        <v>110</v>
      </c>
      <c r="M3" s="11" t="s">
        <v>111</v>
      </c>
      <c r="N3" s="13" t="s">
        <v>128</v>
      </c>
      <c r="O3" s="13" t="s">
        <v>128</v>
      </c>
      <c r="P3" s="13">
        <v>72151</v>
      </c>
      <c r="Q3" s="13">
        <v>72151</v>
      </c>
      <c r="R3" s="15" t="s">
        <v>127</v>
      </c>
      <c r="S3" s="13">
        <v>72151</v>
      </c>
      <c r="T3" s="10" t="s">
        <v>120</v>
      </c>
      <c r="U3" s="12">
        <v>42118</v>
      </c>
      <c r="V3" s="12">
        <v>42104</v>
      </c>
      <c r="W3" s="11" t="s">
        <v>111</v>
      </c>
      <c r="X3" s="11" t="s">
        <v>124</v>
      </c>
      <c r="Y3" s="11" t="s">
        <v>123</v>
      </c>
    </row>
    <row r="4" spans="1:25" ht="28.5" customHeight="1" x14ac:dyDescent="0.25">
      <c r="A4" s="14" t="s">
        <v>61</v>
      </c>
      <c r="B4" s="7">
        <v>2</v>
      </c>
      <c r="C4" s="6" t="s">
        <v>105</v>
      </c>
      <c r="D4" s="7" t="s">
        <v>50</v>
      </c>
      <c r="E4" s="7" t="s">
        <v>68</v>
      </c>
      <c r="F4" s="5" t="s">
        <v>64</v>
      </c>
      <c r="G4" s="7" t="s">
        <v>65</v>
      </c>
      <c r="H4" s="8">
        <v>42156</v>
      </c>
      <c r="I4" s="7">
        <v>1</v>
      </c>
      <c r="J4" s="9" t="s">
        <v>41</v>
      </c>
      <c r="K4" s="15" t="s">
        <v>112</v>
      </c>
      <c r="L4" s="11" t="s">
        <v>108</v>
      </c>
      <c r="M4" s="9" t="s">
        <v>113</v>
      </c>
      <c r="N4" s="13">
        <v>348855</v>
      </c>
      <c r="O4" s="13">
        <v>66282</v>
      </c>
      <c r="P4" s="13">
        <v>415137</v>
      </c>
      <c r="Q4" s="13">
        <v>215000</v>
      </c>
      <c r="R4" s="15" t="s">
        <v>122</v>
      </c>
      <c r="S4" s="13">
        <v>415137</v>
      </c>
      <c r="T4" s="15" t="s">
        <v>120</v>
      </c>
      <c r="U4" s="12">
        <v>42166</v>
      </c>
      <c r="V4" s="15" t="s">
        <v>114</v>
      </c>
      <c r="W4" s="19" t="s">
        <v>107</v>
      </c>
      <c r="X4" s="11" t="s">
        <v>124</v>
      </c>
      <c r="Y4" s="11" t="s">
        <v>123</v>
      </c>
    </row>
    <row r="5" spans="1:25" ht="28.5" customHeight="1" x14ac:dyDescent="0.25">
      <c r="A5" s="14" t="s">
        <v>61</v>
      </c>
      <c r="B5" s="7">
        <v>2</v>
      </c>
      <c r="C5" s="6" t="s">
        <v>105</v>
      </c>
      <c r="D5" s="7" t="s">
        <v>50</v>
      </c>
      <c r="E5" s="7" t="s">
        <v>68</v>
      </c>
      <c r="F5" s="5" t="s">
        <v>64</v>
      </c>
      <c r="G5" s="7" t="s">
        <v>65</v>
      </c>
      <c r="H5" s="8">
        <v>42156</v>
      </c>
      <c r="I5" s="9">
        <v>1</v>
      </c>
      <c r="J5" s="9" t="s">
        <v>42</v>
      </c>
      <c r="K5" s="15" t="s">
        <v>119</v>
      </c>
      <c r="L5" s="11" t="s">
        <v>118</v>
      </c>
      <c r="M5" s="9" t="s">
        <v>117</v>
      </c>
      <c r="N5" s="13" t="s">
        <v>128</v>
      </c>
      <c r="O5" s="13" t="s">
        <v>128</v>
      </c>
      <c r="P5" s="13">
        <v>117769</v>
      </c>
      <c r="Q5" s="13">
        <v>100000</v>
      </c>
      <c r="R5" s="15" t="s">
        <v>122</v>
      </c>
      <c r="S5" s="13">
        <v>117769</v>
      </c>
      <c r="T5" s="15" t="s">
        <v>120</v>
      </c>
      <c r="U5" s="12">
        <v>42191</v>
      </c>
      <c r="V5" s="15" t="s">
        <v>116</v>
      </c>
      <c r="W5" s="19" t="s">
        <v>115</v>
      </c>
      <c r="X5" s="19" t="s">
        <v>124</v>
      </c>
      <c r="Y5" s="19" t="s">
        <v>123</v>
      </c>
    </row>
    <row r="7" spans="1:25" ht="15.75" customHeight="1" x14ac:dyDescent="0.25">
      <c r="N7" s="17" t="s">
        <v>103</v>
      </c>
      <c r="O7" s="16"/>
      <c r="P7" s="16"/>
      <c r="Q7" s="18">
        <f>+SUM(Q2:Q5)</f>
        <v>601251</v>
      </c>
      <c r="R7" s="16"/>
      <c r="S7" s="21"/>
    </row>
    <row r="11" spans="1:25" x14ac:dyDescent="0.25">
      <c r="P11" s="18"/>
    </row>
  </sheetData>
  <pageMargins left="0.7" right="0.7" top="0.75" bottom="0.75" header="0.3" footer="0.3"/>
  <pageSetup paperSize="9" scale="9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Instrucciones!$H$21:$H$25</xm:f>
          </x14:formula1>
          <xm:sqref>J6:J36640</xm:sqref>
        </x14:dataValidation>
        <x14:dataValidation type="list" allowBlank="1" showInputMessage="1" showErrorMessage="1">
          <x14:formula1>
            <xm:f>[1]Botones!#REF!</xm:f>
          </x14:formula1>
          <xm:sqref>D2:D5</xm:sqref>
        </x14:dataValidation>
        <x14:dataValidation type="list" allowBlank="1" showInputMessage="1" showErrorMessage="1">
          <x14:formula1>
            <xm:f>Instrucciones!$B$4:$B$8</xm:f>
          </x14:formula1>
          <xm:sqref>T6:T2589</xm:sqref>
        </x14:dataValidation>
        <x14:dataValidation type="list" allowBlank="1" showInputMessage="1" showErrorMessage="1">
          <x14:formula1>
            <xm:f>[2]Instrucciones!#REF!</xm:f>
          </x14:formula1>
          <xm:sqref>J2:J5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"/>
  <sheetViews>
    <sheetView workbookViewId="0">
      <selection activeCell="F26" sqref="F26"/>
    </sheetView>
  </sheetViews>
  <sheetFormatPr baseColWidth="10" defaultRowHeight="15" x14ac:dyDescent="0.25"/>
  <cols>
    <col min="1" max="1" width="14" customWidth="1"/>
    <col min="2" max="2" width="17.42578125" customWidth="1"/>
    <col min="3" max="3" width="15" customWidth="1"/>
    <col min="5" max="5" width="19.5703125" customWidth="1"/>
    <col min="6" max="6" width="20.140625" customWidth="1"/>
    <col min="7" max="7" width="16" customWidth="1"/>
    <col min="8" max="8" width="14.28515625" customWidth="1"/>
    <col min="10" max="10" width="37.85546875" customWidth="1"/>
    <col min="20" max="20" width="23.28515625" customWidth="1"/>
  </cols>
  <sheetData>
    <row r="1" spans="1:25" ht="38.25" x14ac:dyDescent="0.25">
      <c r="A1" s="1" t="s">
        <v>22</v>
      </c>
      <c r="B1" s="1" t="s">
        <v>24</v>
      </c>
      <c r="C1" s="1" t="s">
        <v>58</v>
      </c>
      <c r="D1" s="1" t="s">
        <v>48</v>
      </c>
      <c r="E1" s="1" t="s">
        <v>47</v>
      </c>
      <c r="F1" s="1" t="s">
        <v>57</v>
      </c>
      <c r="G1" s="1" t="s">
        <v>0</v>
      </c>
      <c r="H1" s="1" t="s">
        <v>25</v>
      </c>
      <c r="I1" s="1" t="s">
        <v>1</v>
      </c>
      <c r="J1" s="1" t="s">
        <v>2</v>
      </c>
      <c r="K1" s="1" t="s">
        <v>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6</v>
      </c>
      <c r="Q1" s="1" t="s">
        <v>7</v>
      </c>
      <c r="R1" s="1" t="s">
        <v>18</v>
      </c>
      <c r="S1" s="1" t="s">
        <v>19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20</v>
      </c>
      <c r="Y1" s="1" t="s">
        <v>21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Instrucciones!$D$21:$D$27</xm:f>
          </x14:formula1>
          <xm:sqref>J2:J5617</xm:sqref>
        </x14:dataValidation>
        <x14:dataValidation type="list" allowBlank="1" showInputMessage="1" showErrorMessage="1">
          <x14:formula1>
            <xm:f>Instrucciones!$B$4:$B$8</xm:f>
          </x14:formula1>
          <xm:sqref>T2:T2596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Recursos Humanos</vt:lpstr>
      <vt:lpstr>Gastos Operación</vt:lpstr>
      <vt:lpstr>Gastos de Administración</vt:lpstr>
      <vt:lpstr>Gastos Inversión</vt:lpstr>
    </vt:vector>
  </TitlesOfParts>
  <Company>CORFO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Rubio Rubio</dc:creator>
  <cp:lastModifiedBy>Monica Solarte</cp:lastModifiedBy>
  <cp:lastPrinted>2015-09-11T12:50:20Z</cp:lastPrinted>
  <dcterms:created xsi:type="dcterms:W3CDTF">2015-08-26T21:06:11Z</dcterms:created>
  <dcterms:modified xsi:type="dcterms:W3CDTF">2015-09-28T21:03:31Z</dcterms:modified>
</cp:coreProperties>
</file>