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stin Lam\Documents\University\S2 2019\MGMT220\Assignment 1\"/>
    </mc:Choice>
  </mc:AlternateContent>
  <bookViews>
    <workbookView xWindow="0" yWindow="0" windowWidth="19200" windowHeight="7310" activeTab="1"/>
  </bookViews>
  <sheets>
    <sheet name="Cover Sheet" sheetId="1" r:id="rId1"/>
    <sheet name="FOR" sheetId="6" r:id="rId2"/>
    <sheet name="AGAINST" sheetId="5" r:id="rId3"/>
    <sheet name="DATA " sheetId="7"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7" l="1"/>
  <c r="C73" i="7" l="1"/>
  <c r="C74" i="7"/>
  <c r="C75" i="7"/>
  <c r="C72" i="7" l="1"/>
  <c r="C58" i="7"/>
  <c r="D58"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BA58" i="7"/>
  <c r="BB58" i="7"/>
  <c r="BC58" i="7"/>
  <c r="BD58" i="7"/>
  <c r="BE58" i="7"/>
  <c r="BF58" i="7"/>
  <c r="BG58" i="7"/>
  <c r="BH58" i="7"/>
  <c r="BI58" i="7"/>
  <c r="BJ58" i="7"/>
  <c r="BK58" i="7"/>
  <c r="BL58" i="7"/>
  <c r="BM58" i="7"/>
  <c r="BN58" i="7"/>
  <c r="C59" i="7"/>
  <c r="D59"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C60" i="7"/>
  <c r="D60"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AM60" i="7"/>
  <c r="AN60" i="7"/>
  <c r="AO60" i="7"/>
  <c r="AP60" i="7"/>
  <c r="AQ60" i="7"/>
  <c r="AR60" i="7"/>
  <c r="AS60" i="7"/>
  <c r="AT60" i="7"/>
  <c r="AU60" i="7"/>
  <c r="AV60" i="7"/>
  <c r="AW60" i="7"/>
  <c r="AX60" i="7"/>
  <c r="AY60" i="7"/>
  <c r="AZ60" i="7"/>
  <c r="BA60" i="7"/>
  <c r="BB60" i="7"/>
  <c r="BC60" i="7"/>
  <c r="BD60" i="7"/>
  <c r="BE60" i="7"/>
  <c r="BF60" i="7"/>
  <c r="BG60" i="7"/>
  <c r="BH60" i="7"/>
  <c r="BI60" i="7"/>
  <c r="BJ60" i="7"/>
  <c r="BK60" i="7"/>
  <c r="BL60" i="7"/>
  <c r="BM60" i="7"/>
  <c r="BN60"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D65" i="7"/>
  <c r="E65" i="7"/>
  <c r="F65" i="7"/>
  <c r="G65" i="7"/>
  <c r="H65" i="7"/>
  <c r="I65" i="7"/>
  <c r="J65" i="7"/>
  <c r="K65" i="7"/>
  <c r="L65" i="7"/>
  <c r="M65" i="7"/>
  <c r="N65" i="7"/>
  <c r="O65" i="7"/>
  <c r="P65" i="7"/>
  <c r="Q65" i="7"/>
  <c r="R65" i="7"/>
  <c r="S65" i="7"/>
  <c r="T65" i="7"/>
  <c r="U65" i="7"/>
  <c r="V65" i="7"/>
  <c r="W65" i="7"/>
  <c r="X65" i="7"/>
  <c r="Y65" i="7"/>
  <c r="Z65" i="7"/>
  <c r="AA65" i="7"/>
  <c r="AB65" i="7"/>
  <c r="AC65" i="7"/>
  <c r="AD65" i="7"/>
  <c r="AE65" i="7"/>
  <c r="AF65" i="7"/>
  <c r="AG65" i="7"/>
  <c r="AH65" i="7"/>
  <c r="AI65" i="7"/>
  <c r="AJ65" i="7"/>
  <c r="AK65" i="7"/>
  <c r="AL65" i="7"/>
  <c r="AM65" i="7"/>
  <c r="AN65" i="7"/>
  <c r="AO65" i="7"/>
  <c r="AP65" i="7"/>
  <c r="AQ65" i="7"/>
  <c r="AR65" i="7"/>
  <c r="AS65" i="7"/>
  <c r="AT65" i="7"/>
  <c r="AU65" i="7"/>
  <c r="AV65" i="7"/>
  <c r="AW65" i="7"/>
  <c r="AX65" i="7"/>
  <c r="AY65" i="7"/>
  <c r="AZ65" i="7"/>
  <c r="BA65" i="7"/>
  <c r="BB65" i="7"/>
  <c r="BC65" i="7"/>
  <c r="BD65" i="7"/>
  <c r="BE65" i="7"/>
  <c r="BF65" i="7"/>
  <c r="BG65" i="7"/>
  <c r="BH65" i="7"/>
  <c r="BI65" i="7"/>
  <c r="BJ65" i="7"/>
  <c r="BK65" i="7"/>
  <c r="BL65" i="7"/>
  <c r="BM65" i="7"/>
  <c r="BN65" i="7"/>
  <c r="D66" i="7"/>
  <c r="E66" i="7"/>
  <c r="F66" i="7"/>
  <c r="G66" i="7"/>
  <c r="H66" i="7"/>
  <c r="I66" i="7"/>
  <c r="J66" i="7"/>
  <c r="K66" i="7"/>
  <c r="L66" i="7"/>
  <c r="M66" i="7"/>
  <c r="N66" i="7"/>
  <c r="O66" i="7"/>
  <c r="P66" i="7"/>
  <c r="Q66" i="7"/>
  <c r="R66" i="7"/>
  <c r="S66" i="7"/>
  <c r="T66" i="7"/>
  <c r="U66" i="7"/>
  <c r="V66" i="7"/>
  <c r="W66" i="7"/>
  <c r="X66" i="7"/>
  <c r="Y66" i="7"/>
  <c r="Z66" i="7"/>
  <c r="AA66" i="7"/>
  <c r="AB66" i="7"/>
  <c r="AC66" i="7"/>
  <c r="AD66" i="7"/>
  <c r="AE66" i="7"/>
  <c r="AF66" i="7"/>
  <c r="AG66" i="7"/>
  <c r="AH66" i="7"/>
  <c r="AI66" i="7"/>
  <c r="AJ66" i="7"/>
  <c r="AK66" i="7"/>
  <c r="AL66" i="7"/>
  <c r="AM66" i="7"/>
  <c r="AN66" i="7"/>
  <c r="AO66" i="7"/>
  <c r="AP66" i="7"/>
  <c r="AQ66" i="7"/>
  <c r="AR66" i="7"/>
  <c r="AS66" i="7"/>
  <c r="AT66" i="7"/>
  <c r="AU66" i="7"/>
  <c r="AV66" i="7"/>
  <c r="AW66" i="7"/>
  <c r="AX66" i="7"/>
  <c r="AY66" i="7"/>
  <c r="AZ66" i="7"/>
  <c r="BA66" i="7"/>
  <c r="BB66" i="7"/>
  <c r="BC66" i="7"/>
  <c r="BD66" i="7"/>
  <c r="BE66" i="7"/>
  <c r="BF66" i="7"/>
  <c r="BG66" i="7"/>
  <c r="BH66" i="7"/>
  <c r="BI66" i="7"/>
  <c r="BJ66" i="7"/>
  <c r="BK66" i="7"/>
  <c r="BL66" i="7"/>
  <c r="BM66" i="7"/>
  <c r="BN66" i="7"/>
  <c r="D67" i="7"/>
  <c r="E67" i="7"/>
  <c r="F67" i="7"/>
  <c r="G67" i="7"/>
  <c r="H67" i="7"/>
  <c r="I67" i="7"/>
  <c r="J67" i="7"/>
  <c r="K67" i="7"/>
  <c r="L67" i="7"/>
  <c r="M67" i="7"/>
  <c r="N67" i="7"/>
  <c r="O67" i="7"/>
  <c r="P67" i="7"/>
  <c r="Q67" i="7"/>
  <c r="R67" i="7"/>
  <c r="S67" i="7"/>
  <c r="T67" i="7"/>
  <c r="U67" i="7"/>
  <c r="V67" i="7"/>
  <c r="W67" i="7"/>
  <c r="X67" i="7"/>
  <c r="Y67" i="7"/>
  <c r="Z67" i="7"/>
  <c r="AA67" i="7"/>
  <c r="AB67" i="7"/>
  <c r="AC67" i="7"/>
  <c r="AD67" i="7"/>
  <c r="AE67" i="7"/>
  <c r="AF67" i="7"/>
  <c r="AG67" i="7"/>
  <c r="AH67" i="7"/>
  <c r="AI67" i="7"/>
  <c r="AJ67" i="7"/>
  <c r="AK67" i="7"/>
  <c r="AL67" i="7"/>
  <c r="AM67" i="7"/>
  <c r="AN67" i="7"/>
  <c r="AO67" i="7"/>
  <c r="AP67" i="7"/>
  <c r="AQ67" i="7"/>
  <c r="AR67" i="7"/>
  <c r="AS67" i="7"/>
  <c r="AT67" i="7"/>
  <c r="AU67" i="7"/>
  <c r="AV67" i="7"/>
  <c r="AW67" i="7"/>
  <c r="AX67" i="7"/>
  <c r="AY67" i="7"/>
  <c r="AZ67" i="7"/>
  <c r="BA67" i="7"/>
  <c r="BB67" i="7"/>
  <c r="BC67" i="7"/>
  <c r="BD67" i="7"/>
  <c r="BE67" i="7"/>
  <c r="BF67" i="7"/>
  <c r="BG67" i="7"/>
  <c r="BH67" i="7"/>
  <c r="BI67" i="7"/>
  <c r="BJ67" i="7"/>
  <c r="BK67" i="7"/>
  <c r="BL67" i="7"/>
  <c r="BM67" i="7"/>
  <c r="BN67" i="7"/>
  <c r="D68" i="7"/>
  <c r="E68" i="7"/>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AM68" i="7"/>
  <c r="AN68" i="7"/>
  <c r="AO68" i="7"/>
  <c r="AP68" i="7"/>
  <c r="AQ68" i="7"/>
  <c r="AR68" i="7"/>
  <c r="AS68" i="7"/>
  <c r="AT68" i="7"/>
  <c r="AU68" i="7"/>
  <c r="AV68" i="7"/>
  <c r="AW68" i="7"/>
  <c r="AX68" i="7"/>
  <c r="AY68" i="7"/>
  <c r="AZ68" i="7"/>
  <c r="BA68" i="7"/>
  <c r="BB68" i="7"/>
  <c r="BC68" i="7"/>
  <c r="BD68" i="7"/>
  <c r="BE68" i="7"/>
  <c r="BF68" i="7"/>
  <c r="BG68" i="7"/>
  <c r="BH68" i="7"/>
  <c r="BI68" i="7"/>
  <c r="BJ68" i="7"/>
  <c r="BK68" i="7"/>
  <c r="BL68" i="7"/>
  <c r="BM68" i="7"/>
  <c r="BN68" i="7"/>
  <c r="C66" i="7"/>
  <c r="C67" i="7"/>
  <c r="C68" i="7"/>
  <c r="C65" i="7"/>
  <c r="C29" i="7"/>
  <c r="C28" i="7"/>
  <c r="C27" i="7"/>
  <c r="C26" i="7"/>
  <c r="C17" i="7"/>
  <c r="C16" i="7"/>
  <c r="C15" i="7"/>
  <c r="C14" i="7"/>
  <c r="BN13" i="7"/>
  <c r="BM13" i="7"/>
  <c r="BM15" i="7" s="1"/>
  <c r="BL13" i="7"/>
  <c r="BK13" i="7"/>
  <c r="BJ13" i="7"/>
  <c r="BI13" i="7"/>
  <c r="BI15" i="7" s="1"/>
  <c r="BH13" i="7"/>
  <c r="BG13" i="7"/>
  <c r="BF13" i="7"/>
  <c r="BE13" i="7"/>
  <c r="BE15" i="7" s="1"/>
  <c r="BD13" i="7"/>
  <c r="BC13" i="7"/>
  <c r="BB13" i="7"/>
  <c r="BA13" i="7"/>
  <c r="BA15" i="7" s="1"/>
  <c r="AZ13" i="7"/>
  <c r="AY13" i="7"/>
  <c r="AX13" i="7"/>
  <c r="AW13" i="7"/>
  <c r="AW15" i="7" s="1"/>
  <c r="AV13" i="7"/>
  <c r="AU13" i="7"/>
  <c r="AT13" i="7"/>
  <c r="AS13" i="7"/>
  <c r="AS15" i="7" s="1"/>
  <c r="AR13" i="7"/>
  <c r="AQ13" i="7"/>
  <c r="AP13" i="7"/>
  <c r="AO13" i="7"/>
  <c r="AO15" i="7" s="1"/>
  <c r="AN13" i="7"/>
  <c r="AM13" i="7"/>
  <c r="AL13" i="7"/>
  <c r="AK13" i="7"/>
  <c r="AK15" i="7" s="1"/>
  <c r="AJ13" i="7"/>
  <c r="AI13" i="7"/>
  <c r="AH13" i="7"/>
  <c r="AG13" i="7"/>
  <c r="AG15" i="7" s="1"/>
  <c r="AF13" i="7"/>
  <c r="AE13" i="7"/>
  <c r="AD13" i="7"/>
  <c r="AC13" i="7"/>
  <c r="AB13" i="7"/>
  <c r="AA13" i="7"/>
  <c r="Z13" i="7"/>
  <c r="Y13" i="7"/>
  <c r="Y16" i="7" s="1"/>
  <c r="X13" i="7"/>
  <c r="W13" i="7"/>
  <c r="V13" i="7"/>
  <c r="U13" i="7"/>
  <c r="U16" i="7" s="1"/>
  <c r="T13" i="7"/>
  <c r="S13" i="7"/>
  <c r="R13" i="7"/>
  <c r="Q13" i="7"/>
  <c r="Q16" i="7" s="1"/>
  <c r="P13" i="7"/>
  <c r="O13" i="7"/>
  <c r="N13" i="7"/>
  <c r="M13" i="7"/>
  <c r="M16" i="7" s="1"/>
  <c r="L13" i="7"/>
  <c r="K13" i="7"/>
  <c r="J13" i="7"/>
  <c r="I13" i="7"/>
  <c r="I16" i="7" s="1"/>
  <c r="H13" i="7"/>
  <c r="G13" i="7"/>
  <c r="F13" i="7"/>
  <c r="E13" i="7"/>
  <c r="E16" i="7" s="1"/>
  <c r="D13" i="7"/>
  <c r="D29" i="7" l="1"/>
  <c r="D40" i="7" s="1"/>
  <c r="D28" i="7"/>
  <c r="D39" i="7" s="1"/>
  <c r="D27" i="7"/>
  <c r="D38" i="7" s="1"/>
  <c r="D26" i="7"/>
  <c r="D37" i="7" s="1"/>
  <c r="D17" i="7"/>
  <c r="D16" i="7"/>
  <c r="F29" i="7"/>
  <c r="F28" i="7"/>
  <c r="F27" i="7"/>
  <c r="F26" i="7"/>
  <c r="F17" i="7"/>
  <c r="F16" i="7"/>
  <c r="H29" i="7"/>
  <c r="H28" i="7"/>
  <c r="H27" i="7"/>
  <c r="H26" i="7"/>
  <c r="H17" i="7"/>
  <c r="H16" i="7"/>
  <c r="J29" i="7"/>
  <c r="J28" i="7"/>
  <c r="J27" i="7"/>
  <c r="J26" i="7"/>
  <c r="J17" i="7"/>
  <c r="J16" i="7"/>
  <c r="L29" i="7"/>
  <c r="L28" i="7"/>
  <c r="L27" i="7"/>
  <c r="L26" i="7"/>
  <c r="L17" i="7"/>
  <c r="L16" i="7"/>
  <c r="N29" i="7"/>
  <c r="N28" i="7"/>
  <c r="N27" i="7"/>
  <c r="N26" i="7"/>
  <c r="N17" i="7"/>
  <c r="N16" i="7"/>
  <c r="P29" i="7"/>
  <c r="P28" i="7"/>
  <c r="P27" i="7"/>
  <c r="P26" i="7"/>
  <c r="P17" i="7"/>
  <c r="P16" i="7"/>
  <c r="R29" i="7"/>
  <c r="R28" i="7"/>
  <c r="R27" i="7"/>
  <c r="R26" i="7"/>
  <c r="R17" i="7"/>
  <c r="R16" i="7"/>
  <c r="T29" i="7"/>
  <c r="T28" i="7"/>
  <c r="T27" i="7"/>
  <c r="T26" i="7"/>
  <c r="T17" i="7"/>
  <c r="T16" i="7"/>
  <c r="V29" i="7"/>
  <c r="V28" i="7"/>
  <c r="V27" i="7"/>
  <c r="V26" i="7"/>
  <c r="V17" i="7"/>
  <c r="V16" i="7"/>
  <c r="X29" i="7"/>
  <c r="X28" i="7"/>
  <c r="X27" i="7"/>
  <c r="X26" i="7"/>
  <c r="X17" i="7"/>
  <c r="X16" i="7"/>
  <c r="Z29" i="7"/>
  <c r="Z28" i="7"/>
  <c r="Z27" i="7"/>
  <c r="Z26" i="7"/>
  <c r="Z17" i="7"/>
  <c r="Z16" i="7"/>
  <c r="AB29" i="7"/>
  <c r="AB28" i="7"/>
  <c r="AB27" i="7"/>
  <c r="AB26" i="7"/>
  <c r="AB17" i="7"/>
  <c r="AB16" i="7"/>
  <c r="AD29" i="7"/>
  <c r="AD28" i="7"/>
  <c r="AD27" i="7"/>
  <c r="AD26" i="7"/>
  <c r="AD17" i="7"/>
  <c r="AD16" i="7"/>
  <c r="AF29" i="7"/>
  <c r="AF28" i="7"/>
  <c r="AF27" i="7"/>
  <c r="AF26" i="7"/>
  <c r="AF17" i="7"/>
  <c r="AF16" i="7"/>
  <c r="AF15" i="7"/>
  <c r="AH29" i="7"/>
  <c r="AH28" i="7"/>
  <c r="AH27" i="7"/>
  <c r="AH26" i="7"/>
  <c r="AH17" i="7"/>
  <c r="AH16" i="7"/>
  <c r="AH15" i="7"/>
  <c r="AJ29" i="7"/>
  <c r="AJ28" i="7"/>
  <c r="AJ27" i="7"/>
  <c r="AJ26" i="7"/>
  <c r="AJ17" i="7"/>
  <c r="AJ16" i="7"/>
  <c r="AJ15" i="7"/>
  <c r="AL29" i="7"/>
  <c r="AL28" i="7"/>
  <c r="AL27" i="7"/>
  <c r="AL26" i="7"/>
  <c r="AL17" i="7"/>
  <c r="AL16" i="7"/>
  <c r="AL15" i="7"/>
  <c r="AN29" i="7"/>
  <c r="AN28" i="7"/>
  <c r="AN27" i="7"/>
  <c r="AN26" i="7"/>
  <c r="AN17" i="7"/>
  <c r="AN16" i="7"/>
  <c r="AN15" i="7"/>
  <c r="AP29" i="7"/>
  <c r="AP28" i="7"/>
  <c r="AP27" i="7"/>
  <c r="AP26" i="7"/>
  <c r="AP17" i="7"/>
  <c r="AP16" i="7"/>
  <c r="AP15" i="7"/>
  <c r="AR29" i="7"/>
  <c r="AR28" i="7"/>
  <c r="AR27" i="7"/>
  <c r="AR26" i="7"/>
  <c r="AR17" i="7"/>
  <c r="AR16" i="7"/>
  <c r="AR15" i="7"/>
  <c r="AT29" i="7"/>
  <c r="AT28" i="7"/>
  <c r="AT27" i="7"/>
  <c r="AT26" i="7"/>
  <c r="AT17" i="7"/>
  <c r="AT16" i="7"/>
  <c r="AT15" i="7"/>
  <c r="AV29" i="7"/>
  <c r="AV28" i="7"/>
  <c r="AV27" i="7"/>
  <c r="AV26" i="7"/>
  <c r="AV17" i="7"/>
  <c r="AV16" i="7"/>
  <c r="AV15" i="7"/>
  <c r="AX29" i="7"/>
  <c r="AX28" i="7"/>
  <c r="AX27" i="7"/>
  <c r="AX26" i="7"/>
  <c r="AX17" i="7"/>
  <c r="AX16" i="7"/>
  <c r="AX15" i="7"/>
  <c r="AZ29" i="7"/>
  <c r="AZ28" i="7"/>
  <c r="AZ27" i="7"/>
  <c r="AZ26" i="7"/>
  <c r="AZ17" i="7"/>
  <c r="AZ16" i="7"/>
  <c r="AZ15" i="7"/>
  <c r="BB29" i="7"/>
  <c r="BB28" i="7"/>
  <c r="BB27" i="7"/>
  <c r="BB26" i="7"/>
  <c r="BB17" i="7"/>
  <c r="BB16" i="7"/>
  <c r="BB15" i="7"/>
  <c r="BD29" i="7"/>
  <c r="BD28" i="7"/>
  <c r="BD27" i="7"/>
  <c r="BD26" i="7"/>
  <c r="BD17" i="7"/>
  <c r="BD16" i="7"/>
  <c r="BD15" i="7"/>
  <c r="BF29" i="7"/>
  <c r="BF28" i="7"/>
  <c r="BF27" i="7"/>
  <c r="BF26" i="7"/>
  <c r="BF17" i="7"/>
  <c r="BF16" i="7"/>
  <c r="BF15" i="7"/>
  <c r="BH29" i="7"/>
  <c r="BH28" i="7"/>
  <c r="BH27" i="7"/>
  <c r="BH26" i="7"/>
  <c r="BH17" i="7"/>
  <c r="BH16" i="7"/>
  <c r="BH15" i="7"/>
  <c r="BJ29" i="7"/>
  <c r="BJ28" i="7"/>
  <c r="BJ27" i="7"/>
  <c r="BJ26" i="7"/>
  <c r="BJ17" i="7"/>
  <c r="BJ16" i="7"/>
  <c r="BJ15" i="7"/>
  <c r="BL29" i="7"/>
  <c r="BL28" i="7"/>
  <c r="BL27" i="7"/>
  <c r="BL26" i="7"/>
  <c r="BL17" i="7"/>
  <c r="BL16" i="7"/>
  <c r="BL15" i="7"/>
  <c r="BN29" i="7"/>
  <c r="BN28" i="7"/>
  <c r="BN27" i="7"/>
  <c r="BN26" i="7"/>
  <c r="BN17" i="7"/>
  <c r="BN16" i="7"/>
  <c r="BN15" i="7"/>
  <c r="D14" i="7"/>
  <c r="F14" i="7"/>
  <c r="H14" i="7"/>
  <c r="J14" i="7"/>
  <c r="L14" i="7"/>
  <c r="N14" i="7"/>
  <c r="P14" i="7"/>
  <c r="R14" i="7"/>
  <c r="T14" i="7"/>
  <c r="V14" i="7"/>
  <c r="X14" i="7"/>
  <c r="Z14" i="7"/>
  <c r="AB14" i="7"/>
  <c r="AD14" i="7"/>
  <c r="AF14" i="7"/>
  <c r="AH14" i="7"/>
  <c r="AJ14" i="7"/>
  <c r="AL14" i="7"/>
  <c r="AN14" i="7"/>
  <c r="AP14" i="7"/>
  <c r="AR14" i="7"/>
  <c r="AT14" i="7"/>
  <c r="AV14" i="7"/>
  <c r="AX14" i="7"/>
  <c r="AZ14" i="7"/>
  <c r="BB14" i="7"/>
  <c r="BD14" i="7"/>
  <c r="BF14" i="7"/>
  <c r="BH14" i="7"/>
  <c r="BJ14" i="7"/>
  <c r="BL14" i="7"/>
  <c r="BN14" i="7"/>
  <c r="D15" i="7"/>
  <c r="F15" i="7"/>
  <c r="H15" i="7"/>
  <c r="J15" i="7"/>
  <c r="L15" i="7"/>
  <c r="N15" i="7"/>
  <c r="P15" i="7"/>
  <c r="R15" i="7"/>
  <c r="T15" i="7"/>
  <c r="V15" i="7"/>
  <c r="X15" i="7"/>
  <c r="Z15" i="7"/>
  <c r="AB15" i="7"/>
  <c r="AD15" i="7"/>
  <c r="E29" i="7"/>
  <c r="E40" i="7" s="1"/>
  <c r="E28" i="7"/>
  <c r="E39" i="7" s="1"/>
  <c r="E27" i="7"/>
  <c r="E38" i="7" s="1"/>
  <c r="E26" i="7"/>
  <c r="E37" i="7" s="1"/>
  <c r="E17" i="7"/>
  <c r="G29" i="7"/>
  <c r="G40" i="7" s="1"/>
  <c r="G28" i="7"/>
  <c r="G39" i="7" s="1"/>
  <c r="G27" i="7"/>
  <c r="G38" i="7" s="1"/>
  <c r="G26" i="7"/>
  <c r="G37" i="7" s="1"/>
  <c r="G17" i="7"/>
  <c r="I29" i="7"/>
  <c r="I40" i="7" s="1"/>
  <c r="I28" i="7"/>
  <c r="I39" i="7" s="1"/>
  <c r="I27" i="7"/>
  <c r="I38" i="7" s="1"/>
  <c r="I26" i="7"/>
  <c r="I37" i="7" s="1"/>
  <c r="I17" i="7"/>
  <c r="K29" i="7"/>
  <c r="K40" i="7" s="1"/>
  <c r="K28" i="7"/>
  <c r="K39" i="7" s="1"/>
  <c r="K27" i="7"/>
  <c r="K38" i="7" s="1"/>
  <c r="K26" i="7"/>
  <c r="K37" i="7" s="1"/>
  <c r="K17" i="7"/>
  <c r="M29" i="7"/>
  <c r="M40" i="7" s="1"/>
  <c r="M28" i="7"/>
  <c r="M39" i="7" s="1"/>
  <c r="M27" i="7"/>
  <c r="M38" i="7" s="1"/>
  <c r="M26" i="7"/>
  <c r="M37" i="7" s="1"/>
  <c r="M17" i="7"/>
  <c r="O29" i="7"/>
  <c r="O40" i="7" s="1"/>
  <c r="O28" i="7"/>
  <c r="O39" i="7" s="1"/>
  <c r="O27" i="7"/>
  <c r="O38" i="7" s="1"/>
  <c r="O26" i="7"/>
  <c r="O37" i="7" s="1"/>
  <c r="O17" i="7"/>
  <c r="Q29" i="7"/>
  <c r="Q40" i="7" s="1"/>
  <c r="Q28" i="7"/>
  <c r="Q39" i="7" s="1"/>
  <c r="Q27" i="7"/>
  <c r="Q38" i="7" s="1"/>
  <c r="Q26" i="7"/>
  <c r="Q37" i="7" s="1"/>
  <c r="Q17" i="7"/>
  <c r="S29" i="7"/>
  <c r="S40" i="7" s="1"/>
  <c r="S28" i="7"/>
  <c r="S39" i="7" s="1"/>
  <c r="S27" i="7"/>
  <c r="S38" i="7" s="1"/>
  <c r="S26" i="7"/>
  <c r="S37" i="7" s="1"/>
  <c r="S17" i="7"/>
  <c r="U29" i="7"/>
  <c r="U40" i="7" s="1"/>
  <c r="U28" i="7"/>
  <c r="U39" i="7" s="1"/>
  <c r="U27" i="7"/>
  <c r="U38" i="7" s="1"/>
  <c r="U26" i="7"/>
  <c r="U37" i="7" s="1"/>
  <c r="U17" i="7"/>
  <c r="W29" i="7"/>
  <c r="W40" i="7" s="1"/>
  <c r="W28" i="7"/>
  <c r="W39" i="7" s="1"/>
  <c r="W27" i="7"/>
  <c r="W38" i="7" s="1"/>
  <c r="W26" i="7"/>
  <c r="W37" i="7" s="1"/>
  <c r="W17" i="7"/>
  <c r="Y29" i="7"/>
  <c r="Y40" i="7" s="1"/>
  <c r="Y28" i="7"/>
  <c r="Y39" i="7" s="1"/>
  <c r="Y27" i="7"/>
  <c r="Y38" i="7" s="1"/>
  <c r="Y26" i="7"/>
  <c r="Y37" i="7" s="1"/>
  <c r="Y17" i="7"/>
  <c r="AA29" i="7"/>
  <c r="AA40" i="7" s="1"/>
  <c r="AA28" i="7"/>
  <c r="AA39" i="7" s="1"/>
  <c r="AA27" i="7"/>
  <c r="AA38" i="7" s="1"/>
  <c r="AA26" i="7"/>
  <c r="AA37" i="7" s="1"/>
  <c r="AA17" i="7"/>
  <c r="AC29" i="7"/>
  <c r="AC40" i="7" s="1"/>
  <c r="AC28" i="7"/>
  <c r="AC39" i="7" s="1"/>
  <c r="AC27" i="7"/>
  <c r="AC38" i="7" s="1"/>
  <c r="AC26" i="7"/>
  <c r="AC37" i="7" s="1"/>
  <c r="AC17" i="7"/>
  <c r="AC16" i="7"/>
  <c r="AE29" i="7"/>
  <c r="AE40" i="7" s="1"/>
  <c r="AE28" i="7"/>
  <c r="AE39" i="7" s="1"/>
  <c r="AE27" i="7"/>
  <c r="AE38" i="7" s="1"/>
  <c r="AE26" i="7"/>
  <c r="AE37" i="7" s="1"/>
  <c r="AE17" i="7"/>
  <c r="AE16" i="7"/>
  <c r="AG29" i="7"/>
  <c r="AG40" i="7" s="1"/>
  <c r="AG28" i="7"/>
  <c r="AG39" i="7" s="1"/>
  <c r="AG27" i="7"/>
  <c r="AG38" i="7" s="1"/>
  <c r="AG26" i="7"/>
  <c r="AG37" i="7" s="1"/>
  <c r="AG17" i="7"/>
  <c r="AG16" i="7"/>
  <c r="AI29" i="7"/>
  <c r="AI40" i="7" s="1"/>
  <c r="AI28" i="7"/>
  <c r="AI39" i="7" s="1"/>
  <c r="AI27" i="7"/>
  <c r="AI38" i="7" s="1"/>
  <c r="AI26" i="7"/>
  <c r="AI37" i="7" s="1"/>
  <c r="AI17" i="7"/>
  <c r="AI16" i="7"/>
  <c r="AK29" i="7"/>
  <c r="AK40" i="7" s="1"/>
  <c r="AK28" i="7"/>
  <c r="AK39" i="7" s="1"/>
  <c r="AK27" i="7"/>
  <c r="AK38" i="7" s="1"/>
  <c r="AK26" i="7"/>
  <c r="AK37" i="7" s="1"/>
  <c r="AK17" i="7"/>
  <c r="AK16" i="7"/>
  <c r="AM29" i="7"/>
  <c r="AM40" i="7" s="1"/>
  <c r="AM28" i="7"/>
  <c r="AM39" i="7" s="1"/>
  <c r="AM27" i="7"/>
  <c r="AM38" i="7" s="1"/>
  <c r="AM26" i="7"/>
  <c r="AM37" i="7" s="1"/>
  <c r="AM17" i="7"/>
  <c r="AM16" i="7"/>
  <c r="AO29" i="7"/>
  <c r="AO40" i="7" s="1"/>
  <c r="AO28" i="7"/>
  <c r="AO39" i="7" s="1"/>
  <c r="AO27" i="7"/>
  <c r="AO38" i="7" s="1"/>
  <c r="AO26" i="7"/>
  <c r="AO37" i="7" s="1"/>
  <c r="AO17" i="7"/>
  <c r="AO16" i="7"/>
  <c r="AQ29" i="7"/>
  <c r="AQ40" i="7" s="1"/>
  <c r="AQ28" i="7"/>
  <c r="AQ39" i="7" s="1"/>
  <c r="AQ27" i="7"/>
  <c r="AQ38" i="7" s="1"/>
  <c r="AQ26" i="7"/>
  <c r="AQ37" i="7" s="1"/>
  <c r="AQ17" i="7"/>
  <c r="AQ16" i="7"/>
  <c r="AS29" i="7"/>
  <c r="AS40" i="7" s="1"/>
  <c r="AS28" i="7"/>
  <c r="AS39" i="7" s="1"/>
  <c r="AS27" i="7"/>
  <c r="AS38" i="7" s="1"/>
  <c r="AS26" i="7"/>
  <c r="AS37" i="7" s="1"/>
  <c r="AS17" i="7"/>
  <c r="AS16" i="7"/>
  <c r="AU29" i="7"/>
  <c r="AU40" i="7" s="1"/>
  <c r="AU28" i="7"/>
  <c r="AU39" i="7" s="1"/>
  <c r="AU27" i="7"/>
  <c r="AU38" i="7" s="1"/>
  <c r="AU26" i="7"/>
  <c r="AU37" i="7" s="1"/>
  <c r="AU17" i="7"/>
  <c r="AU16" i="7"/>
  <c r="AW29" i="7"/>
  <c r="AW40" i="7" s="1"/>
  <c r="AW28" i="7"/>
  <c r="AW39" i="7" s="1"/>
  <c r="AW27" i="7"/>
  <c r="AW38" i="7" s="1"/>
  <c r="AW26" i="7"/>
  <c r="AW37" i="7" s="1"/>
  <c r="AW17" i="7"/>
  <c r="AW16" i="7"/>
  <c r="AY29" i="7"/>
  <c r="AY40" i="7" s="1"/>
  <c r="AY28" i="7"/>
  <c r="AY39" i="7" s="1"/>
  <c r="AY27" i="7"/>
  <c r="AY38" i="7" s="1"/>
  <c r="AY26" i="7"/>
  <c r="AY37" i="7" s="1"/>
  <c r="AY17" i="7"/>
  <c r="AY16" i="7"/>
  <c r="BA29" i="7"/>
  <c r="BA40" i="7" s="1"/>
  <c r="BA28" i="7"/>
  <c r="BA39" i="7" s="1"/>
  <c r="BA27" i="7"/>
  <c r="BA38" i="7" s="1"/>
  <c r="BA26" i="7"/>
  <c r="BA37" i="7" s="1"/>
  <c r="BA17" i="7"/>
  <c r="BA16" i="7"/>
  <c r="BC29" i="7"/>
  <c r="BC40" i="7" s="1"/>
  <c r="BC28" i="7"/>
  <c r="BC39" i="7" s="1"/>
  <c r="BC27" i="7"/>
  <c r="BC38" i="7" s="1"/>
  <c r="BC26" i="7"/>
  <c r="BC37" i="7" s="1"/>
  <c r="BC17" i="7"/>
  <c r="BC16" i="7"/>
  <c r="BE29" i="7"/>
  <c r="BE40" i="7" s="1"/>
  <c r="BE28" i="7"/>
  <c r="BE39" i="7" s="1"/>
  <c r="BE27" i="7"/>
  <c r="BE38" i="7" s="1"/>
  <c r="BE26" i="7"/>
  <c r="BE37" i="7" s="1"/>
  <c r="BE17" i="7"/>
  <c r="BE16" i="7"/>
  <c r="BG29" i="7"/>
  <c r="BG40" i="7" s="1"/>
  <c r="BG28" i="7"/>
  <c r="BG39" i="7" s="1"/>
  <c r="BG27" i="7"/>
  <c r="BG38" i="7" s="1"/>
  <c r="BG26" i="7"/>
  <c r="BG37" i="7" s="1"/>
  <c r="BG17" i="7"/>
  <c r="BG16" i="7"/>
  <c r="BI29" i="7"/>
  <c r="BI40" i="7" s="1"/>
  <c r="BI28" i="7"/>
  <c r="BI39" i="7" s="1"/>
  <c r="BI27" i="7"/>
  <c r="BI38" i="7" s="1"/>
  <c r="BI26" i="7"/>
  <c r="BI37" i="7" s="1"/>
  <c r="BI17" i="7"/>
  <c r="BI16" i="7"/>
  <c r="BK29" i="7"/>
  <c r="BK40" i="7" s="1"/>
  <c r="BK28" i="7"/>
  <c r="BK39" i="7" s="1"/>
  <c r="BK27" i="7"/>
  <c r="BK38" i="7" s="1"/>
  <c r="BK26" i="7"/>
  <c r="BK37" i="7" s="1"/>
  <c r="BK17" i="7"/>
  <c r="BK16" i="7"/>
  <c r="BM29" i="7"/>
  <c r="BM40" i="7" s="1"/>
  <c r="BM28" i="7"/>
  <c r="BM39" i="7" s="1"/>
  <c r="BM27" i="7"/>
  <c r="BM38" i="7" s="1"/>
  <c r="BM26" i="7"/>
  <c r="BM37" i="7" s="1"/>
  <c r="BM17" i="7"/>
  <c r="BM16" i="7"/>
  <c r="E14" i="7"/>
  <c r="G14" i="7"/>
  <c r="I14" i="7"/>
  <c r="K14" i="7"/>
  <c r="M14" i="7"/>
  <c r="O14" i="7"/>
  <c r="Q14" i="7"/>
  <c r="S14" i="7"/>
  <c r="U14" i="7"/>
  <c r="W14" i="7"/>
  <c r="Y14" i="7"/>
  <c r="AA14" i="7"/>
  <c r="AC14" i="7"/>
  <c r="AE14" i="7"/>
  <c r="AG14" i="7"/>
  <c r="AI14" i="7"/>
  <c r="AK14" i="7"/>
  <c r="AM14" i="7"/>
  <c r="AO14" i="7"/>
  <c r="AQ14" i="7"/>
  <c r="AS14" i="7"/>
  <c r="AU14" i="7"/>
  <c r="AW14" i="7"/>
  <c r="AY14" i="7"/>
  <c r="BA14" i="7"/>
  <c r="BC14" i="7"/>
  <c r="BE14" i="7"/>
  <c r="BG14" i="7"/>
  <c r="BI14" i="7"/>
  <c r="BK14" i="7"/>
  <c r="BM14" i="7"/>
  <c r="E15" i="7"/>
  <c r="G15" i="7"/>
  <c r="I15" i="7"/>
  <c r="K15" i="7"/>
  <c r="M15" i="7"/>
  <c r="O15" i="7"/>
  <c r="Q15" i="7"/>
  <c r="S15" i="7"/>
  <c r="U15" i="7"/>
  <c r="W15" i="7"/>
  <c r="Y15" i="7"/>
  <c r="AA15" i="7"/>
  <c r="AC15" i="7"/>
  <c r="AE15" i="7"/>
  <c r="AI15" i="7"/>
  <c r="AM15" i="7"/>
  <c r="AQ15" i="7"/>
  <c r="AU15" i="7"/>
  <c r="AY15" i="7"/>
  <c r="BC15" i="7"/>
  <c r="BG15" i="7"/>
  <c r="BK15" i="7"/>
  <c r="G16" i="7"/>
  <c r="K16" i="7"/>
  <c r="O16" i="7"/>
  <c r="S16" i="7"/>
  <c r="W16" i="7"/>
  <c r="AA16" i="7"/>
  <c r="Y35" i="7" l="1"/>
  <c r="Y49" i="7" s="1"/>
  <c r="M35" i="7"/>
  <c r="M49" i="7" s="1"/>
  <c r="I35" i="7"/>
  <c r="I49" i="7" s="1"/>
  <c r="BC34" i="7"/>
  <c r="BC48" i="7" s="1"/>
  <c r="AU34" i="7"/>
  <c r="AU48" i="7" s="1"/>
  <c r="AE34" i="7"/>
  <c r="AE48" i="7" s="1"/>
  <c r="AA34" i="7"/>
  <c r="AA48" i="7" s="1"/>
  <c r="W34" i="7"/>
  <c r="W48" i="7" s="1"/>
  <c r="S34" i="7"/>
  <c r="S48" i="7" s="1"/>
  <c r="O34" i="7"/>
  <c r="O48" i="7" s="1"/>
  <c r="K34" i="7"/>
  <c r="K48" i="7" s="1"/>
  <c r="G34" i="7"/>
  <c r="G48" i="7" s="1"/>
  <c r="BI33" i="7"/>
  <c r="BI47" i="7" s="1"/>
  <c r="AW33" i="7"/>
  <c r="AW47" i="7" s="1"/>
  <c r="AO33" i="7"/>
  <c r="AO47" i="7" s="1"/>
  <c r="AG33" i="7"/>
  <c r="AG47" i="7" s="1"/>
  <c r="AC33" i="7"/>
  <c r="AC47" i="7" s="1"/>
  <c r="Y33" i="7"/>
  <c r="Y47" i="7" s="1"/>
  <c r="U33" i="7"/>
  <c r="U47" i="7" s="1"/>
  <c r="M33" i="7"/>
  <c r="M47" i="7" s="1"/>
  <c r="I33" i="7"/>
  <c r="I47" i="7" s="1"/>
  <c r="E33" i="7"/>
  <c r="E47" i="7" s="1"/>
  <c r="BM36" i="7"/>
  <c r="BM50" i="7" s="1"/>
  <c r="BK36" i="7"/>
  <c r="BK50" i="7" s="1"/>
  <c r="BI36" i="7"/>
  <c r="BI50" i="7" s="1"/>
  <c r="BG36" i="7"/>
  <c r="BG50" i="7" s="1"/>
  <c r="BE36" i="7"/>
  <c r="BE50" i="7" s="1"/>
  <c r="BC36" i="7"/>
  <c r="BC50" i="7" s="1"/>
  <c r="BA36" i="7"/>
  <c r="BA50" i="7" s="1"/>
  <c r="AY36" i="7"/>
  <c r="AY50" i="7" s="1"/>
  <c r="AW36" i="7"/>
  <c r="AW50" i="7" s="1"/>
  <c r="AU36" i="7"/>
  <c r="AU50" i="7" s="1"/>
  <c r="AS36" i="7"/>
  <c r="AS50" i="7" s="1"/>
  <c r="AQ36" i="7"/>
  <c r="AQ50" i="7" s="1"/>
  <c r="AO36" i="7"/>
  <c r="AO50" i="7" s="1"/>
  <c r="AM36" i="7"/>
  <c r="AM50" i="7" s="1"/>
  <c r="AK36" i="7"/>
  <c r="AK50" i="7" s="1"/>
  <c r="AI36" i="7"/>
  <c r="AI50" i="7" s="1"/>
  <c r="AG36" i="7"/>
  <c r="AG50" i="7" s="1"/>
  <c r="AE36" i="7"/>
  <c r="AE50" i="7" s="1"/>
  <c r="AC36" i="7"/>
  <c r="AC50" i="7" s="1"/>
  <c r="Y36" i="7"/>
  <c r="Y50" i="7" s="1"/>
  <c r="U36" i="7"/>
  <c r="U50" i="7" s="1"/>
  <c r="Q36" i="7"/>
  <c r="Q50" i="7" s="1"/>
  <c r="M36" i="7"/>
  <c r="M50" i="7" s="1"/>
  <c r="I36" i="7"/>
  <c r="I50" i="7" s="1"/>
  <c r="E36" i="7"/>
  <c r="E50" i="7" s="1"/>
  <c r="AB34" i="7"/>
  <c r="X34" i="7"/>
  <c r="T34" i="7"/>
  <c r="P34" i="7"/>
  <c r="L34" i="7"/>
  <c r="H34" i="7"/>
  <c r="D34" i="7"/>
  <c r="D48" i="7" s="1"/>
  <c r="BL33" i="7"/>
  <c r="BH33" i="7"/>
  <c r="BD33" i="7"/>
  <c r="AZ33" i="7"/>
  <c r="AV33" i="7"/>
  <c r="AR33" i="7"/>
  <c r="AN33" i="7"/>
  <c r="AJ33" i="7"/>
  <c r="AF33" i="7"/>
  <c r="AB33" i="7"/>
  <c r="X33" i="7"/>
  <c r="T33" i="7"/>
  <c r="P33" i="7"/>
  <c r="L33" i="7"/>
  <c r="H33" i="7"/>
  <c r="D33" i="7"/>
  <c r="D47" i="7" s="1"/>
  <c r="BN35" i="7"/>
  <c r="BN37" i="7"/>
  <c r="BN39" i="7"/>
  <c r="BL34" i="7"/>
  <c r="BL36" i="7"/>
  <c r="BL38" i="7"/>
  <c r="BL40" i="7"/>
  <c r="BJ35" i="7"/>
  <c r="BJ37" i="7"/>
  <c r="BJ39" i="7"/>
  <c r="BH34" i="7"/>
  <c r="BH36" i="7"/>
  <c r="BH38" i="7"/>
  <c r="BH40" i="7"/>
  <c r="BF35" i="7"/>
  <c r="BF37" i="7"/>
  <c r="BF39" i="7"/>
  <c r="BD34" i="7"/>
  <c r="BD36" i="7"/>
  <c r="BD38" i="7"/>
  <c r="BD40" i="7"/>
  <c r="BB35" i="7"/>
  <c r="BB37" i="7"/>
  <c r="BB39" i="7"/>
  <c r="AZ34" i="7"/>
  <c r="AZ36" i="7"/>
  <c r="AZ38" i="7"/>
  <c r="AZ40" i="7"/>
  <c r="AX35" i="7"/>
  <c r="AX37" i="7"/>
  <c r="AX39" i="7"/>
  <c r="AV34" i="7"/>
  <c r="AV36" i="7"/>
  <c r="AV38" i="7"/>
  <c r="AV40" i="7"/>
  <c r="AT35" i="7"/>
  <c r="AT37" i="7"/>
  <c r="AT39" i="7"/>
  <c r="AR34" i="7"/>
  <c r="AR36" i="7"/>
  <c r="AR38" i="7"/>
  <c r="AR40" i="7"/>
  <c r="AP35" i="7"/>
  <c r="AP37" i="7"/>
  <c r="AP39" i="7"/>
  <c r="AN34" i="7"/>
  <c r="AN36" i="7"/>
  <c r="AN38" i="7"/>
  <c r="AN40" i="7"/>
  <c r="AL35" i="7"/>
  <c r="AL37" i="7"/>
  <c r="AL39" i="7"/>
  <c r="AJ34" i="7"/>
  <c r="AJ36" i="7"/>
  <c r="AJ38" i="7"/>
  <c r="AJ40" i="7"/>
  <c r="AH35" i="7"/>
  <c r="AH37" i="7"/>
  <c r="AH39" i="7"/>
  <c r="AF34" i="7"/>
  <c r="AF36" i="7"/>
  <c r="AF38" i="7"/>
  <c r="AF40" i="7"/>
  <c r="AD36" i="7"/>
  <c r="AD38" i="7"/>
  <c r="AD40" i="7"/>
  <c r="AB36" i="7"/>
  <c r="AB38" i="7"/>
  <c r="AB40" i="7"/>
  <c r="Z36" i="7"/>
  <c r="Z38" i="7"/>
  <c r="Z40" i="7"/>
  <c r="X36" i="7"/>
  <c r="X38" i="7"/>
  <c r="X40" i="7"/>
  <c r="V36" i="7"/>
  <c r="V38" i="7"/>
  <c r="V40" i="7"/>
  <c r="T36" i="7"/>
  <c r="T38" i="7"/>
  <c r="T40" i="7"/>
  <c r="R36" i="7"/>
  <c r="R38" i="7"/>
  <c r="R40" i="7"/>
  <c r="P36" i="7"/>
  <c r="P38" i="7"/>
  <c r="P40" i="7"/>
  <c r="N36" i="7"/>
  <c r="N38" i="7"/>
  <c r="N40" i="7"/>
  <c r="L36" i="7"/>
  <c r="L38" i="7"/>
  <c r="L40" i="7"/>
  <c r="J36" i="7"/>
  <c r="J38" i="7"/>
  <c r="J40" i="7"/>
  <c r="H36" i="7"/>
  <c r="H38" i="7"/>
  <c r="H40" i="7"/>
  <c r="F36" i="7"/>
  <c r="F38" i="7"/>
  <c r="F40" i="7"/>
  <c r="D36" i="7"/>
  <c r="D50" i="7" s="1"/>
  <c r="BI34" i="7"/>
  <c r="BI48" i="7" s="1"/>
  <c r="AW34" i="7"/>
  <c r="AW48" i="7" s="1"/>
  <c r="AG34" i="7"/>
  <c r="AG48" i="7" s="1"/>
  <c r="AS34" i="7"/>
  <c r="AS48" i="7" s="1"/>
  <c r="AA35" i="7"/>
  <c r="AA49" i="7" s="1"/>
  <c r="S35" i="7"/>
  <c r="S49" i="7" s="1"/>
  <c r="K35" i="7"/>
  <c r="K49" i="7" s="1"/>
  <c r="BK34" i="7"/>
  <c r="BK48" i="7" s="1"/>
  <c r="AM34" i="7"/>
  <c r="AM48" i="7" s="1"/>
  <c r="BM33" i="7"/>
  <c r="BM47" i="7" s="1"/>
  <c r="BE33" i="7"/>
  <c r="BE47" i="7" s="1"/>
  <c r="BA33" i="7"/>
  <c r="BA47" i="7" s="1"/>
  <c r="AS33" i="7"/>
  <c r="AS47" i="7" s="1"/>
  <c r="AK33" i="7"/>
  <c r="AK47" i="7" s="1"/>
  <c r="Q33" i="7"/>
  <c r="Q47" i="7" s="1"/>
  <c r="W35" i="7"/>
  <c r="W49" i="7" s="1"/>
  <c r="O35" i="7"/>
  <c r="O49" i="7" s="1"/>
  <c r="G35" i="7"/>
  <c r="G49" i="7" s="1"/>
  <c r="BG34" i="7"/>
  <c r="BG48" i="7" s="1"/>
  <c r="AY34" i="7"/>
  <c r="AY48" i="7" s="1"/>
  <c r="AQ34" i="7"/>
  <c r="AQ48" i="7" s="1"/>
  <c r="AI34" i="7"/>
  <c r="AI48" i="7" s="1"/>
  <c r="AC34" i="7"/>
  <c r="AC48" i="7" s="1"/>
  <c r="Y34" i="7"/>
  <c r="Y48" i="7" s="1"/>
  <c r="U34" i="7"/>
  <c r="U48" i="7" s="1"/>
  <c r="Q34" i="7"/>
  <c r="Q48" i="7" s="1"/>
  <c r="M34" i="7"/>
  <c r="M48" i="7" s="1"/>
  <c r="I34" i="7"/>
  <c r="I48" i="7" s="1"/>
  <c r="E34" i="7"/>
  <c r="E48" i="7" s="1"/>
  <c r="BK33" i="7"/>
  <c r="BK47" i="7" s="1"/>
  <c r="BG33" i="7"/>
  <c r="BG47" i="7" s="1"/>
  <c r="BC33" i="7"/>
  <c r="BC47" i="7" s="1"/>
  <c r="AY33" i="7"/>
  <c r="AY47" i="7" s="1"/>
  <c r="AU33" i="7"/>
  <c r="AU47" i="7" s="1"/>
  <c r="AQ33" i="7"/>
  <c r="AQ47" i="7" s="1"/>
  <c r="AM33" i="7"/>
  <c r="AM47" i="7" s="1"/>
  <c r="AI33" i="7"/>
  <c r="AI47" i="7" s="1"/>
  <c r="AE33" i="7"/>
  <c r="AE47" i="7" s="1"/>
  <c r="AA33" i="7"/>
  <c r="AA47" i="7" s="1"/>
  <c r="W33" i="7"/>
  <c r="W47" i="7" s="1"/>
  <c r="S33" i="7"/>
  <c r="S47" i="7" s="1"/>
  <c r="O33" i="7"/>
  <c r="O47" i="7" s="1"/>
  <c r="K33" i="7"/>
  <c r="K47" i="7" s="1"/>
  <c r="G33" i="7"/>
  <c r="G47" i="7" s="1"/>
  <c r="BM35" i="7"/>
  <c r="BM49" i="7" s="1"/>
  <c r="BK35" i="7"/>
  <c r="BK49" i="7" s="1"/>
  <c r="BI35" i="7"/>
  <c r="BI49" i="7" s="1"/>
  <c r="BG35" i="7"/>
  <c r="BG49" i="7" s="1"/>
  <c r="BE35" i="7"/>
  <c r="BE49" i="7" s="1"/>
  <c r="BC35" i="7"/>
  <c r="BC49" i="7" s="1"/>
  <c r="BA35" i="7"/>
  <c r="BA49" i="7" s="1"/>
  <c r="AY35" i="7"/>
  <c r="AY49" i="7" s="1"/>
  <c r="AW35" i="7"/>
  <c r="AW49" i="7" s="1"/>
  <c r="AU35" i="7"/>
  <c r="AU49" i="7" s="1"/>
  <c r="AS35" i="7"/>
  <c r="AS49" i="7" s="1"/>
  <c r="AQ35" i="7"/>
  <c r="AQ49" i="7" s="1"/>
  <c r="AO35" i="7"/>
  <c r="AO49" i="7" s="1"/>
  <c r="AM35" i="7"/>
  <c r="AM49" i="7" s="1"/>
  <c r="AK35" i="7"/>
  <c r="AK49" i="7" s="1"/>
  <c r="AI35" i="7"/>
  <c r="AI49" i="7" s="1"/>
  <c r="AG35" i="7"/>
  <c r="AG49" i="7" s="1"/>
  <c r="AE35" i="7"/>
  <c r="AE49" i="7" s="1"/>
  <c r="AC35" i="7"/>
  <c r="AC49" i="7" s="1"/>
  <c r="AA36" i="7"/>
  <c r="AA50" i="7" s="1"/>
  <c r="W36" i="7"/>
  <c r="W50" i="7" s="1"/>
  <c r="S36" i="7"/>
  <c r="S50" i="7" s="1"/>
  <c r="O36" i="7"/>
  <c r="O50" i="7" s="1"/>
  <c r="K36" i="7"/>
  <c r="K50" i="7" s="1"/>
  <c r="G36" i="7"/>
  <c r="G50" i="7" s="1"/>
  <c r="AD34" i="7"/>
  <c r="AD48" i="7" s="1"/>
  <c r="Z34" i="7"/>
  <c r="V34" i="7"/>
  <c r="V48" i="7" s="1"/>
  <c r="R34" i="7"/>
  <c r="N34" i="7"/>
  <c r="N48" i="7" s="1"/>
  <c r="J34" i="7"/>
  <c r="F34" i="7"/>
  <c r="F48" i="7" s="1"/>
  <c r="BN33" i="7"/>
  <c r="BN47" i="7" s="1"/>
  <c r="BJ33" i="7"/>
  <c r="BJ47" i="7" s="1"/>
  <c r="BF33" i="7"/>
  <c r="BF47" i="7" s="1"/>
  <c r="BB33" i="7"/>
  <c r="BB47" i="7" s="1"/>
  <c r="AX33" i="7"/>
  <c r="AX47" i="7" s="1"/>
  <c r="AT33" i="7"/>
  <c r="AT47" i="7" s="1"/>
  <c r="AP33" i="7"/>
  <c r="AP47" i="7" s="1"/>
  <c r="AL33" i="7"/>
  <c r="AL47" i="7" s="1"/>
  <c r="AH33" i="7"/>
  <c r="AH47" i="7" s="1"/>
  <c r="AD33" i="7"/>
  <c r="Z33" i="7"/>
  <c r="V33" i="7"/>
  <c r="R33" i="7"/>
  <c r="N33" i="7"/>
  <c r="J33" i="7"/>
  <c r="F33" i="7"/>
  <c r="BN34" i="7"/>
  <c r="BN36" i="7"/>
  <c r="BN38" i="7"/>
  <c r="BN40" i="7"/>
  <c r="BL35" i="7"/>
  <c r="BL37" i="7"/>
  <c r="BL39" i="7"/>
  <c r="BJ34" i="7"/>
  <c r="BJ36" i="7"/>
  <c r="BJ38" i="7"/>
  <c r="BJ40" i="7"/>
  <c r="BH35" i="7"/>
  <c r="BH37" i="7"/>
  <c r="BH39" i="7"/>
  <c r="BF34" i="7"/>
  <c r="BF36" i="7"/>
  <c r="BF38" i="7"/>
  <c r="BF40" i="7"/>
  <c r="BD35" i="7"/>
  <c r="BD37" i="7"/>
  <c r="BD39" i="7"/>
  <c r="BB34" i="7"/>
  <c r="BB36" i="7"/>
  <c r="BB38" i="7"/>
  <c r="BB40" i="7"/>
  <c r="AZ35" i="7"/>
  <c r="AZ37" i="7"/>
  <c r="AZ39" i="7"/>
  <c r="AX34" i="7"/>
  <c r="AX36" i="7"/>
  <c r="AX38" i="7"/>
  <c r="AX40" i="7"/>
  <c r="AV35" i="7"/>
  <c r="AV37" i="7"/>
  <c r="AV39" i="7"/>
  <c r="AT34" i="7"/>
  <c r="AT36" i="7"/>
  <c r="AT38" i="7"/>
  <c r="AT40" i="7"/>
  <c r="AR35" i="7"/>
  <c r="AR37" i="7"/>
  <c r="AR39" i="7"/>
  <c r="AP34" i="7"/>
  <c r="AP36" i="7"/>
  <c r="AP38" i="7"/>
  <c r="AP40" i="7"/>
  <c r="AN35" i="7"/>
  <c r="AN37" i="7"/>
  <c r="AN39" i="7"/>
  <c r="AL34" i="7"/>
  <c r="AL36" i="7"/>
  <c r="AL38" i="7"/>
  <c r="AL40" i="7"/>
  <c r="AJ35" i="7"/>
  <c r="AJ37" i="7"/>
  <c r="AJ39" i="7"/>
  <c r="AH34" i="7"/>
  <c r="AH36" i="7"/>
  <c r="AH38" i="7"/>
  <c r="AH40" i="7"/>
  <c r="AF35" i="7"/>
  <c r="AF37" i="7"/>
  <c r="AF39" i="7"/>
  <c r="AD35" i="7"/>
  <c r="AD37" i="7"/>
  <c r="AD39" i="7"/>
  <c r="AB35" i="7"/>
  <c r="AB37" i="7"/>
  <c r="AB39" i="7"/>
  <c r="Z35" i="7"/>
  <c r="Z37" i="7"/>
  <c r="Z39" i="7"/>
  <c r="X35" i="7"/>
  <c r="X37" i="7"/>
  <c r="X39" i="7"/>
  <c r="V35" i="7"/>
  <c r="V37" i="7"/>
  <c r="V39" i="7"/>
  <c r="T35" i="7"/>
  <c r="T37" i="7"/>
  <c r="T39" i="7"/>
  <c r="R35" i="7"/>
  <c r="R37" i="7"/>
  <c r="R39" i="7"/>
  <c r="P35" i="7"/>
  <c r="P37" i="7"/>
  <c r="P39" i="7"/>
  <c r="N35" i="7"/>
  <c r="N37" i="7"/>
  <c r="N39" i="7"/>
  <c r="L35" i="7"/>
  <c r="L37" i="7"/>
  <c r="L39" i="7"/>
  <c r="J35" i="7"/>
  <c r="J37" i="7"/>
  <c r="J39" i="7"/>
  <c r="H35" i="7"/>
  <c r="H37" i="7"/>
  <c r="H39" i="7"/>
  <c r="F35" i="7"/>
  <c r="F37" i="7"/>
  <c r="F39" i="7"/>
  <c r="D35" i="7"/>
  <c r="D49" i="7" s="1"/>
  <c r="BM34" i="7"/>
  <c r="BM48" i="7" s="1"/>
  <c r="BA34" i="7"/>
  <c r="BA48" i="7" s="1"/>
  <c r="AO34" i="7"/>
  <c r="AO48" i="7" s="1"/>
  <c r="Q35" i="7"/>
  <c r="Q49" i="7" s="1"/>
  <c r="BE34" i="7"/>
  <c r="BE48" i="7" s="1"/>
  <c r="AK34" i="7"/>
  <c r="AK48" i="7" s="1"/>
  <c r="U35" i="7"/>
  <c r="U49" i="7" s="1"/>
  <c r="E35" i="7"/>
  <c r="E49" i="7" s="1"/>
  <c r="V47" i="7" l="1"/>
  <c r="AD47" i="7"/>
  <c r="F47" i="7"/>
  <c r="N47" i="7"/>
  <c r="F49" i="7"/>
  <c r="J49" i="7"/>
  <c r="N49" i="7"/>
  <c r="R49" i="7"/>
  <c r="V49" i="7"/>
  <c r="Z49" i="7"/>
  <c r="AD49" i="7"/>
  <c r="AH50" i="7"/>
  <c r="AJ49" i="7"/>
  <c r="AL48" i="7"/>
  <c r="AP50" i="7"/>
  <c r="AR49" i="7"/>
  <c r="AT48" i="7"/>
  <c r="AX50" i="7"/>
  <c r="AZ49" i="7"/>
  <c r="BB48" i="7"/>
  <c r="BF50" i="7"/>
  <c r="BH49" i="7"/>
  <c r="BJ48" i="7"/>
  <c r="BN50" i="7"/>
  <c r="H50" i="7"/>
  <c r="L50" i="7"/>
  <c r="P50" i="7"/>
  <c r="T50" i="7"/>
  <c r="X50" i="7"/>
  <c r="AB50" i="7"/>
  <c r="AF50" i="7"/>
  <c r="AH49" i="7"/>
  <c r="AJ48" i="7"/>
  <c r="AN50" i="7"/>
  <c r="AP49" i="7"/>
  <c r="AR48" i="7"/>
  <c r="AV50" i="7"/>
  <c r="AX49" i="7"/>
  <c r="AZ48" i="7"/>
  <c r="BD50" i="7"/>
  <c r="BF49" i="7"/>
  <c r="BH48" i="7"/>
  <c r="H49" i="7"/>
  <c r="L49" i="7"/>
  <c r="P49" i="7"/>
  <c r="T49" i="7"/>
  <c r="X49" i="7"/>
  <c r="AB49" i="7"/>
  <c r="AF49" i="7"/>
  <c r="AH48" i="7"/>
  <c r="AL50" i="7"/>
  <c r="AN49" i="7"/>
  <c r="AP48" i="7"/>
  <c r="AT50" i="7"/>
  <c r="AV49" i="7"/>
  <c r="AX48" i="7"/>
  <c r="BB50" i="7"/>
  <c r="BD49" i="7"/>
  <c r="BF48" i="7"/>
  <c r="BJ50" i="7"/>
  <c r="BL49" i="7"/>
  <c r="BN48" i="7"/>
  <c r="J47" i="7"/>
  <c r="R47" i="7"/>
  <c r="Z47" i="7"/>
  <c r="J48" i="7"/>
  <c r="R48" i="7"/>
  <c r="Z48" i="7"/>
  <c r="F50" i="7"/>
  <c r="J50" i="7"/>
  <c r="N50" i="7"/>
  <c r="R50" i="7"/>
  <c r="V50" i="7"/>
  <c r="Z50" i="7"/>
  <c r="AD50" i="7"/>
  <c r="AF48" i="7"/>
  <c r="AJ50" i="7"/>
  <c r="AL49" i="7"/>
  <c r="AN48" i="7"/>
  <c r="AR50" i="7"/>
  <c r="AT49" i="7"/>
  <c r="AV48" i="7"/>
  <c r="AZ50" i="7"/>
  <c r="BB49" i="7"/>
  <c r="BD48" i="7"/>
  <c r="BH50" i="7"/>
  <c r="BJ49" i="7"/>
  <c r="BL48" i="7"/>
  <c r="L47" i="7"/>
  <c r="T47" i="7"/>
  <c r="AB47" i="7"/>
  <c r="AJ47" i="7"/>
  <c r="AR47" i="7"/>
  <c r="AZ47" i="7"/>
  <c r="BH47" i="7"/>
  <c r="L48" i="7"/>
  <c r="T48" i="7"/>
  <c r="AB48" i="7"/>
  <c r="BL50" i="7"/>
  <c r="BN49" i="7"/>
  <c r="H47" i="7"/>
  <c r="P47" i="7"/>
  <c r="X47" i="7"/>
  <c r="AF47" i="7"/>
  <c r="AN47" i="7"/>
  <c r="AV47" i="7"/>
  <c r="BD47" i="7"/>
  <c r="BL47" i="7"/>
  <c r="H48" i="7"/>
  <c r="P48" i="7"/>
  <c r="X48" i="7"/>
</calcChain>
</file>

<file path=xl/sharedStrings.xml><?xml version="1.0" encoding="utf-8"?>
<sst xmlns="http://schemas.openxmlformats.org/spreadsheetml/2006/main" count="451" uniqueCount="132">
  <si>
    <t>Allocated LGA</t>
  </si>
  <si>
    <t>Willoughby</t>
  </si>
  <si>
    <t>Name</t>
  </si>
  <si>
    <t xml:space="preserve">Justin Lam </t>
  </si>
  <si>
    <t>Student ID</t>
  </si>
  <si>
    <t>Context</t>
  </si>
  <si>
    <t>You are working for a real estate development firm which is considering various options in and around the Greater Sydney region.
 The company buys residential property and then builds or renovates as needed and then sells to owner-occupiers or investors.
 Typically, the company buys one of more adjacent stand-alone houses and then builds small-to-medium-sized apartment blocks. 
The combination of interest payments, opportunity costs, building costs, and taxes require the company to build and sell as quickly as possible, while maintaining a high-quality product. 
There is regular debate among senior managers about where is the best place to invest. As an analyst for several managers occasionally you are asked to gather evidence to suit different agendas.</t>
  </si>
  <si>
    <t xml:space="preserve">Notes </t>
  </si>
  <si>
    <t>Stamp Duty - 3.5% of the Non-Strata Dwellings</t>
  </si>
  <si>
    <t>Strata Dwellings</t>
  </si>
  <si>
    <t>Local</t>
  </si>
  <si>
    <t>Government</t>
  </si>
  <si>
    <t>Area/Ring/SA</t>
  </si>
  <si>
    <t>Mar-01</t>
  </si>
  <si>
    <t>Jun-01</t>
  </si>
  <si>
    <t>Sep-01</t>
  </si>
  <si>
    <t>Dec-01</t>
  </si>
  <si>
    <t>Mar-02</t>
  </si>
  <si>
    <t>Jun-02</t>
  </si>
  <si>
    <t>Sep-02</t>
  </si>
  <si>
    <t>Dec-02</t>
  </si>
  <si>
    <t>Mar-03</t>
  </si>
  <si>
    <t>Jun-03</t>
  </si>
  <si>
    <t>Sep-03</t>
  </si>
  <si>
    <t>Dec-03</t>
  </si>
  <si>
    <t>Mar-04</t>
  </si>
  <si>
    <t>Jun-04</t>
  </si>
  <si>
    <t>Sep-04</t>
  </si>
  <si>
    <t>Dec-04</t>
  </si>
  <si>
    <t>Mar-05</t>
  </si>
  <si>
    <t>Jun-05</t>
  </si>
  <si>
    <t>Sep-05</t>
  </si>
  <si>
    <t>Dec-05</t>
  </si>
  <si>
    <t>Mar-06</t>
  </si>
  <si>
    <t>Jun-06</t>
  </si>
  <si>
    <t>Sep-06</t>
  </si>
  <si>
    <t>Dec-06</t>
  </si>
  <si>
    <t>Mar-07</t>
  </si>
  <si>
    <t>Jun-07</t>
  </si>
  <si>
    <t>Sep-07</t>
  </si>
  <si>
    <t>Dec-07</t>
  </si>
  <si>
    <t>Mar-08</t>
  </si>
  <si>
    <t>Jun-08</t>
  </si>
  <si>
    <t>Sep-08</t>
  </si>
  <si>
    <t>Dec-08</t>
  </si>
  <si>
    <t>Mar-09</t>
  </si>
  <si>
    <t>Jun-09</t>
  </si>
  <si>
    <t>Sep-09</t>
  </si>
  <si>
    <t>Dec-09</t>
  </si>
  <si>
    <t>Mar-10</t>
  </si>
  <si>
    <t>Jun-10</t>
  </si>
  <si>
    <t>Sep-10</t>
  </si>
  <si>
    <t>Dec-10</t>
  </si>
  <si>
    <t>Mar-11</t>
  </si>
  <si>
    <t>Jun-11</t>
  </si>
  <si>
    <t>Sep-11</t>
  </si>
  <si>
    <t>Dec-11</t>
  </si>
  <si>
    <t>Mar-12</t>
  </si>
  <si>
    <t>Jun-12</t>
  </si>
  <si>
    <t>Sep-12</t>
  </si>
  <si>
    <t>Dec-12</t>
  </si>
  <si>
    <t>Mar-13</t>
  </si>
  <si>
    <t>Jun-13</t>
  </si>
  <si>
    <t>Sep-13</t>
  </si>
  <si>
    <t>Dec-13</t>
  </si>
  <si>
    <t>Mar-14</t>
  </si>
  <si>
    <t>Jun-14</t>
  </si>
  <si>
    <t>Sep-14</t>
  </si>
  <si>
    <t>Dec-14</t>
  </si>
  <si>
    <t>Mar-15</t>
  </si>
  <si>
    <t>Jun-15</t>
  </si>
  <si>
    <t>Sep-15</t>
  </si>
  <si>
    <t>Dec-15</t>
  </si>
  <si>
    <t>Mar-16</t>
  </si>
  <si>
    <t>-</t>
  </si>
  <si>
    <t xml:space="preserve">Willoughby - Before Adjustment </t>
  </si>
  <si>
    <t>CPI in %</t>
  </si>
  <si>
    <t>Housing CPI</t>
  </si>
  <si>
    <t xml:space="preserve">Willoughby - After Adjustment </t>
  </si>
  <si>
    <t>Non - Strata Dwellings</t>
  </si>
  <si>
    <t xml:space="preserve">NSW - Before Adjustment </t>
  </si>
  <si>
    <t xml:space="preserve">NSW - After Adjustment </t>
  </si>
  <si>
    <t>NSW - After Adjustment</t>
  </si>
  <si>
    <t xml:space="preserve">Assumptions </t>
  </si>
  <si>
    <t>Due Date</t>
  </si>
  <si>
    <t>Misc Costs = Fire Protection + Regualtions + Site Costs +  Landscaping + Land Registration</t>
  </si>
  <si>
    <t xml:space="preserve">Ku-Ring Gai Before Adjustment </t>
  </si>
  <si>
    <t xml:space="preserve">Middle Ring Before Adjustment </t>
  </si>
  <si>
    <t xml:space="preserve">Before Adjustment = Before Inflation, After Adjustment = After Inflation </t>
  </si>
  <si>
    <t xml:space="preserve">Ku-Ring Gai After Adjustment </t>
  </si>
  <si>
    <t xml:space="preserve">Middle Ring After Adjustment </t>
  </si>
  <si>
    <t xml:space="preserve">Willoughby Before Adjustment </t>
  </si>
  <si>
    <t xml:space="preserve">Middle Ring Before Adjustmetn </t>
  </si>
  <si>
    <t xml:space="preserve">Middle Ring After Adjustmetn </t>
  </si>
  <si>
    <t>Growth Rate</t>
  </si>
  <si>
    <t>Willoughby Strata</t>
  </si>
  <si>
    <t xml:space="preserve">Ku-Ring Gai Strata </t>
  </si>
  <si>
    <t>Middle Ring Strata</t>
  </si>
  <si>
    <t xml:space="preserve">NSW Strata </t>
  </si>
  <si>
    <t>Willoughby Non-Strata</t>
  </si>
  <si>
    <t xml:space="preserve">Ku-Ring Gai Non-Strata </t>
  </si>
  <si>
    <t>Middle Ring Non-Strata</t>
  </si>
  <si>
    <t xml:space="preserve">NSW Non-Strata </t>
  </si>
  <si>
    <t xml:space="preserve">Willoughby </t>
  </si>
  <si>
    <t xml:space="preserve">Ku-Ring Gai  </t>
  </si>
  <si>
    <t>Middle Ring</t>
  </si>
  <si>
    <t>NSW</t>
  </si>
  <si>
    <t>Growth Rate Differential (Strata - Non Strata)</t>
  </si>
  <si>
    <t>DATA</t>
  </si>
  <si>
    <t>Misc Costs are approximately 10% of the Strata MSP.</t>
  </si>
  <si>
    <t xml:space="preserve">Expected Profit </t>
  </si>
  <si>
    <t xml:space="preserve">Break Even </t>
  </si>
  <si>
    <t xml:space="preserve">Variability of expected profit </t>
  </si>
  <si>
    <t xml:space="preserve">Expected Profit = Selling Price - Expenses </t>
  </si>
  <si>
    <t>FOR</t>
  </si>
  <si>
    <t>Against</t>
  </si>
  <si>
    <t xml:space="preserve">Figure 1 </t>
  </si>
  <si>
    <t>Analysis:</t>
  </si>
  <si>
    <t>Source:</t>
  </si>
  <si>
    <t>Figure 2</t>
  </si>
  <si>
    <t>Varability of the expected profit (Whole Project)</t>
  </si>
  <si>
    <t xml:space="preserve">By calculating the standard deviation of project's expected profits, we will be able to assess the variation (volatility) of the profits. The higher standard deviation implies the project's expected profits are more voluntile  (i.e. more risky to undertake the project) and vice vesa. Based on the figure 2, it impiles Willoughby appears to be a more risker location to develop a starat dwelling projects, compare to the Middle Ring. </t>
  </si>
  <si>
    <t xml:space="preserve">Expected Profit is calculated as per unit. </t>
  </si>
  <si>
    <t xml:space="preserve">The averaged expected profit is $162,960 per strata, which is lower than the Ku Ring Gai's $172,280. This means that building a strata building in Willoughby is less profitable than nearby LGA in the long run. </t>
  </si>
  <si>
    <t>Varability of the expected profit (Per Unit)</t>
  </si>
  <si>
    <t>Figure 3</t>
  </si>
  <si>
    <t>Figure 4</t>
  </si>
  <si>
    <t xml:space="preserve">By calculating the standard deviation of project's expected profits, we will be able to assess the variation (volatility) of the profits. The higher standard deviation implies the project's expected profits are more voluntile  (i.e. more risky to undertake the project) and vice vesa. Based on figure 4, it impiles Willoughby appears to be a more risker location to develop a starat dwelling projects, compare to the Middle Ring. </t>
  </si>
  <si>
    <t xml:space="preserve">The cost of building an apartment is 65% of the of the apartment prices.
</t>
  </si>
  <si>
    <t>Break Even Analysis: From figure 1, it shows that Willoughby needs 1.1502 units on average to break even. On the other hand, Ku Ring Gai needs 1.1626 units on average to break even. As a result, this means that it is less expensive to build in Willoughby . Although there isn't a big difference in the number however the number may change if the housing developer decided to build more/less strata dwellings. In this assignment, it is assumed that the average number of units in a strata dwelling is 40.</t>
  </si>
  <si>
    <t>The average number of units in a strata dwelling is assumed to be 40.</t>
  </si>
  <si>
    <t>The time span of this project goes from Q1 (March) 2001 - Q4 (December) 2016. - 15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</si>
</sst>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C09]d\ mmmm\ yyyy;@"/>
    <numFmt numFmtId="165" formatCode="0.0000"/>
    <numFmt numFmtId="166" formatCode="&quot;$&quot;#,##0.00"/>
    <numFmt numFmtId="167" formatCode="#,##0.0000"/>
    <numFmt numFmtId="168" formatCode="#,##0.000"/>
  </numFmts>
  <fonts count="14" x14ac:knownFonts="1">
    <font>
      <sz val="11"/>
      <color theme="1"/>
      <name val="Calibri"/>
      <family val="2"/>
      <scheme val="minor"/>
    </font>
    <font>
      <sz val="11"/>
      <color theme="1"/>
      <name val="Times New Roman"/>
      <family val="1"/>
    </font>
    <font>
      <b/>
      <sz val="11"/>
      <color rgb="FF212529"/>
      <name val="Times New Roman"/>
      <family val="1"/>
    </font>
    <font>
      <sz val="11"/>
      <name val="Times New Roman"/>
      <family val="1"/>
    </font>
    <font>
      <sz val="8"/>
      <color indexed="8"/>
      <name val="Arial"/>
      <family val="2"/>
    </font>
    <font>
      <b/>
      <sz val="8"/>
      <color indexed="8"/>
      <name val="Arial"/>
      <family val="2"/>
    </font>
    <font>
      <b/>
      <sz val="8"/>
      <name val="Arial"/>
      <family val="2"/>
    </font>
    <font>
      <sz val="8"/>
      <name val="Arial"/>
      <family val="2"/>
    </font>
    <font>
      <b/>
      <sz val="11"/>
      <color theme="1"/>
      <name val="Calibri"/>
      <family val="2"/>
      <scheme val="minor"/>
    </font>
    <font>
      <b/>
      <sz val="8"/>
      <color rgb="FFFF0000"/>
      <name val="Arial"/>
      <family val="2"/>
    </font>
    <font>
      <b/>
      <sz val="16"/>
      <color theme="1"/>
      <name val="Calibri"/>
      <family val="2"/>
      <scheme val="minor"/>
    </font>
    <font>
      <b/>
      <sz val="12"/>
      <color theme="1"/>
      <name val="Calibri"/>
      <family val="2"/>
      <scheme val="minor"/>
    </font>
    <font>
      <u/>
      <sz val="11"/>
      <color theme="10"/>
      <name val="Calibri"/>
      <family val="2"/>
      <scheme val="minor"/>
    </font>
    <font>
      <b/>
      <sz val="14"/>
      <color theme="1"/>
      <name val="Calibri"/>
      <family val="2"/>
      <scheme val="minor"/>
    </font>
  </fonts>
  <fills count="15">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CCCCFF"/>
        <bgColor indexed="64"/>
      </patternFill>
    </fill>
    <fill>
      <patternFill patternType="solid">
        <fgColor theme="2" tint="-9.9978637043366805E-2"/>
        <bgColor indexed="64"/>
      </patternFill>
    </fill>
    <fill>
      <patternFill patternType="solid">
        <fgColor theme="9"/>
        <bgColor indexed="64"/>
      </patternFill>
    </fill>
    <fill>
      <patternFill patternType="solid">
        <fgColor rgb="FFFF0000"/>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91">
    <xf numFmtId="0" fontId="0" fillId="0" borderId="0" xfId="0"/>
    <xf numFmtId="0" fontId="1" fillId="0" borderId="0" xfId="0" applyFont="1"/>
    <xf numFmtId="0" fontId="2" fillId="0" borderId="0" xfId="0" applyFont="1" applyAlignment="1">
      <alignment horizontal="left" vertical="center"/>
    </xf>
    <xf numFmtId="164" fontId="2" fillId="0" borderId="0" xfId="0" applyNumberFormat="1" applyFont="1" applyAlignment="1">
      <alignment horizontal="left"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xf numFmtId="0" fontId="6" fillId="2" borderId="0" xfId="0" applyFont="1" applyFill="1" applyBorder="1"/>
    <xf numFmtId="0" fontId="5" fillId="0" borderId="0" xfId="0" applyFont="1" applyFill="1" applyBorder="1" applyAlignment="1">
      <alignment horizontal="right"/>
    </xf>
    <xf numFmtId="0" fontId="7" fillId="0" borderId="0" xfId="0" applyFont="1" applyFill="1" applyBorder="1"/>
    <xf numFmtId="0" fontId="4" fillId="0" borderId="0" xfId="0" applyFont="1" applyFill="1" applyBorder="1" applyAlignment="1">
      <alignment horizontal="right"/>
    </xf>
    <xf numFmtId="0" fontId="7" fillId="3" borderId="0" xfId="0" applyFont="1" applyFill="1" applyBorder="1"/>
    <xf numFmtId="165" fontId="7" fillId="0" borderId="0" xfId="0" applyNumberFormat="1" applyFont="1" applyFill="1" applyBorder="1"/>
    <xf numFmtId="165" fontId="4" fillId="0" borderId="0" xfId="0" applyNumberFormat="1" applyFont="1" applyFill="1" applyBorder="1" applyAlignment="1">
      <alignment horizontal="right"/>
    </xf>
    <xf numFmtId="2" fontId="7" fillId="4" borderId="0" xfId="0" applyNumberFormat="1" applyFont="1" applyFill="1" applyBorder="1"/>
    <xf numFmtId="2" fontId="4" fillId="4" borderId="0" xfId="0" applyNumberFormat="1" applyFont="1" applyFill="1" applyBorder="1" applyAlignment="1">
      <alignment horizontal="right"/>
    </xf>
    <xf numFmtId="2" fontId="6" fillId="4" borderId="0" xfId="0" applyNumberFormat="1" applyFont="1" applyFill="1" applyBorder="1"/>
    <xf numFmtId="2" fontId="5" fillId="4" borderId="0" xfId="0" applyNumberFormat="1" applyFont="1" applyFill="1" applyBorder="1" applyAlignment="1">
      <alignment horizontal="right"/>
    </xf>
    <xf numFmtId="3" fontId="4" fillId="3" borderId="0" xfId="0" applyNumberFormat="1" applyFont="1" applyFill="1" applyBorder="1" applyAlignment="1">
      <alignment horizontal="right"/>
    </xf>
    <xf numFmtId="165" fontId="6" fillId="0" borderId="0" xfId="0" applyNumberFormat="1" applyFont="1" applyFill="1" applyBorder="1"/>
    <xf numFmtId="0" fontId="4" fillId="4" borderId="0" xfId="0" applyFont="1" applyFill="1" applyBorder="1" applyAlignment="1">
      <alignment horizontal="right"/>
    </xf>
    <xf numFmtId="0" fontId="6" fillId="4" borderId="0" xfId="0" applyFont="1" applyFill="1" applyBorder="1"/>
    <xf numFmtId="0" fontId="4" fillId="0" borderId="0" xfId="0" quotePrefix="1" applyFont="1" applyBorder="1"/>
    <xf numFmtId="0" fontId="5" fillId="0" borderId="0" xfId="0" applyFont="1" applyBorder="1"/>
    <xf numFmtId="0" fontId="4" fillId="0" borderId="0" xfId="0" applyFont="1" applyBorder="1"/>
    <xf numFmtId="0" fontId="0" fillId="0" borderId="0" xfId="0" applyBorder="1"/>
    <xf numFmtId="17" fontId="4" fillId="0" borderId="0" xfId="0" quotePrefix="1" applyNumberFormat="1" applyFont="1" applyBorder="1"/>
    <xf numFmtId="17" fontId="4" fillId="0" borderId="0" xfId="0" applyNumberFormat="1" applyFont="1" applyBorder="1"/>
    <xf numFmtId="0" fontId="0" fillId="0" borderId="0" xfId="0" applyFill="1" applyBorder="1"/>
    <xf numFmtId="165" fontId="0" fillId="0" borderId="0" xfId="0" applyNumberFormat="1" applyBorder="1"/>
    <xf numFmtId="2" fontId="8" fillId="4" borderId="0" xfId="0" applyNumberFormat="1" applyFont="1" applyFill="1" applyBorder="1"/>
    <xf numFmtId="2" fontId="0" fillId="4" borderId="0" xfId="0" applyNumberFormat="1" applyFill="1" applyBorder="1"/>
    <xf numFmtId="3" fontId="4" fillId="0" borderId="0" xfId="0" applyNumberFormat="1" applyFont="1" applyBorder="1" applyAlignment="1">
      <alignment horizontal="right"/>
    </xf>
    <xf numFmtId="4" fontId="5" fillId="4" borderId="0" xfId="0" applyNumberFormat="1" applyFont="1" applyFill="1" applyBorder="1" applyAlignment="1">
      <alignment horizontal="right"/>
    </xf>
    <xf numFmtId="0" fontId="0" fillId="4" borderId="0" xfId="0" applyFill="1" applyBorder="1"/>
    <xf numFmtId="10" fontId="4" fillId="0" borderId="0" xfId="0" applyNumberFormat="1" applyFont="1" applyBorder="1" applyAlignment="1">
      <alignment horizontal="right"/>
    </xf>
    <xf numFmtId="4" fontId="4" fillId="0" borderId="0" xfId="0" applyNumberFormat="1" applyFont="1" applyBorder="1" applyAlignment="1">
      <alignment horizontal="right"/>
    </xf>
    <xf numFmtId="3" fontId="5" fillId="2" borderId="0" xfId="0" applyNumberFormat="1" applyFont="1" applyFill="1" applyBorder="1" applyAlignment="1">
      <alignment horizontal="right"/>
    </xf>
    <xf numFmtId="166" fontId="6" fillId="0" borderId="0" xfId="0" applyNumberFormat="1" applyFont="1" applyFill="1" applyBorder="1" applyAlignment="1">
      <alignment horizontal="left"/>
    </xf>
    <xf numFmtId="0" fontId="6" fillId="0" borderId="0" xfId="0" applyFont="1" applyFill="1" applyBorder="1" applyAlignment="1">
      <alignment horizontal="left"/>
    </xf>
    <xf numFmtId="166" fontId="9" fillId="0" borderId="0" xfId="0" applyNumberFormat="1" applyFont="1" applyBorder="1" applyAlignment="1">
      <alignment horizontal="left"/>
    </xf>
    <xf numFmtId="3" fontId="6" fillId="0" borderId="0" xfId="0" applyNumberFormat="1" applyFont="1" applyFill="1" applyBorder="1" applyAlignment="1">
      <alignment horizontal="right"/>
    </xf>
    <xf numFmtId="3" fontId="5" fillId="0" borderId="0" xfId="0" applyNumberFormat="1" applyFont="1" applyBorder="1" applyAlignment="1">
      <alignment horizontal="right"/>
    </xf>
    <xf numFmtId="3" fontId="5" fillId="0" borderId="0" xfId="0" applyNumberFormat="1" applyFont="1" applyBorder="1"/>
    <xf numFmtId="0" fontId="0" fillId="3" borderId="0" xfId="0" applyFill="1" applyBorder="1"/>
    <xf numFmtId="166" fontId="6" fillId="4" borderId="0" xfId="0" applyNumberFormat="1" applyFont="1" applyFill="1" applyBorder="1"/>
    <xf numFmtId="166" fontId="6" fillId="4" borderId="0" xfId="0" applyNumberFormat="1" applyFont="1" applyFill="1" applyBorder="1" applyAlignment="1">
      <alignment horizontal="center"/>
    </xf>
    <xf numFmtId="166" fontId="6" fillId="4" borderId="0" xfId="0" applyNumberFormat="1" applyFont="1" applyFill="1" applyBorder="1" applyAlignment="1">
      <alignment horizontal="left" vertical="center"/>
    </xf>
    <xf numFmtId="10" fontId="4" fillId="0" borderId="0" xfId="0" applyNumberFormat="1" applyFont="1" applyFill="1" applyBorder="1" applyAlignment="1">
      <alignment horizontal="right"/>
    </xf>
    <xf numFmtId="10" fontId="0" fillId="0" borderId="0" xfId="0" applyNumberFormat="1" applyBorder="1"/>
    <xf numFmtId="0" fontId="7" fillId="4" borderId="0" xfId="0" applyFont="1" applyFill="1" applyBorder="1"/>
    <xf numFmtId="0" fontId="4" fillId="4" borderId="0" xfId="0" quotePrefix="1" applyFont="1" applyFill="1" applyBorder="1"/>
    <xf numFmtId="17" fontId="4" fillId="4" borderId="0" xfId="0" quotePrefix="1" applyNumberFormat="1" applyFont="1" applyFill="1" applyBorder="1"/>
    <xf numFmtId="0" fontId="1" fillId="0" borderId="0" xfId="0" applyFont="1" applyFill="1" applyBorder="1"/>
    <xf numFmtId="3" fontId="5" fillId="4" borderId="0" xfId="0" applyNumberFormat="1" applyFont="1" applyFill="1" applyBorder="1" applyAlignment="1">
      <alignment horizontal="right"/>
    </xf>
    <xf numFmtId="3" fontId="4" fillId="4" borderId="0" xfId="0" applyNumberFormat="1" applyFont="1" applyFill="1" applyBorder="1" applyAlignment="1">
      <alignment horizontal="right"/>
    </xf>
    <xf numFmtId="10" fontId="4" fillId="4" borderId="0" xfId="0" applyNumberFormat="1" applyFont="1" applyFill="1" applyBorder="1" applyAlignment="1">
      <alignment horizontal="right"/>
    </xf>
    <xf numFmtId="0" fontId="4" fillId="4" borderId="0" xfId="0" applyNumberFormat="1" applyFont="1" applyFill="1" applyBorder="1" applyAlignment="1">
      <alignment horizontal="right"/>
    </xf>
    <xf numFmtId="10" fontId="5" fillId="4" borderId="0" xfId="0" applyNumberFormat="1" applyFont="1" applyFill="1" applyBorder="1" applyAlignment="1">
      <alignment horizontal="right"/>
    </xf>
    <xf numFmtId="0" fontId="4" fillId="0" borderId="0" xfId="0" quotePrefix="1" applyFont="1" applyFill="1" applyBorder="1"/>
    <xf numFmtId="17" fontId="4" fillId="0" borderId="0" xfId="0" quotePrefix="1" applyNumberFormat="1" applyFont="1" applyFill="1" applyBorder="1"/>
    <xf numFmtId="166" fontId="6" fillId="6" borderId="0" xfId="0" applyNumberFormat="1" applyFont="1" applyFill="1" applyBorder="1" applyAlignment="1">
      <alignment horizontal="center"/>
    </xf>
    <xf numFmtId="10" fontId="5" fillId="7" borderId="0" xfId="0" applyNumberFormat="1" applyFont="1" applyFill="1" applyBorder="1" applyAlignment="1">
      <alignment horizontal="right"/>
    </xf>
    <xf numFmtId="3" fontId="4" fillId="8" borderId="0" xfId="0" applyNumberFormat="1" applyFont="1" applyFill="1" applyBorder="1" applyAlignment="1">
      <alignment horizontal="right"/>
    </xf>
    <xf numFmtId="10" fontId="5" fillId="8" borderId="0" xfId="0" applyNumberFormat="1" applyFont="1" applyFill="1" applyBorder="1" applyAlignment="1">
      <alignment horizontal="right"/>
    </xf>
    <xf numFmtId="2" fontId="6" fillId="8" borderId="0" xfId="0" applyNumberFormat="1" applyFont="1" applyFill="1" applyBorder="1"/>
    <xf numFmtId="0" fontId="6" fillId="8" borderId="0" xfId="0" applyFont="1" applyFill="1" applyBorder="1"/>
    <xf numFmtId="166" fontId="6" fillId="10" borderId="0" xfId="0" applyNumberFormat="1" applyFont="1" applyFill="1" applyBorder="1" applyAlignment="1">
      <alignment horizontal="center"/>
    </xf>
    <xf numFmtId="0" fontId="6" fillId="9" borderId="0" xfId="0" applyFont="1" applyFill="1" applyBorder="1"/>
    <xf numFmtId="3" fontId="4" fillId="9" borderId="0" xfId="0" applyNumberFormat="1" applyFont="1" applyFill="1" applyBorder="1" applyAlignment="1">
      <alignment horizontal="right"/>
    </xf>
    <xf numFmtId="2" fontId="6" fillId="10" borderId="0" xfId="0" applyNumberFormat="1" applyFont="1" applyFill="1" applyBorder="1"/>
    <xf numFmtId="2" fontId="5" fillId="10" borderId="0" xfId="0" applyNumberFormat="1" applyFont="1" applyFill="1" applyBorder="1" applyAlignment="1">
      <alignment horizontal="right"/>
    </xf>
    <xf numFmtId="166" fontId="6" fillId="11" borderId="0" xfId="0" applyNumberFormat="1" applyFont="1" applyFill="1" applyBorder="1" applyAlignment="1">
      <alignment horizontal="center"/>
    </xf>
    <xf numFmtId="167" fontId="5" fillId="11" borderId="0" xfId="0" applyNumberFormat="1" applyFont="1" applyFill="1" applyBorder="1" applyAlignment="1">
      <alignment horizontal="right"/>
    </xf>
    <xf numFmtId="0" fontId="0" fillId="12" borderId="0" xfId="0" applyFill="1" applyBorder="1"/>
    <xf numFmtId="0" fontId="0" fillId="12" borderId="0" xfId="0" applyFill="1" applyBorder="1" applyAlignment="1">
      <alignment wrapText="1"/>
    </xf>
    <xf numFmtId="0" fontId="0" fillId="12" borderId="0" xfId="0" applyFill="1"/>
    <xf numFmtId="0" fontId="8" fillId="12" borderId="0" xfId="0" applyFont="1" applyFill="1" applyBorder="1"/>
    <xf numFmtId="0" fontId="11" fillId="12" borderId="0" xfId="0" applyFont="1" applyFill="1" applyBorder="1" applyAlignment="1"/>
    <xf numFmtId="0" fontId="12" fillId="12" borderId="0" xfId="1" applyFill="1" applyBorder="1"/>
    <xf numFmtId="2" fontId="6" fillId="6" borderId="0" xfId="0" applyNumberFormat="1" applyFont="1" applyFill="1" applyBorder="1" applyAlignment="1">
      <alignment horizontal="center"/>
    </xf>
    <xf numFmtId="168" fontId="5" fillId="10" borderId="0" xfId="0" applyNumberFormat="1" applyFont="1" applyFill="1" applyBorder="1" applyAlignment="1">
      <alignment horizontal="right"/>
    </xf>
    <xf numFmtId="10" fontId="6" fillId="7" borderId="0" xfId="0" applyNumberFormat="1" applyFont="1" applyFill="1" applyBorder="1" applyAlignment="1">
      <alignment horizontal="center"/>
    </xf>
    <xf numFmtId="10" fontId="4" fillId="7" borderId="0" xfId="0" applyNumberFormat="1" applyFont="1" applyFill="1" applyBorder="1" applyAlignment="1">
      <alignment horizontal="right"/>
    </xf>
    <xf numFmtId="0" fontId="1" fillId="0" borderId="0" xfId="0" applyFont="1" applyAlignment="1">
      <alignment horizontal="left"/>
    </xf>
    <xf numFmtId="0" fontId="3" fillId="0" borderId="0" xfId="0" applyFont="1" applyAlignment="1">
      <alignment horizontal="left" vertical="center" wrapText="1"/>
    </xf>
    <xf numFmtId="0" fontId="3" fillId="0" borderId="0" xfId="0" applyFont="1" applyAlignment="1">
      <alignment horizontal="left" vertical="center"/>
    </xf>
    <xf numFmtId="0" fontId="13" fillId="13" borderId="0" xfId="0" applyFont="1" applyFill="1" applyBorder="1" applyAlignment="1">
      <alignment horizontal="center"/>
    </xf>
    <xf numFmtId="0" fontId="0" fillId="12" borderId="0" xfId="0" applyFill="1" applyBorder="1" applyAlignment="1">
      <alignment horizontal="center" vertical="top" wrapText="1"/>
    </xf>
    <xf numFmtId="0" fontId="13" fillId="14" borderId="0" xfId="0" applyFont="1" applyFill="1" applyBorder="1" applyAlignment="1">
      <alignment horizontal="center"/>
    </xf>
    <xf numFmtId="0" fontId="10" fillId="5" borderId="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CCCFF"/>
      <color rgb="FF0BA596"/>
      <color rgb="FFCC99FF"/>
      <color rgb="FF990000"/>
      <color rgb="FFA45C0C"/>
      <color rgb="FF763A3A"/>
      <color rgb="FF9900FF"/>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Break</a:t>
            </a:r>
            <a:r>
              <a:rPr lang="en-AU" baseline="0"/>
              <a:t> Even Analysis</a:t>
            </a:r>
          </a:p>
          <a:p>
            <a:pPr>
              <a:defRPr/>
            </a:pP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'!$B$65</c:f>
              <c:strCache>
                <c:ptCount val="1"/>
                <c:pt idx="0">
                  <c:v>Willoughby </c:v>
                </c:pt>
              </c:strCache>
            </c:strRef>
          </c:tx>
          <c:spPr>
            <a:ln w="28575" cap="rnd">
              <a:solidFill>
                <a:schemeClr val="accent4"/>
              </a:solidFill>
              <a:round/>
            </a:ln>
            <a:effectLst/>
          </c:spPr>
          <c:marker>
            <c:symbol val="none"/>
          </c:marker>
          <c:cat>
            <c:strRef>
              <c:f>'DATA '!$C$64:$BN$64</c:f>
              <c:strCache>
                <c:ptCount val="64"/>
                <c:pt idx="0">
                  <c:v>Mar-01</c:v>
                </c:pt>
                <c:pt idx="1">
                  <c:v>Jun-01</c:v>
                </c:pt>
                <c:pt idx="2">
                  <c:v>Sep-01</c:v>
                </c:pt>
                <c:pt idx="3">
                  <c:v>Dec-01</c:v>
                </c:pt>
                <c:pt idx="4">
                  <c:v>Mar-02</c:v>
                </c:pt>
                <c:pt idx="5">
                  <c:v>Jun-02</c:v>
                </c:pt>
                <c:pt idx="6">
                  <c:v>Sep-02</c:v>
                </c:pt>
                <c:pt idx="7">
                  <c:v>Dec-02</c:v>
                </c:pt>
                <c:pt idx="8">
                  <c:v>Mar-03</c:v>
                </c:pt>
                <c:pt idx="9">
                  <c:v>Jun-03</c:v>
                </c:pt>
                <c:pt idx="10">
                  <c:v>Sep-03</c:v>
                </c:pt>
                <c:pt idx="11">
                  <c:v>Dec-03</c:v>
                </c:pt>
                <c:pt idx="12">
                  <c:v>Mar-04</c:v>
                </c:pt>
                <c:pt idx="13">
                  <c:v>Jun-04</c:v>
                </c:pt>
                <c:pt idx="14">
                  <c:v>Sep-04</c:v>
                </c:pt>
                <c:pt idx="15">
                  <c:v>Dec-04</c:v>
                </c:pt>
                <c:pt idx="16">
                  <c:v>Mar-05</c:v>
                </c:pt>
                <c:pt idx="17">
                  <c:v>Jun-05</c:v>
                </c:pt>
                <c:pt idx="18">
                  <c:v>Sep-05</c:v>
                </c:pt>
                <c:pt idx="19">
                  <c:v>Dec-05</c:v>
                </c:pt>
                <c:pt idx="20">
                  <c:v>Mar-06</c:v>
                </c:pt>
                <c:pt idx="21">
                  <c:v>Jun-06</c:v>
                </c:pt>
                <c:pt idx="22">
                  <c:v>Sep-06</c:v>
                </c:pt>
                <c:pt idx="23">
                  <c:v>Dec-06</c:v>
                </c:pt>
                <c:pt idx="24">
                  <c:v>Mar-07</c:v>
                </c:pt>
                <c:pt idx="25">
                  <c:v>Jun-07</c:v>
                </c:pt>
                <c:pt idx="26">
                  <c:v>Sep-07</c:v>
                </c:pt>
                <c:pt idx="27">
                  <c:v>Dec-07</c:v>
                </c:pt>
                <c:pt idx="28">
                  <c:v>Mar-08</c:v>
                </c:pt>
                <c:pt idx="29">
                  <c:v>Jun-08</c:v>
                </c:pt>
                <c:pt idx="30">
                  <c:v>Sep-08</c:v>
                </c:pt>
                <c:pt idx="31">
                  <c:v>Dec-08</c:v>
                </c:pt>
                <c:pt idx="32">
                  <c:v>Mar-09</c:v>
                </c:pt>
                <c:pt idx="33">
                  <c:v>Jun-09</c:v>
                </c:pt>
                <c:pt idx="34">
                  <c:v>Sep-09</c:v>
                </c:pt>
                <c:pt idx="35">
                  <c:v>Dec-09</c:v>
                </c:pt>
                <c:pt idx="36">
                  <c:v>Mar-10</c:v>
                </c:pt>
                <c:pt idx="37">
                  <c:v>Jun-10</c:v>
                </c:pt>
                <c:pt idx="38">
                  <c:v>Sep-10</c:v>
                </c:pt>
                <c:pt idx="39">
                  <c:v>Dec-10</c:v>
                </c:pt>
                <c:pt idx="40">
                  <c:v>Mar-11</c:v>
                </c:pt>
                <c:pt idx="41">
                  <c:v>Jun-11</c:v>
                </c:pt>
                <c:pt idx="42">
                  <c:v>Sep-11</c:v>
                </c:pt>
                <c:pt idx="43">
                  <c:v>Dec-11</c:v>
                </c:pt>
                <c:pt idx="44">
                  <c:v>Mar-12</c:v>
                </c:pt>
                <c:pt idx="45">
                  <c:v>Jun-12</c:v>
                </c:pt>
                <c:pt idx="46">
                  <c:v>Sep-12</c:v>
                </c:pt>
                <c:pt idx="47">
                  <c:v>Dec-12</c:v>
                </c:pt>
                <c:pt idx="48">
                  <c:v>Mar-13</c:v>
                </c:pt>
                <c:pt idx="49">
                  <c:v>Jun-13</c:v>
                </c:pt>
                <c:pt idx="50">
                  <c:v>Sep-13</c:v>
                </c:pt>
                <c:pt idx="51">
                  <c:v>Dec-13</c:v>
                </c:pt>
                <c:pt idx="52">
                  <c:v>Mar-14</c:v>
                </c:pt>
                <c:pt idx="53">
                  <c:v>Jun-14</c:v>
                </c:pt>
                <c:pt idx="54">
                  <c:v>Sep-14</c:v>
                </c:pt>
                <c:pt idx="55">
                  <c:v>Dec-14</c:v>
                </c:pt>
                <c:pt idx="56">
                  <c:v>Mar-15</c:v>
                </c:pt>
                <c:pt idx="57">
                  <c:v>Jun-15</c:v>
                </c:pt>
                <c:pt idx="58">
                  <c:v>Sep-15</c:v>
                </c:pt>
                <c:pt idx="59">
                  <c:v>Dec-15</c:v>
                </c:pt>
                <c:pt idx="60">
                  <c:v>Mar-16</c:v>
                </c:pt>
                <c:pt idx="61">
                  <c:v>Jun-16</c:v>
                </c:pt>
                <c:pt idx="62">
                  <c:v>Sep-16</c:v>
                </c:pt>
                <c:pt idx="63">
                  <c:v>Dec-16</c:v>
                </c:pt>
              </c:strCache>
            </c:strRef>
          </c:cat>
          <c:val>
            <c:numRef>
              <c:f>'DATA '!$C$65:$BN$65</c:f>
              <c:numCache>
                <c:formatCode>#,##0.0000</c:formatCode>
                <c:ptCount val="64"/>
                <c:pt idx="0">
                  <c:v>1.184060862593</c:v>
                </c:pt>
                <c:pt idx="1">
                  <c:v>1.1857383155068906</c:v>
                </c:pt>
                <c:pt idx="2">
                  <c:v>1.180790128594525</c:v>
                </c:pt>
                <c:pt idx="3">
                  <c:v>1.178528680600313</c:v>
                </c:pt>
                <c:pt idx="4">
                  <c:v>1.1796184142597823</c:v>
                </c:pt>
                <c:pt idx="5">
                  <c:v>1.1886346154172702</c:v>
                </c:pt>
                <c:pt idx="6">
                  <c:v>1.1730902605766373</c:v>
                </c:pt>
                <c:pt idx="7">
                  <c:v>1.1705902409337472</c:v>
                </c:pt>
                <c:pt idx="8">
                  <c:v>1.1706257558822182</c:v>
                </c:pt>
                <c:pt idx="9">
                  <c:v>1.1673638238593911</c:v>
                </c:pt>
                <c:pt idx="10">
                  <c:v>1.1706119751716977</c:v>
                </c:pt>
                <c:pt idx="11">
                  <c:v>1.1697461119234351</c:v>
                </c:pt>
                <c:pt idx="12">
                  <c:v>1.1695821897601109</c:v>
                </c:pt>
                <c:pt idx="13">
                  <c:v>1.1770797150366037</c:v>
                </c:pt>
                <c:pt idx="14">
                  <c:v>1.1756061719324029</c:v>
                </c:pt>
                <c:pt idx="15">
                  <c:v>1.1702368973599877</c:v>
                </c:pt>
                <c:pt idx="16">
                  <c:v>1.1754908904125581</c:v>
                </c:pt>
                <c:pt idx="17">
                  <c:v>1.1748977412590924</c:v>
                </c:pt>
                <c:pt idx="18">
                  <c:v>1.1728456415863235</c:v>
                </c:pt>
                <c:pt idx="19">
                  <c:v>1.1714312577934858</c:v>
                </c:pt>
                <c:pt idx="20">
                  <c:v>1.1687621187284347</c:v>
                </c:pt>
                <c:pt idx="21">
                  <c:v>1.1716906247500827</c:v>
                </c:pt>
                <c:pt idx="22">
                  <c:v>1.1655860712464488</c:v>
                </c:pt>
                <c:pt idx="23">
                  <c:v>1.1830215782050524</c:v>
                </c:pt>
                <c:pt idx="24">
                  <c:v>1.1662742639716013</c:v>
                </c:pt>
                <c:pt idx="25">
                  <c:v>1.1616409068638369</c:v>
                </c:pt>
                <c:pt idx="26">
                  <c:v>1.161701602422148</c:v>
                </c:pt>
                <c:pt idx="27">
                  <c:v>1.1633101291739569</c:v>
                </c:pt>
                <c:pt idx="28">
                  <c:v>1.164010049057169</c:v>
                </c:pt>
                <c:pt idx="29">
                  <c:v>1.16472021207996</c:v>
                </c:pt>
                <c:pt idx="30">
                  <c:v>1.1561341469529083</c:v>
                </c:pt>
                <c:pt idx="31">
                  <c:v>1.171261324132137</c:v>
                </c:pt>
                <c:pt idx="32">
                  <c:v>1.1689081175599521</c:v>
                </c:pt>
                <c:pt idx="33">
                  <c:v>1.1614921224700523</c:v>
                </c:pt>
                <c:pt idx="34">
                  <c:v>1.161020238241353</c:v>
                </c:pt>
                <c:pt idx="35">
                  <c:v>1.1648811785496618</c:v>
                </c:pt>
                <c:pt idx="36">
                  <c:v>1.1638487628919962</c:v>
                </c:pt>
                <c:pt idx="37">
                  <c:v>1.1654667553996008</c:v>
                </c:pt>
                <c:pt idx="38">
                  <c:v>1.1647356729117515</c:v>
                </c:pt>
                <c:pt idx="39">
                  <c:v>1.1714003645200486</c:v>
                </c:pt>
                <c:pt idx="40">
                  <c:v>1.1849688611206941</c:v>
                </c:pt>
                <c:pt idx="41">
                  <c:v>1.1820118996475018</c:v>
                </c:pt>
                <c:pt idx="42">
                  <c:v>1.1702444452571144</c:v>
                </c:pt>
                <c:pt idx="43">
                  <c:v>1.1672105970435784</c:v>
                </c:pt>
                <c:pt idx="44">
                  <c:v>1.1684736812538623</c:v>
                </c:pt>
                <c:pt idx="45">
                  <c:v>1.1609112260115555</c:v>
                </c:pt>
                <c:pt idx="46">
                  <c:v>1.1723708199672291</c:v>
                </c:pt>
                <c:pt idx="47">
                  <c:v>1.1720877651553931</c:v>
                </c:pt>
                <c:pt idx="48">
                  <c:v>1.1748477131977102</c:v>
                </c:pt>
                <c:pt idx="49">
                  <c:v>1.1682268452426361</c:v>
                </c:pt>
                <c:pt idx="50">
                  <c:v>1.1699985189631426</c:v>
                </c:pt>
                <c:pt idx="51">
                  <c:v>1.1756158895508872</c:v>
                </c:pt>
                <c:pt idx="52">
                  <c:v>1.16644322885577</c:v>
                </c:pt>
                <c:pt idx="53">
                  <c:v>1.1740078123313982</c:v>
                </c:pt>
                <c:pt idx="54">
                  <c:v>1.1636837573021155</c:v>
                </c:pt>
                <c:pt idx="55">
                  <c:v>1.173657262737849</c:v>
                </c:pt>
                <c:pt idx="56">
                  <c:v>1.1582646077770788</c:v>
                </c:pt>
                <c:pt idx="57">
                  <c:v>1.1569874854749587</c:v>
                </c:pt>
                <c:pt idx="58">
                  <c:v>1.163165195662814</c:v>
                </c:pt>
                <c:pt idx="59">
                  <c:v>1.1585264565701656</c:v>
                </c:pt>
                <c:pt idx="60">
                  <c:v>1.1466096836399644</c:v>
                </c:pt>
                <c:pt idx="61">
                  <c:v>1.1507479861910241</c:v>
                </c:pt>
                <c:pt idx="62">
                  <c:v>1.1495250999854179</c:v>
                </c:pt>
                <c:pt idx="63">
                  <c:v>1.1501632226343925</c:v>
                </c:pt>
              </c:numCache>
            </c:numRef>
          </c:val>
          <c:smooth val="0"/>
        </c:ser>
        <c:ser>
          <c:idx val="1"/>
          <c:order val="1"/>
          <c:tx>
            <c:strRef>
              <c:f>'DATA '!$B$66</c:f>
              <c:strCache>
                <c:ptCount val="1"/>
                <c:pt idx="0">
                  <c:v>Ku-Ring Gai  </c:v>
                </c:pt>
              </c:strCache>
            </c:strRef>
          </c:tx>
          <c:spPr>
            <a:ln w="28575" cap="rnd">
              <a:solidFill>
                <a:schemeClr val="accent6"/>
              </a:solidFill>
              <a:round/>
            </a:ln>
            <a:effectLst/>
          </c:spPr>
          <c:marker>
            <c:symbol val="none"/>
          </c:marker>
          <c:cat>
            <c:strRef>
              <c:f>'DATA '!$C$64:$BN$64</c:f>
              <c:strCache>
                <c:ptCount val="64"/>
                <c:pt idx="0">
                  <c:v>Mar-01</c:v>
                </c:pt>
                <c:pt idx="1">
                  <c:v>Jun-01</c:v>
                </c:pt>
                <c:pt idx="2">
                  <c:v>Sep-01</c:v>
                </c:pt>
                <c:pt idx="3">
                  <c:v>Dec-01</c:v>
                </c:pt>
                <c:pt idx="4">
                  <c:v>Mar-02</c:v>
                </c:pt>
                <c:pt idx="5">
                  <c:v>Jun-02</c:v>
                </c:pt>
                <c:pt idx="6">
                  <c:v>Sep-02</c:v>
                </c:pt>
                <c:pt idx="7">
                  <c:v>Dec-02</c:v>
                </c:pt>
                <c:pt idx="8">
                  <c:v>Mar-03</c:v>
                </c:pt>
                <c:pt idx="9">
                  <c:v>Jun-03</c:v>
                </c:pt>
                <c:pt idx="10">
                  <c:v>Sep-03</c:v>
                </c:pt>
                <c:pt idx="11">
                  <c:v>Dec-03</c:v>
                </c:pt>
                <c:pt idx="12">
                  <c:v>Mar-04</c:v>
                </c:pt>
                <c:pt idx="13">
                  <c:v>Jun-04</c:v>
                </c:pt>
                <c:pt idx="14">
                  <c:v>Sep-04</c:v>
                </c:pt>
                <c:pt idx="15">
                  <c:v>Dec-04</c:v>
                </c:pt>
                <c:pt idx="16">
                  <c:v>Mar-05</c:v>
                </c:pt>
                <c:pt idx="17">
                  <c:v>Jun-05</c:v>
                </c:pt>
                <c:pt idx="18">
                  <c:v>Sep-05</c:v>
                </c:pt>
                <c:pt idx="19">
                  <c:v>Dec-05</c:v>
                </c:pt>
                <c:pt idx="20">
                  <c:v>Mar-06</c:v>
                </c:pt>
                <c:pt idx="21">
                  <c:v>Jun-06</c:v>
                </c:pt>
                <c:pt idx="22">
                  <c:v>Sep-06</c:v>
                </c:pt>
                <c:pt idx="23">
                  <c:v>Dec-06</c:v>
                </c:pt>
                <c:pt idx="24">
                  <c:v>Mar-07</c:v>
                </c:pt>
                <c:pt idx="25">
                  <c:v>Jun-07</c:v>
                </c:pt>
                <c:pt idx="26">
                  <c:v>Sep-07</c:v>
                </c:pt>
                <c:pt idx="27">
                  <c:v>Dec-07</c:v>
                </c:pt>
                <c:pt idx="28">
                  <c:v>Mar-08</c:v>
                </c:pt>
                <c:pt idx="29">
                  <c:v>Jun-08</c:v>
                </c:pt>
                <c:pt idx="30">
                  <c:v>Sep-08</c:v>
                </c:pt>
                <c:pt idx="31">
                  <c:v>Dec-08</c:v>
                </c:pt>
                <c:pt idx="32">
                  <c:v>Mar-09</c:v>
                </c:pt>
                <c:pt idx="33">
                  <c:v>Jun-09</c:v>
                </c:pt>
                <c:pt idx="34">
                  <c:v>Sep-09</c:v>
                </c:pt>
                <c:pt idx="35">
                  <c:v>Dec-09</c:v>
                </c:pt>
                <c:pt idx="36">
                  <c:v>Mar-10</c:v>
                </c:pt>
                <c:pt idx="37">
                  <c:v>Jun-10</c:v>
                </c:pt>
                <c:pt idx="38">
                  <c:v>Sep-10</c:v>
                </c:pt>
                <c:pt idx="39">
                  <c:v>Dec-10</c:v>
                </c:pt>
                <c:pt idx="40">
                  <c:v>Mar-11</c:v>
                </c:pt>
                <c:pt idx="41">
                  <c:v>Jun-11</c:v>
                </c:pt>
                <c:pt idx="42">
                  <c:v>Sep-11</c:v>
                </c:pt>
                <c:pt idx="43">
                  <c:v>Dec-11</c:v>
                </c:pt>
                <c:pt idx="44">
                  <c:v>Mar-12</c:v>
                </c:pt>
                <c:pt idx="45">
                  <c:v>Jun-12</c:v>
                </c:pt>
                <c:pt idx="46">
                  <c:v>Sep-12</c:v>
                </c:pt>
                <c:pt idx="47">
                  <c:v>Dec-12</c:v>
                </c:pt>
                <c:pt idx="48">
                  <c:v>Mar-13</c:v>
                </c:pt>
                <c:pt idx="49">
                  <c:v>Jun-13</c:v>
                </c:pt>
                <c:pt idx="50">
                  <c:v>Sep-13</c:v>
                </c:pt>
                <c:pt idx="51">
                  <c:v>Dec-13</c:v>
                </c:pt>
                <c:pt idx="52">
                  <c:v>Mar-14</c:v>
                </c:pt>
                <c:pt idx="53">
                  <c:v>Jun-14</c:v>
                </c:pt>
                <c:pt idx="54">
                  <c:v>Sep-14</c:v>
                </c:pt>
                <c:pt idx="55">
                  <c:v>Dec-14</c:v>
                </c:pt>
                <c:pt idx="56">
                  <c:v>Mar-15</c:v>
                </c:pt>
                <c:pt idx="57">
                  <c:v>Jun-15</c:v>
                </c:pt>
                <c:pt idx="58">
                  <c:v>Sep-15</c:v>
                </c:pt>
                <c:pt idx="59">
                  <c:v>Dec-15</c:v>
                </c:pt>
                <c:pt idx="60">
                  <c:v>Mar-16</c:v>
                </c:pt>
                <c:pt idx="61">
                  <c:v>Jun-16</c:v>
                </c:pt>
                <c:pt idx="62">
                  <c:v>Sep-16</c:v>
                </c:pt>
                <c:pt idx="63">
                  <c:v>Dec-16</c:v>
                </c:pt>
              </c:strCache>
            </c:strRef>
          </c:cat>
          <c:val>
            <c:numRef>
              <c:f>'DATA '!$C$66:$BN$66</c:f>
              <c:numCache>
                <c:formatCode>#,##0.0000</c:formatCode>
                <c:ptCount val="64"/>
                <c:pt idx="0">
                  <c:v>1.1827935505784102</c:v>
                </c:pt>
                <c:pt idx="1">
                  <c:v>1.1834116492084219</c:v>
                </c:pt>
                <c:pt idx="2">
                  <c:v>1.19098902769683</c:v>
                </c:pt>
                <c:pt idx="3">
                  <c:v>1.1850993951616298</c:v>
                </c:pt>
                <c:pt idx="4">
                  <c:v>1.1845859366535447</c:v>
                </c:pt>
                <c:pt idx="5">
                  <c:v>1.1845522367501697</c:v>
                </c:pt>
                <c:pt idx="6">
                  <c:v>1.1837438328503864</c:v>
                </c:pt>
                <c:pt idx="7">
                  <c:v>1.1802590328117688</c:v>
                </c:pt>
                <c:pt idx="8">
                  <c:v>1.1911127197347966</c:v>
                </c:pt>
                <c:pt idx="9">
                  <c:v>1.183855483284574</c:v>
                </c:pt>
                <c:pt idx="10">
                  <c:v>1.1805086221398489</c:v>
                </c:pt>
                <c:pt idx="11">
                  <c:v>1.1850041045268918</c:v>
                </c:pt>
                <c:pt idx="12">
                  <c:v>1.1792318588751354</c:v>
                </c:pt>
                <c:pt idx="13">
                  <c:v>1.1827745536963858</c:v>
                </c:pt>
                <c:pt idx="14">
                  <c:v>1.1800874842082971</c:v>
                </c:pt>
                <c:pt idx="15">
                  <c:v>1.1737575094911201</c:v>
                </c:pt>
                <c:pt idx="16">
                  <c:v>1.1844136691476368</c:v>
                </c:pt>
                <c:pt idx="17">
                  <c:v>1.1860637509266125</c:v>
                </c:pt>
                <c:pt idx="18">
                  <c:v>1.1830381899515694</c:v>
                </c:pt>
                <c:pt idx="19">
                  <c:v>1.1940339072109729</c:v>
                </c:pt>
                <c:pt idx="20">
                  <c:v>1.1831260948223876</c:v>
                </c:pt>
                <c:pt idx="21">
                  <c:v>1.1867926064652718</c:v>
                </c:pt>
                <c:pt idx="22">
                  <c:v>1.1793338249057814</c:v>
                </c:pt>
                <c:pt idx="23">
                  <c:v>1.1797623770645844</c:v>
                </c:pt>
                <c:pt idx="24">
                  <c:v>1.176803394625177</c:v>
                </c:pt>
                <c:pt idx="25">
                  <c:v>1.1768776295529395</c:v>
                </c:pt>
                <c:pt idx="26">
                  <c:v>1.182059055212088</c:v>
                </c:pt>
                <c:pt idx="27">
                  <c:v>1.1779389163374558</c:v>
                </c:pt>
                <c:pt idx="28">
                  <c:v>1.1802864734040677</c:v>
                </c:pt>
                <c:pt idx="29">
                  <c:v>1.18782614214924</c:v>
                </c:pt>
                <c:pt idx="30">
                  <c:v>1.186351337105106</c:v>
                </c:pt>
                <c:pt idx="31">
                  <c:v>1.1776626574895828</c:v>
                </c:pt>
                <c:pt idx="32">
                  <c:v>1.1757069550414558</c:v>
                </c:pt>
                <c:pt idx="33">
                  <c:v>1.1784498732391091</c:v>
                </c:pt>
                <c:pt idx="34">
                  <c:v>1.1796171413731265</c:v>
                </c:pt>
                <c:pt idx="35">
                  <c:v>1.1739343459088682</c:v>
                </c:pt>
                <c:pt idx="36">
                  <c:v>1.1792581791670467</c:v>
                </c:pt>
                <c:pt idx="37">
                  <c:v>1.1784595720378741</c:v>
                </c:pt>
                <c:pt idx="38">
                  <c:v>1.1786523354076894</c:v>
                </c:pt>
                <c:pt idx="39">
                  <c:v>1.1760541267151281</c:v>
                </c:pt>
                <c:pt idx="40">
                  <c:v>1.1810610403256223</c:v>
                </c:pt>
                <c:pt idx="41">
                  <c:v>1.1772996725117111</c:v>
                </c:pt>
                <c:pt idx="42">
                  <c:v>1.1799342048407262</c:v>
                </c:pt>
                <c:pt idx="43">
                  <c:v>1.181444320289371</c:v>
                </c:pt>
                <c:pt idx="44">
                  <c:v>1.1808323938587417</c:v>
                </c:pt>
                <c:pt idx="45">
                  <c:v>1.1817666290947022</c:v>
                </c:pt>
                <c:pt idx="46">
                  <c:v>1.1799828769402065</c:v>
                </c:pt>
                <c:pt idx="47">
                  <c:v>1.1815536548805221</c:v>
                </c:pt>
                <c:pt idx="48">
                  <c:v>1.1789473684210527</c:v>
                </c:pt>
                <c:pt idx="49">
                  <c:v>1.1729570246591658</c:v>
                </c:pt>
                <c:pt idx="50">
                  <c:v>1.1776309010348434</c:v>
                </c:pt>
                <c:pt idx="51">
                  <c:v>1.1735404618177214</c:v>
                </c:pt>
                <c:pt idx="52">
                  <c:v>1.1707880929362657</c:v>
                </c:pt>
                <c:pt idx="53">
                  <c:v>1.1726981218506642</c:v>
                </c:pt>
                <c:pt idx="54">
                  <c:v>1.1701623620043535</c:v>
                </c:pt>
                <c:pt idx="55">
                  <c:v>1.1679841707408438</c:v>
                </c:pt>
                <c:pt idx="56">
                  <c:v>1.1651116514231226</c:v>
                </c:pt>
                <c:pt idx="57">
                  <c:v>1.1589015373782421</c:v>
                </c:pt>
                <c:pt idx="58">
                  <c:v>1.1630518620146917</c:v>
                </c:pt>
                <c:pt idx="59">
                  <c:v>1.1704582197623092</c:v>
                </c:pt>
                <c:pt idx="60">
                  <c:v>1.1644062189877604</c:v>
                </c:pt>
                <c:pt idx="61">
                  <c:v>1.1691262808437308</c:v>
                </c:pt>
                <c:pt idx="62">
                  <c:v>1.164868353341151</c:v>
                </c:pt>
                <c:pt idx="63">
                  <c:v>1.1625549172017573</c:v>
                </c:pt>
              </c:numCache>
            </c:numRef>
          </c:val>
          <c:smooth val="0"/>
        </c:ser>
        <c:dLbls>
          <c:showLegendKey val="0"/>
          <c:showVal val="0"/>
          <c:showCatName val="0"/>
          <c:showSerName val="0"/>
          <c:showPercent val="0"/>
          <c:showBubbleSize val="0"/>
        </c:dLbls>
        <c:smooth val="0"/>
        <c:axId val="523213248"/>
        <c:axId val="523204544"/>
      </c:lineChart>
      <c:catAx>
        <c:axId val="52321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Time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04544"/>
        <c:crosses val="autoZero"/>
        <c:auto val="1"/>
        <c:lblAlgn val="ctr"/>
        <c:lblOffset val="100"/>
        <c:noMultiLvlLbl val="0"/>
      </c:catAx>
      <c:valAx>
        <c:axId val="52320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Units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132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Growth</a:t>
            </a:r>
            <a:r>
              <a:rPr lang="en-AU" baseline="0"/>
              <a:t> Rate (in %)</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'!$B$47</c:f>
              <c:strCache>
                <c:ptCount val="1"/>
                <c:pt idx="0">
                  <c:v>Willoughby </c:v>
                </c:pt>
              </c:strCache>
            </c:strRef>
          </c:tx>
          <c:spPr>
            <a:ln w="28575" cap="rnd">
              <a:solidFill>
                <a:schemeClr val="accent1"/>
              </a:solidFill>
              <a:round/>
            </a:ln>
            <a:effectLst/>
          </c:spPr>
          <c:marker>
            <c:symbol val="none"/>
          </c:marker>
          <c:cat>
            <c:strRef>
              <c:f>'DATA '!$C$46:$BN$46</c:f>
              <c:strCache>
                <c:ptCount val="64"/>
                <c:pt idx="0">
                  <c:v>Mar-01</c:v>
                </c:pt>
                <c:pt idx="1">
                  <c:v>Jun-01</c:v>
                </c:pt>
                <c:pt idx="2">
                  <c:v>Sep-01</c:v>
                </c:pt>
                <c:pt idx="3">
                  <c:v>Dec-01</c:v>
                </c:pt>
                <c:pt idx="4">
                  <c:v>Mar-02</c:v>
                </c:pt>
                <c:pt idx="5">
                  <c:v>Jun-02</c:v>
                </c:pt>
                <c:pt idx="6">
                  <c:v>Sep-02</c:v>
                </c:pt>
                <c:pt idx="7">
                  <c:v>Dec-02</c:v>
                </c:pt>
                <c:pt idx="8">
                  <c:v>Mar-03</c:v>
                </c:pt>
                <c:pt idx="9">
                  <c:v>Jun-03</c:v>
                </c:pt>
                <c:pt idx="10">
                  <c:v>Sep-03</c:v>
                </c:pt>
                <c:pt idx="11">
                  <c:v>Dec-03</c:v>
                </c:pt>
                <c:pt idx="12">
                  <c:v>Mar-04</c:v>
                </c:pt>
                <c:pt idx="13">
                  <c:v>Jun-04</c:v>
                </c:pt>
                <c:pt idx="14">
                  <c:v>Sep-04</c:v>
                </c:pt>
                <c:pt idx="15">
                  <c:v>Dec-04</c:v>
                </c:pt>
                <c:pt idx="16">
                  <c:v>Mar-05</c:v>
                </c:pt>
                <c:pt idx="17">
                  <c:v>Jun-05</c:v>
                </c:pt>
                <c:pt idx="18">
                  <c:v>Sep-05</c:v>
                </c:pt>
                <c:pt idx="19">
                  <c:v>Dec-05</c:v>
                </c:pt>
                <c:pt idx="20">
                  <c:v>Mar-06</c:v>
                </c:pt>
                <c:pt idx="21">
                  <c:v>Jun-06</c:v>
                </c:pt>
                <c:pt idx="22">
                  <c:v>Sep-06</c:v>
                </c:pt>
                <c:pt idx="23">
                  <c:v>Dec-06</c:v>
                </c:pt>
                <c:pt idx="24">
                  <c:v>Mar-07</c:v>
                </c:pt>
                <c:pt idx="25">
                  <c:v>Jun-07</c:v>
                </c:pt>
                <c:pt idx="26">
                  <c:v>Sep-07</c:v>
                </c:pt>
                <c:pt idx="27">
                  <c:v>Dec-07</c:v>
                </c:pt>
                <c:pt idx="28">
                  <c:v>Mar-08</c:v>
                </c:pt>
                <c:pt idx="29">
                  <c:v>Jun-08</c:v>
                </c:pt>
                <c:pt idx="30">
                  <c:v>Sep-08</c:v>
                </c:pt>
                <c:pt idx="31">
                  <c:v>Dec-08</c:v>
                </c:pt>
                <c:pt idx="32">
                  <c:v>Mar-09</c:v>
                </c:pt>
                <c:pt idx="33">
                  <c:v>Jun-09</c:v>
                </c:pt>
                <c:pt idx="34">
                  <c:v>Sep-09</c:v>
                </c:pt>
                <c:pt idx="35">
                  <c:v>Dec-09</c:v>
                </c:pt>
                <c:pt idx="36">
                  <c:v>Mar-10</c:v>
                </c:pt>
                <c:pt idx="37">
                  <c:v>Jun-10</c:v>
                </c:pt>
                <c:pt idx="38">
                  <c:v>Sep-10</c:v>
                </c:pt>
                <c:pt idx="39">
                  <c:v>Dec-10</c:v>
                </c:pt>
                <c:pt idx="40">
                  <c:v>Mar-11</c:v>
                </c:pt>
                <c:pt idx="41">
                  <c:v>Jun-11</c:v>
                </c:pt>
                <c:pt idx="42">
                  <c:v>Sep-11</c:v>
                </c:pt>
                <c:pt idx="43">
                  <c:v>Dec-11</c:v>
                </c:pt>
                <c:pt idx="44">
                  <c:v>Mar-12</c:v>
                </c:pt>
                <c:pt idx="45">
                  <c:v>Jun-12</c:v>
                </c:pt>
                <c:pt idx="46">
                  <c:v>Sep-12</c:v>
                </c:pt>
                <c:pt idx="47">
                  <c:v>Dec-12</c:v>
                </c:pt>
                <c:pt idx="48">
                  <c:v>Mar-13</c:v>
                </c:pt>
                <c:pt idx="49">
                  <c:v>Jun-13</c:v>
                </c:pt>
                <c:pt idx="50">
                  <c:v>Sep-13</c:v>
                </c:pt>
                <c:pt idx="51">
                  <c:v>Dec-13</c:v>
                </c:pt>
                <c:pt idx="52">
                  <c:v>Mar-14</c:v>
                </c:pt>
                <c:pt idx="53">
                  <c:v>Jun-14</c:v>
                </c:pt>
                <c:pt idx="54">
                  <c:v>Sep-14</c:v>
                </c:pt>
                <c:pt idx="55">
                  <c:v>Dec-14</c:v>
                </c:pt>
                <c:pt idx="56">
                  <c:v>Mar-15</c:v>
                </c:pt>
                <c:pt idx="57">
                  <c:v>Jun-15</c:v>
                </c:pt>
                <c:pt idx="58">
                  <c:v>Sep-15</c:v>
                </c:pt>
                <c:pt idx="59">
                  <c:v>Dec-15</c:v>
                </c:pt>
                <c:pt idx="60">
                  <c:v>Mar-16</c:v>
                </c:pt>
                <c:pt idx="61">
                  <c:v>Jun-16</c:v>
                </c:pt>
                <c:pt idx="62">
                  <c:v>Sep-16</c:v>
                </c:pt>
                <c:pt idx="63">
                  <c:v>Dec-16</c:v>
                </c:pt>
              </c:strCache>
            </c:strRef>
          </c:cat>
          <c:val>
            <c:numRef>
              <c:f>'DATA '!$C$47:$BN$47</c:f>
              <c:numCache>
                <c:formatCode>0.00%</c:formatCode>
                <c:ptCount val="64"/>
                <c:pt idx="1">
                  <c:v>2.8678219708640235E-2</c:v>
                </c:pt>
                <c:pt idx="2">
                  <c:v>-8.1758532097023315E-2</c:v>
                </c:pt>
                <c:pt idx="3">
                  <c:v>-3.3707187032383477E-2</c:v>
                </c:pt>
                <c:pt idx="4">
                  <c:v>1.7140346022644894E-2</c:v>
                </c:pt>
                <c:pt idx="5">
                  <c:v>0.16690995587965646</c:v>
                </c:pt>
                <c:pt idx="6">
                  <c:v>-0.22893308146150265</c:v>
                </c:pt>
                <c:pt idx="7">
                  <c:v>-3.2669550348368492E-2</c:v>
                </c:pt>
                <c:pt idx="8">
                  <c:v>4.7144051384808913E-4</c:v>
                </c:pt>
                <c:pt idx="9">
                  <c:v>-4.6790511884623562E-2</c:v>
                </c:pt>
                <c:pt idx="10">
                  <c:v>4.4674345652458911E-2</c:v>
                </c:pt>
                <c:pt idx="11">
                  <c:v>-1.1446813926256483E-2</c:v>
                </c:pt>
                <c:pt idx="12">
                  <c:v>-2.1086240420639599E-3</c:v>
                </c:pt>
                <c:pt idx="13">
                  <c:v>0.10017642932547743</c:v>
                </c:pt>
                <c:pt idx="14">
                  <c:v>-2.2195367808584054E-2</c:v>
                </c:pt>
                <c:pt idx="15">
                  <c:v>-8.3473662926346295E-2</c:v>
                </c:pt>
                <c:pt idx="16">
                  <c:v>6.5635505403394342E-2</c:v>
                </c:pt>
                <c:pt idx="17">
                  <c:v>-8.3551094788620345E-3</c:v>
                </c:pt>
                <c:pt idx="18">
                  <c:v>-2.9717932062554804E-2</c:v>
                </c:pt>
                <c:pt idx="19">
                  <c:v>-1.9552519109201312E-2</c:v>
                </c:pt>
                <c:pt idx="20">
                  <c:v>-3.5320497293317946E-2</c:v>
                </c:pt>
                <c:pt idx="21">
                  <c:v>3.8892678933986347E-2</c:v>
                </c:pt>
                <c:pt idx="22">
                  <c:v>-8.2994589204157448E-2</c:v>
                </c:pt>
                <c:pt idx="23">
                  <c:v>0.25585974324990624</c:v>
                </c:pt>
                <c:pt idx="24">
                  <c:v>-0.22677988940998439</c:v>
                </c:pt>
                <c:pt idx="25">
                  <c:v>-6.3546263633705635E-2</c:v>
                </c:pt>
                <c:pt idx="26">
                  <c:v>7.6338762941376842E-4</c:v>
                </c:pt>
                <c:pt idx="27">
                  <c:v>1.9349796824163577E-2</c:v>
                </c:pt>
                <c:pt idx="28">
                  <c:v>8.8566151041665417E-3</c:v>
                </c:pt>
                <c:pt idx="29">
                  <c:v>8.8789098870895554E-3</c:v>
                </c:pt>
                <c:pt idx="30">
                  <c:v>-0.10598057500544794</c:v>
                </c:pt>
                <c:pt idx="31">
                  <c:v>0.17213061912006403</c:v>
                </c:pt>
                <c:pt idx="32">
                  <c:v>-3.1396325528848447E-2</c:v>
                </c:pt>
                <c:pt idx="33">
                  <c:v>-0.10088862429902405</c:v>
                </c:pt>
                <c:pt idx="34">
                  <c:v>-6.1840530530655885E-3</c:v>
                </c:pt>
                <c:pt idx="35">
                  <c:v>4.9113353393993253E-2</c:v>
                </c:pt>
                <c:pt idx="36">
                  <c:v>-1.3466413478441269E-2</c:v>
                </c:pt>
                <c:pt idx="37">
                  <c:v>2.05192195805565E-2</c:v>
                </c:pt>
                <c:pt idx="38">
                  <c:v>-9.1123047470658518E-3</c:v>
                </c:pt>
                <c:pt idx="39">
                  <c:v>8.7338918356749062E-2</c:v>
                </c:pt>
                <c:pt idx="40">
                  <c:v>0.22919531555152473</c:v>
                </c:pt>
                <c:pt idx="41">
                  <c:v>-4.6928478099404487E-2</c:v>
                </c:pt>
                <c:pt idx="42">
                  <c:v>-0.15254174880106708</c:v>
                </c:pt>
                <c:pt idx="43">
                  <c:v>-3.7080572690022892E-2</c:v>
                </c:pt>
                <c:pt idx="44">
                  <c:v>1.7053817510913952E-2</c:v>
                </c:pt>
                <c:pt idx="45">
                  <c:v>-9.8291152904890988E-2</c:v>
                </c:pt>
                <c:pt idx="46">
                  <c:v>0.15236483913178583</c:v>
                </c:pt>
                <c:pt idx="47">
                  <c:v>-3.7884924772435234E-3</c:v>
                </c:pt>
                <c:pt idx="48">
                  <c:v>4.0065369897952396E-2</c:v>
                </c:pt>
                <c:pt idx="49">
                  <c:v>-9.3613495953110984E-2</c:v>
                </c:pt>
                <c:pt idx="50">
                  <c:v>2.4802332555359893E-2</c:v>
                </c:pt>
                <c:pt idx="51">
                  <c:v>8.3182433143194096E-2</c:v>
                </c:pt>
                <c:pt idx="52">
                  <c:v>-0.12283409672634976</c:v>
                </c:pt>
                <c:pt idx="53">
                  <c:v>0.10172835467550093</c:v>
                </c:pt>
                <c:pt idx="54">
                  <c:v>-0.1396983235292652</c:v>
                </c:pt>
                <c:pt idx="55">
                  <c:v>0.14766483157783034</c:v>
                </c:pt>
                <c:pt idx="56">
                  <c:v>-0.1887360451856355</c:v>
                </c:pt>
                <c:pt idx="57">
                  <c:v>-1.6722460530905925E-2</c:v>
                </c:pt>
                <c:pt idx="58">
                  <c:v>7.0283066355667195E-2</c:v>
                </c:pt>
                <c:pt idx="59">
                  <c:v>-5.7017193663405671E-2</c:v>
                </c:pt>
                <c:pt idx="60">
                  <c:v>-0.13808284734641774</c:v>
                </c:pt>
                <c:pt idx="61">
                  <c:v>4.438204346761776E-2</c:v>
                </c:pt>
                <c:pt idx="62">
                  <c:v>-1.4094575709949493E-2</c:v>
                </c:pt>
                <c:pt idx="63">
                  <c:v>7.0014544717684991E-3</c:v>
                </c:pt>
              </c:numCache>
            </c:numRef>
          </c:val>
          <c:smooth val="0"/>
        </c:ser>
        <c:ser>
          <c:idx val="1"/>
          <c:order val="1"/>
          <c:tx>
            <c:strRef>
              <c:f>'DATA '!$B$48</c:f>
              <c:strCache>
                <c:ptCount val="1"/>
                <c:pt idx="0">
                  <c:v>Ku-Ring Gai  </c:v>
                </c:pt>
              </c:strCache>
            </c:strRef>
          </c:tx>
          <c:spPr>
            <a:ln w="28575" cap="rnd">
              <a:solidFill>
                <a:schemeClr val="accent2"/>
              </a:solidFill>
              <a:round/>
            </a:ln>
            <a:effectLst/>
          </c:spPr>
          <c:marker>
            <c:symbol val="none"/>
          </c:marker>
          <c:cat>
            <c:strRef>
              <c:f>'DATA '!$C$46:$BN$46</c:f>
              <c:strCache>
                <c:ptCount val="64"/>
                <c:pt idx="0">
                  <c:v>Mar-01</c:v>
                </c:pt>
                <c:pt idx="1">
                  <c:v>Jun-01</c:v>
                </c:pt>
                <c:pt idx="2">
                  <c:v>Sep-01</c:v>
                </c:pt>
                <c:pt idx="3">
                  <c:v>Dec-01</c:v>
                </c:pt>
                <c:pt idx="4">
                  <c:v>Mar-02</c:v>
                </c:pt>
                <c:pt idx="5">
                  <c:v>Jun-02</c:v>
                </c:pt>
                <c:pt idx="6">
                  <c:v>Sep-02</c:v>
                </c:pt>
                <c:pt idx="7">
                  <c:v>Dec-02</c:v>
                </c:pt>
                <c:pt idx="8">
                  <c:v>Mar-03</c:v>
                </c:pt>
                <c:pt idx="9">
                  <c:v>Jun-03</c:v>
                </c:pt>
                <c:pt idx="10">
                  <c:v>Sep-03</c:v>
                </c:pt>
                <c:pt idx="11">
                  <c:v>Dec-03</c:v>
                </c:pt>
                <c:pt idx="12">
                  <c:v>Mar-04</c:v>
                </c:pt>
                <c:pt idx="13">
                  <c:v>Jun-04</c:v>
                </c:pt>
                <c:pt idx="14">
                  <c:v>Sep-04</c:v>
                </c:pt>
                <c:pt idx="15">
                  <c:v>Dec-04</c:v>
                </c:pt>
                <c:pt idx="16">
                  <c:v>Mar-05</c:v>
                </c:pt>
                <c:pt idx="17">
                  <c:v>Jun-05</c:v>
                </c:pt>
                <c:pt idx="18">
                  <c:v>Sep-05</c:v>
                </c:pt>
                <c:pt idx="19">
                  <c:v>Dec-05</c:v>
                </c:pt>
                <c:pt idx="20">
                  <c:v>Mar-06</c:v>
                </c:pt>
                <c:pt idx="21">
                  <c:v>Jun-06</c:v>
                </c:pt>
                <c:pt idx="22">
                  <c:v>Sep-06</c:v>
                </c:pt>
                <c:pt idx="23">
                  <c:v>Dec-06</c:v>
                </c:pt>
                <c:pt idx="24">
                  <c:v>Mar-07</c:v>
                </c:pt>
                <c:pt idx="25">
                  <c:v>Jun-07</c:v>
                </c:pt>
                <c:pt idx="26">
                  <c:v>Sep-07</c:v>
                </c:pt>
                <c:pt idx="27">
                  <c:v>Dec-07</c:v>
                </c:pt>
                <c:pt idx="28">
                  <c:v>Mar-08</c:v>
                </c:pt>
                <c:pt idx="29">
                  <c:v>Jun-08</c:v>
                </c:pt>
                <c:pt idx="30">
                  <c:v>Sep-08</c:v>
                </c:pt>
                <c:pt idx="31">
                  <c:v>Dec-08</c:v>
                </c:pt>
                <c:pt idx="32">
                  <c:v>Mar-09</c:v>
                </c:pt>
                <c:pt idx="33">
                  <c:v>Jun-09</c:v>
                </c:pt>
                <c:pt idx="34">
                  <c:v>Sep-09</c:v>
                </c:pt>
                <c:pt idx="35">
                  <c:v>Dec-09</c:v>
                </c:pt>
                <c:pt idx="36">
                  <c:v>Mar-10</c:v>
                </c:pt>
                <c:pt idx="37">
                  <c:v>Jun-10</c:v>
                </c:pt>
                <c:pt idx="38">
                  <c:v>Sep-10</c:v>
                </c:pt>
                <c:pt idx="39">
                  <c:v>Dec-10</c:v>
                </c:pt>
                <c:pt idx="40">
                  <c:v>Mar-11</c:v>
                </c:pt>
                <c:pt idx="41">
                  <c:v>Jun-11</c:v>
                </c:pt>
                <c:pt idx="42">
                  <c:v>Sep-11</c:v>
                </c:pt>
                <c:pt idx="43">
                  <c:v>Dec-11</c:v>
                </c:pt>
                <c:pt idx="44">
                  <c:v>Mar-12</c:v>
                </c:pt>
                <c:pt idx="45">
                  <c:v>Jun-12</c:v>
                </c:pt>
                <c:pt idx="46">
                  <c:v>Sep-12</c:v>
                </c:pt>
                <c:pt idx="47">
                  <c:v>Dec-12</c:v>
                </c:pt>
                <c:pt idx="48">
                  <c:v>Mar-13</c:v>
                </c:pt>
                <c:pt idx="49">
                  <c:v>Jun-13</c:v>
                </c:pt>
                <c:pt idx="50">
                  <c:v>Sep-13</c:v>
                </c:pt>
                <c:pt idx="51">
                  <c:v>Dec-13</c:v>
                </c:pt>
                <c:pt idx="52">
                  <c:v>Mar-14</c:v>
                </c:pt>
                <c:pt idx="53">
                  <c:v>Jun-14</c:v>
                </c:pt>
                <c:pt idx="54">
                  <c:v>Sep-14</c:v>
                </c:pt>
                <c:pt idx="55">
                  <c:v>Dec-14</c:v>
                </c:pt>
                <c:pt idx="56">
                  <c:v>Mar-15</c:v>
                </c:pt>
                <c:pt idx="57">
                  <c:v>Jun-15</c:v>
                </c:pt>
                <c:pt idx="58">
                  <c:v>Sep-15</c:v>
                </c:pt>
                <c:pt idx="59">
                  <c:v>Dec-15</c:v>
                </c:pt>
                <c:pt idx="60">
                  <c:v>Mar-16</c:v>
                </c:pt>
                <c:pt idx="61">
                  <c:v>Jun-16</c:v>
                </c:pt>
                <c:pt idx="62">
                  <c:v>Sep-16</c:v>
                </c:pt>
                <c:pt idx="63">
                  <c:v>Dec-16</c:v>
                </c:pt>
              </c:strCache>
            </c:strRef>
          </c:cat>
          <c:val>
            <c:numRef>
              <c:f>'DATA '!$C$48:$BN$48</c:f>
              <c:numCache>
                <c:formatCode>0.00%</c:formatCode>
                <c:ptCount val="64"/>
                <c:pt idx="1">
                  <c:v>1.0123159372207556E-2</c:v>
                </c:pt>
                <c:pt idx="2">
                  <c:v>0.14510784832367329</c:v>
                </c:pt>
                <c:pt idx="3">
                  <c:v>-9.8247937140586966E-2</c:v>
                </c:pt>
                <c:pt idx="4">
                  <c:v>-8.543926961180226E-3</c:v>
                </c:pt>
                <c:pt idx="5">
                  <c:v>-5.7185195187010179E-4</c:v>
                </c:pt>
                <c:pt idx="6">
                  <c:v>-1.3136371014203906E-2</c:v>
                </c:pt>
                <c:pt idx="7">
                  <c:v>-5.4477016398881181E-2</c:v>
                </c:pt>
                <c:pt idx="8">
                  <c:v>0.1897719863331461</c:v>
                </c:pt>
                <c:pt idx="9">
                  <c:v>-0.12521406750316166</c:v>
                </c:pt>
                <c:pt idx="10">
                  <c:v>-5.1785933736910907E-2</c:v>
                </c:pt>
                <c:pt idx="11">
                  <c:v>7.7169280104976035E-2</c:v>
                </c:pt>
                <c:pt idx="12">
                  <c:v>-8.3348020327780797E-2</c:v>
                </c:pt>
                <c:pt idx="13">
                  <c:v>5.4103982072347123E-2</c:v>
                </c:pt>
                <c:pt idx="14">
                  <c:v>-4.1861363880589336E-2</c:v>
                </c:pt>
                <c:pt idx="15">
                  <c:v>-9.1129443822461714E-2</c:v>
                </c:pt>
                <c:pt idx="16">
                  <c:v>0.15707712617053263</c:v>
                </c:pt>
                <c:pt idx="17">
                  <c:v>2.8823180281161133E-2</c:v>
                </c:pt>
                <c:pt idx="18">
                  <c:v>-4.6844011815408176E-2</c:v>
                </c:pt>
                <c:pt idx="19">
                  <c:v>0.21638288156007329</c:v>
                </c:pt>
                <c:pt idx="20">
                  <c:v>-0.16048986323523315</c:v>
                </c:pt>
                <c:pt idx="21">
                  <c:v>6.5545105635814671E-2</c:v>
                </c:pt>
                <c:pt idx="22">
                  <c:v>-0.11589708660500819</c:v>
                </c:pt>
                <c:pt idx="23">
                  <c:v>6.702189562826831E-3</c:v>
                </c:pt>
                <c:pt idx="24">
                  <c:v>-4.1291171885340969E-2</c:v>
                </c:pt>
                <c:pt idx="25">
                  <c:v>1.1582758029642926E-3</c:v>
                </c:pt>
                <c:pt idx="26">
                  <c:v>8.4113981334798318E-2</c:v>
                </c:pt>
                <c:pt idx="27">
                  <c:v>-5.8681257891946309E-2</c:v>
                </c:pt>
                <c:pt idx="28">
                  <c:v>3.5365071005221307E-2</c:v>
                </c:pt>
                <c:pt idx="29">
                  <c:v>0.12828109379409067</c:v>
                </c:pt>
                <c:pt idx="30">
                  <c:v>-2.437978940509428E-2</c:v>
                </c:pt>
                <c:pt idx="31">
                  <c:v>-0.127611465165268</c:v>
                </c:pt>
                <c:pt idx="32">
                  <c:v>-2.7373732273749684E-2</c:v>
                </c:pt>
                <c:pt idx="33">
                  <c:v>4.1526676242255367E-2</c:v>
                </c:pt>
                <c:pt idx="34">
                  <c:v>1.8639801172980544E-2</c:v>
                </c:pt>
                <c:pt idx="35">
                  <c:v>-8.3378461479731672E-2</c:v>
                </c:pt>
                <c:pt idx="36">
                  <c:v>8.0305396209295471E-2</c:v>
                </c:pt>
                <c:pt idx="37">
                  <c:v>-1.1989908833146141E-2</c:v>
                </c:pt>
                <c:pt idx="38">
                  <c:v>2.9247501758008568E-3</c:v>
                </c:pt>
                <c:pt idx="39">
                  <c:v>-3.6472091702917195E-2</c:v>
                </c:pt>
                <c:pt idx="40">
                  <c:v>7.353070113881198E-2</c:v>
                </c:pt>
                <c:pt idx="41">
                  <c:v>-5.7714036406663498E-2</c:v>
                </c:pt>
                <c:pt idx="42">
                  <c:v>3.9038459881565027E-2</c:v>
                </c:pt>
                <c:pt idx="43">
                  <c:v>2.2466607328203284E-2</c:v>
                </c:pt>
                <c:pt idx="44">
                  <c:v>-9.3226605277558355E-3</c:v>
                </c:pt>
                <c:pt idx="45">
                  <c:v>1.4326679114134103E-2</c:v>
                </c:pt>
                <c:pt idx="46">
                  <c:v>-2.9775945785836297E-2</c:v>
                </c:pt>
                <c:pt idx="47">
                  <c:v>2.3333276469599335E-2</c:v>
                </c:pt>
                <c:pt idx="48">
                  <c:v>-3.8803721751787583E-2</c:v>
                </c:pt>
                <c:pt idx="49">
                  <c:v>-9.0593070639106835E-2</c:v>
                </c:pt>
                <c:pt idx="50">
                  <c:v>6.9118136012335685E-2</c:v>
                </c:pt>
                <c:pt idx="51">
                  <c:v>-5.9963200314045798E-2</c:v>
                </c:pt>
                <c:pt idx="52">
                  <c:v>-3.907925057731864E-2</c:v>
                </c:pt>
                <c:pt idx="53">
                  <c:v>2.6863769730104455E-2</c:v>
                </c:pt>
                <c:pt idx="54">
                  <c:v>-3.5165447466530539E-2</c:v>
                </c:pt>
                <c:pt idx="55">
                  <c:v>-2.9985760315082061E-2</c:v>
                </c:pt>
                <c:pt idx="56">
                  <c:v>-3.7606461276157702E-2</c:v>
                </c:pt>
                <c:pt idx="57">
                  <c:v>-8.2229986773545483E-2</c:v>
                </c:pt>
                <c:pt idx="58">
                  <c:v>5.1257206592665763E-2</c:v>
                </c:pt>
                <c:pt idx="59">
                  <c:v>9.8136309343481012E-2</c:v>
                </c:pt>
                <c:pt idx="60">
                  <c:v>-7.8001164283243163E-2</c:v>
                </c:pt>
                <c:pt idx="61">
                  <c:v>5.9592647650544568E-2</c:v>
                </c:pt>
                <c:pt idx="62">
                  <c:v>-5.6795264696883889E-2</c:v>
                </c:pt>
                <c:pt idx="63">
                  <c:v>-3.0286869389458126E-2</c:v>
                </c:pt>
              </c:numCache>
            </c:numRef>
          </c:val>
          <c:smooth val="0"/>
        </c:ser>
        <c:dLbls>
          <c:showLegendKey val="0"/>
          <c:showVal val="0"/>
          <c:showCatName val="0"/>
          <c:showSerName val="0"/>
          <c:showPercent val="0"/>
          <c:showBubbleSize val="0"/>
        </c:dLbls>
        <c:smooth val="0"/>
        <c:axId val="523208352"/>
        <c:axId val="523196928"/>
      </c:lineChart>
      <c:catAx>
        <c:axId val="52320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Location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96928"/>
        <c:crossesAt val="0"/>
        <c:auto val="1"/>
        <c:lblAlgn val="ctr"/>
        <c:lblOffset val="100"/>
        <c:noMultiLvlLbl val="0"/>
      </c:catAx>
      <c:valAx>
        <c:axId val="52319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08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Expected Profit (Per</a:t>
            </a:r>
            <a:r>
              <a:rPr lang="en-AU" baseline="0"/>
              <a:t> Unit)</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'!$B$57</c:f>
              <c:strCache>
                <c:ptCount val="1"/>
                <c:pt idx="0">
                  <c:v>Willoughby </c:v>
                </c:pt>
              </c:strCache>
            </c:strRef>
          </c:tx>
          <c:spPr>
            <a:ln w="28575" cap="rnd">
              <a:solidFill>
                <a:schemeClr val="accent1"/>
              </a:solidFill>
              <a:round/>
            </a:ln>
            <a:effectLst/>
          </c:spPr>
          <c:marker>
            <c:symbol val="none"/>
          </c:marker>
          <c:cat>
            <c:strRef>
              <c:f>'DATA '!$C$56:$BN$56</c:f>
              <c:strCache>
                <c:ptCount val="64"/>
                <c:pt idx="0">
                  <c:v>Mar-01</c:v>
                </c:pt>
                <c:pt idx="1">
                  <c:v>Jun-01</c:v>
                </c:pt>
                <c:pt idx="2">
                  <c:v>Sep-01</c:v>
                </c:pt>
                <c:pt idx="3">
                  <c:v>Dec-01</c:v>
                </c:pt>
                <c:pt idx="4">
                  <c:v>Mar-02</c:v>
                </c:pt>
                <c:pt idx="5">
                  <c:v>Jun-02</c:v>
                </c:pt>
                <c:pt idx="6">
                  <c:v>Sep-02</c:v>
                </c:pt>
                <c:pt idx="7">
                  <c:v>Dec-02</c:v>
                </c:pt>
                <c:pt idx="8">
                  <c:v>Mar-03</c:v>
                </c:pt>
                <c:pt idx="9">
                  <c:v>Jun-03</c:v>
                </c:pt>
                <c:pt idx="10">
                  <c:v>Sep-03</c:v>
                </c:pt>
                <c:pt idx="11">
                  <c:v>Dec-03</c:v>
                </c:pt>
                <c:pt idx="12">
                  <c:v>Mar-04</c:v>
                </c:pt>
                <c:pt idx="13">
                  <c:v>Jun-04</c:v>
                </c:pt>
                <c:pt idx="14">
                  <c:v>Sep-04</c:v>
                </c:pt>
                <c:pt idx="15">
                  <c:v>Dec-04</c:v>
                </c:pt>
                <c:pt idx="16">
                  <c:v>Mar-05</c:v>
                </c:pt>
                <c:pt idx="17">
                  <c:v>Jun-05</c:v>
                </c:pt>
                <c:pt idx="18">
                  <c:v>Sep-05</c:v>
                </c:pt>
                <c:pt idx="19">
                  <c:v>Dec-05</c:v>
                </c:pt>
                <c:pt idx="20">
                  <c:v>Mar-06</c:v>
                </c:pt>
                <c:pt idx="21">
                  <c:v>Jun-06</c:v>
                </c:pt>
                <c:pt idx="22">
                  <c:v>Sep-06</c:v>
                </c:pt>
                <c:pt idx="23">
                  <c:v>Dec-06</c:v>
                </c:pt>
                <c:pt idx="24">
                  <c:v>Mar-07</c:v>
                </c:pt>
                <c:pt idx="25">
                  <c:v>Jun-07</c:v>
                </c:pt>
                <c:pt idx="26">
                  <c:v>Sep-07</c:v>
                </c:pt>
                <c:pt idx="27">
                  <c:v>Dec-07</c:v>
                </c:pt>
                <c:pt idx="28">
                  <c:v>Mar-08</c:v>
                </c:pt>
                <c:pt idx="29">
                  <c:v>Jun-08</c:v>
                </c:pt>
                <c:pt idx="30">
                  <c:v>Sep-08</c:v>
                </c:pt>
                <c:pt idx="31">
                  <c:v>Dec-08</c:v>
                </c:pt>
                <c:pt idx="32">
                  <c:v>Mar-09</c:v>
                </c:pt>
                <c:pt idx="33">
                  <c:v>Jun-09</c:v>
                </c:pt>
                <c:pt idx="34">
                  <c:v>Sep-09</c:v>
                </c:pt>
                <c:pt idx="35">
                  <c:v>Dec-09</c:v>
                </c:pt>
                <c:pt idx="36">
                  <c:v>Mar-10</c:v>
                </c:pt>
                <c:pt idx="37">
                  <c:v>Jun-10</c:v>
                </c:pt>
                <c:pt idx="38">
                  <c:v>Sep-10</c:v>
                </c:pt>
                <c:pt idx="39">
                  <c:v>Dec-10</c:v>
                </c:pt>
                <c:pt idx="40">
                  <c:v>Mar-11</c:v>
                </c:pt>
                <c:pt idx="41">
                  <c:v>Jun-11</c:v>
                </c:pt>
                <c:pt idx="42">
                  <c:v>Sep-11</c:v>
                </c:pt>
                <c:pt idx="43">
                  <c:v>Dec-11</c:v>
                </c:pt>
                <c:pt idx="44">
                  <c:v>Mar-12</c:v>
                </c:pt>
                <c:pt idx="45">
                  <c:v>Jun-12</c:v>
                </c:pt>
                <c:pt idx="46">
                  <c:v>Sep-12</c:v>
                </c:pt>
                <c:pt idx="47">
                  <c:v>Dec-12</c:v>
                </c:pt>
                <c:pt idx="48">
                  <c:v>Mar-13</c:v>
                </c:pt>
                <c:pt idx="49">
                  <c:v>Jun-13</c:v>
                </c:pt>
                <c:pt idx="50">
                  <c:v>Sep-13</c:v>
                </c:pt>
                <c:pt idx="51">
                  <c:v>Dec-13</c:v>
                </c:pt>
                <c:pt idx="52">
                  <c:v>Mar-14</c:v>
                </c:pt>
                <c:pt idx="53">
                  <c:v>Jun-14</c:v>
                </c:pt>
                <c:pt idx="54">
                  <c:v>Sep-14</c:v>
                </c:pt>
                <c:pt idx="55">
                  <c:v>Dec-14</c:v>
                </c:pt>
                <c:pt idx="56">
                  <c:v>Mar-15</c:v>
                </c:pt>
                <c:pt idx="57">
                  <c:v>Jun-15</c:v>
                </c:pt>
                <c:pt idx="58">
                  <c:v>Sep-15</c:v>
                </c:pt>
                <c:pt idx="59">
                  <c:v>Dec-15</c:v>
                </c:pt>
                <c:pt idx="60">
                  <c:v>Mar-16</c:v>
                </c:pt>
                <c:pt idx="61">
                  <c:v>Jun-16</c:v>
                </c:pt>
                <c:pt idx="62">
                  <c:v>Sep-16</c:v>
                </c:pt>
                <c:pt idx="63">
                  <c:v>Dec-16</c:v>
                </c:pt>
              </c:strCache>
            </c:strRef>
          </c:cat>
          <c:val>
            <c:numRef>
              <c:f>'DATA '!$C$57:$BN$57</c:f>
              <c:numCache>
                <c:formatCode>0.00</c:formatCode>
                <c:ptCount val="64"/>
                <c:pt idx="0">
                  <c:v>79.255232760000013</c:v>
                </c:pt>
                <c:pt idx="1">
                  <c:v>85.245252692307687</c:v>
                </c:pt>
                <c:pt idx="2">
                  <c:v>84.038864678899074</c:v>
                </c:pt>
                <c:pt idx="3">
                  <c:v>81.082196969696923</c:v>
                </c:pt>
                <c:pt idx="4">
                  <c:v>86.352391566265027</c:v>
                </c:pt>
                <c:pt idx="5">
                  <c:v>110.38808995502245</c:v>
                </c:pt>
                <c:pt idx="6">
                  <c:v>88.626171875000011</c:v>
                </c:pt>
                <c:pt idx="7">
                  <c:v>82.645091863033841</c:v>
                </c:pt>
                <c:pt idx="8">
                  <c:v>81.596629955947094</c:v>
                </c:pt>
                <c:pt idx="9">
                  <c:v>85.70432218567251</c:v>
                </c:pt>
                <c:pt idx="10">
                  <c:v>92.342947206095801</c:v>
                </c:pt>
                <c:pt idx="11">
                  <c:v>90.400418454935618</c:v>
                </c:pt>
                <c:pt idx="12">
                  <c:v>87.26738409415114</c:v>
                </c:pt>
                <c:pt idx="13">
                  <c:v>90.763436170212785</c:v>
                </c:pt>
                <c:pt idx="14">
                  <c:v>93.260390295358633</c:v>
                </c:pt>
                <c:pt idx="15">
                  <c:v>99.00246196403873</c:v>
                </c:pt>
                <c:pt idx="16">
                  <c:v>94.582469093406587</c:v>
                </c:pt>
                <c:pt idx="17">
                  <c:v>93.102506659836052</c:v>
                </c:pt>
                <c:pt idx="18">
                  <c:v>94.297639077340534</c:v>
                </c:pt>
                <c:pt idx="19">
                  <c:v>93.76319537533513</c:v>
                </c:pt>
                <c:pt idx="20">
                  <c:v>90.244386666666657</c:v>
                </c:pt>
                <c:pt idx="21">
                  <c:v>92.268819813829779</c:v>
                </c:pt>
                <c:pt idx="22">
                  <c:v>89.517384259259245</c:v>
                </c:pt>
                <c:pt idx="23">
                  <c:v>111.85654308093996</c:v>
                </c:pt>
                <c:pt idx="24">
                  <c:v>89.04298763020833</c:v>
                </c:pt>
                <c:pt idx="25">
                  <c:v>93.332423898963754</c:v>
                </c:pt>
                <c:pt idx="26">
                  <c:v>96.418380937098831</c:v>
                </c:pt>
                <c:pt idx="27">
                  <c:v>95.911335012594435</c:v>
                </c:pt>
                <c:pt idx="28">
                  <c:v>98.238551249999972</c:v>
                </c:pt>
                <c:pt idx="29">
                  <c:v>98.680849753694559</c:v>
                </c:pt>
                <c:pt idx="30">
                  <c:v>92.874569174757241</c:v>
                </c:pt>
                <c:pt idx="31">
                  <c:v>98.561042209715652</c:v>
                </c:pt>
                <c:pt idx="32">
                  <c:v>95.975752784290762</c:v>
                </c:pt>
                <c:pt idx="33">
                  <c:v>95.619590512223482</c:v>
                </c:pt>
                <c:pt idx="34">
                  <c:v>102.82332911392405</c:v>
                </c:pt>
                <c:pt idx="35">
                  <c:v>110.09877494456757</c:v>
                </c:pt>
                <c:pt idx="36">
                  <c:v>113.36054845814969</c:v>
                </c:pt>
                <c:pt idx="37">
                  <c:v>116.19958378820958</c:v>
                </c:pt>
                <c:pt idx="38">
                  <c:v>113.76043566775243</c:v>
                </c:pt>
                <c:pt idx="39">
                  <c:v>122.15870488322722</c:v>
                </c:pt>
                <c:pt idx="40">
                  <c:v>161.40568421052629</c:v>
                </c:pt>
                <c:pt idx="41">
                  <c:v>155.9090041666667</c:v>
                </c:pt>
                <c:pt idx="42">
                  <c:v>123.2753323863636</c:v>
                </c:pt>
                <c:pt idx="43">
                  <c:v>110.93434661957616</c:v>
                </c:pt>
                <c:pt idx="44">
                  <c:v>116.47031187374753</c:v>
                </c:pt>
                <c:pt idx="45">
                  <c:v>111.32752747252744</c:v>
                </c:pt>
                <c:pt idx="46">
                  <c:v>129.20033415841579</c:v>
                </c:pt>
                <c:pt idx="47">
                  <c:v>125.74199772291458</c:v>
                </c:pt>
                <c:pt idx="48">
                  <c:v>135.02867162226448</c:v>
                </c:pt>
                <c:pt idx="49">
                  <c:v>130.84042728989613</c:v>
                </c:pt>
                <c:pt idx="50">
                  <c:v>141.13307985459662</c:v>
                </c:pt>
                <c:pt idx="51">
                  <c:v>160.53469354838714</c:v>
                </c:pt>
                <c:pt idx="52">
                  <c:v>144.21355883699636</c:v>
                </c:pt>
                <c:pt idx="53">
                  <c:v>156.55992023700992</c:v>
                </c:pt>
                <c:pt idx="54">
                  <c:v>144.15651173285195</c:v>
                </c:pt>
                <c:pt idx="55">
                  <c:v>179.60178827215753</c:v>
                </c:pt>
                <c:pt idx="56">
                  <c:v>146.87163410301952</c:v>
                </c:pt>
                <c:pt idx="57">
                  <c:v>162.45681668133795</c:v>
                </c:pt>
                <c:pt idx="58">
                  <c:v>163.92296072671877</c:v>
                </c:pt>
                <c:pt idx="59">
                  <c:v>159.22330039096431</c:v>
                </c:pt>
                <c:pt idx="60">
                  <c:v>147.37327772963593</c:v>
                </c:pt>
                <c:pt idx="61">
                  <c:v>153.08945642795513</c:v>
                </c:pt>
                <c:pt idx="62">
                  <c:v>160.2268037703513</c:v>
                </c:pt>
                <c:pt idx="63">
                  <c:v>162.96291173986486</c:v>
                </c:pt>
              </c:numCache>
            </c:numRef>
          </c:val>
          <c:smooth val="0"/>
        </c:ser>
        <c:ser>
          <c:idx val="1"/>
          <c:order val="1"/>
          <c:tx>
            <c:strRef>
              <c:f>'DATA '!$B$58</c:f>
              <c:strCache>
                <c:ptCount val="1"/>
                <c:pt idx="0">
                  <c:v>Ku-Ring Gai  </c:v>
                </c:pt>
              </c:strCache>
            </c:strRef>
          </c:tx>
          <c:spPr>
            <a:ln w="28575" cap="rnd">
              <a:solidFill>
                <a:schemeClr val="accent2"/>
              </a:solidFill>
              <a:round/>
            </a:ln>
            <a:effectLst/>
          </c:spPr>
          <c:marker>
            <c:symbol val="none"/>
          </c:marker>
          <c:cat>
            <c:strRef>
              <c:f>'DATA '!$C$56:$BN$56</c:f>
              <c:strCache>
                <c:ptCount val="64"/>
                <c:pt idx="0">
                  <c:v>Mar-01</c:v>
                </c:pt>
                <c:pt idx="1">
                  <c:v>Jun-01</c:v>
                </c:pt>
                <c:pt idx="2">
                  <c:v>Sep-01</c:v>
                </c:pt>
                <c:pt idx="3">
                  <c:v>Dec-01</c:v>
                </c:pt>
                <c:pt idx="4">
                  <c:v>Mar-02</c:v>
                </c:pt>
                <c:pt idx="5">
                  <c:v>Jun-02</c:v>
                </c:pt>
                <c:pt idx="6">
                  <c:v>Sep-02</c:v>
                </c:pt>
                <c:pt idx="7">
                  <c:v>Dec-02</c:v>
                </c:pt>
                <c:pt idx="8">
                  <c:v>Mar-03</c:v>
                </c:pt>
                <c:pt idx="9">
                  <c:v>Jun-03</c:v>
                </c:pt>
                <c:pt idx="10">
                  <c:v>Sep-03</c:v>
                </c:pt>
                <c:pt idx="11">
                  <c:v>Dec-03</c:v>
                </c:pt>
                <c:pt idx="12">
                  <c:v>Mar-04</c:v>
                </c:pt>
                <c:pt idx="13">
                  <c:v>Jun-04</c:v>
                </c:pt>
                <c:pt idx="14">
                  <c:v>Sep-04</c:v>
                </c:pt>
                <c:pt idx="15">
                  <c:v>Dec-04</c:v>
                </c:pt>
                <c:pt idx="16">
                  <c:v>Mar-05</c:v>
                </c:pt>
                <c:pt idx="17">
                  <c:v>Jun-05</c:v>
                </c:pt>
                <c:pt idx="18">
                  <c:v>Sep-05</c:v>
                </c:pt>
                <c:pt idx="19">
                  <c:v>Dec-05</c:v>
                </c:pt>
                <c:pt idx="20">
                  <c:v>Mar-06</c:v>
                </c:pt>
                <c:pt idx="21">
                  <c:v>Jun-06</c:v>
                </c:pt>
                <c:pt idx="22">
                  <c:v>Sep-06</c:v>
                </c:pt>
                <c:pt idx="23">
                  <c:v>Dec-06</c:v>
                </c:pt>
                <c:pt idx="24">
                  <c:v>Mar-07</c:v>
                </c:pt>
                <c:pt idx="25">
                  <c:v>Jun-07</c:v>
                </c:pt>
                <c:pt idx="26">
                  <c:v>Sep-07</c:v>
                </c:pt>
                <c:pt idx="27">
                  <c:v>Dec-07</c:v>
                </c:pt>
                <c:pt idx="28">
                  <c:v>Mar-08</c:v>
                </c:pt>
                <c:pt idx="29">
                  <c:v>Jun-08</c:v>
                </c:pt>
                <c:pt idx="30">
                  <c:v>Sep-08</c:v>
                </c:pt>
                <c:pt idx="31">
                  <c:v>Dec-08</c:v>
                </c:pt>
                <c:pt idx="32">
                  <c:v>Mar-09</c:v>
                </c:pt>
                <c:pt idx="33">
                  <c:v>Jun-09</c:v>
                </c:pt>
                <c:pt idx="34">
                  <c:v>Sep-09</c:v>
                </c:pt>
                <c:pt idx="35">
                  <c:v>Dec-09</c:v>
                </c:pt>
                <c:pt idx="36">
                  <c:v>Mar-10</c:v>
                </c:pt>
                <c:pt idx="37">
                  <c:v>Jun-10</c:v>
                </c:pt>
                <c:pt idx="38">
                  <c:v>Sep-10</c:v>
                </c:pt>
                <c:pt idx="39">
                  <c:v>Dec-10</c:v>
                </c:pt>
                <c:pt idx="40">
                  <c:v>Mar-11</c:v>
                </c:pt>
                <c:pt idx="41">
                  <c:v>Jun-11</c:v>
                </c:pt>
                <c:pt idx="42">
                  <c:v>Sep-11</c:v>
                </c:pt>
                <c:pt idx="43">
                  <c:v>Dec-11</c:v>
                </c:pt>
                <c:pt idx="44">
                  <c:v>Mar-12</c:v>
                </c:pt>
                <c:pt idx="45">
                  <c:v>Jun-12</c:v>
                </c:pt>
                <c:pt idx="46">
                  <c:v>Sep-12</c:v>
                </c:pt>
                <c:pt idx="47">
                  <c:v>Dec-12</c:v>
                </c:pt>
                <c:pt idx="48">
                  <c:v>Mar-13</c:v>
                </c:pt>
                <c:pt idx="49">
                  <c:v>Jun-13</c:v>
                </c:pt>
                <c:pt idx="50">
                  <c:v>Sep-13</c:v>
                </c:pt>
                <c:pt idx="51">
                  <c:v>Dec-13</c:v>
                </c:pt>
                <c:pt idx="52">
                  <c:v>Mar-14</c:v>
                </c:pt>
                <c:pt idx="53">
                  <c:v>Jun-14</c:v>
                </c:pt>
                <c:pt idx="54">
                  <c:v>Sep-14</c:v>
                </c:pt>
                <c:pt idx="55">
                  <c:v>Dec-14</c:v>
                </c:pt>
                <c:pt idx="56">
                  <c:v>Mar-15</c:v>
                </c:pt>
                <c:pt idx="57">
                  <c:v>Jun-15</c:v>
                </c:pt>
                <c:pt idx="58">
                  <c:v>Sep-15</c:v>
                </c:pt>
                <c:pt idx="59">
                  <c:v>Dec-15</c:v>
                </c:pt>
                <c:pt idx="60">
                  <c:v>Mar-16</c:v>
                </c:pt>
                <c:pt idx="61">
                  <c:v>Jun-16</c:v>
                </c:pt>
                <c:pt idx="62">
                  <c:v>Sep-16</c:v>
                </c:pt>
                <c:pt idx="63">
                  <c:v>Dec-16</c:v>
                </c:pt>
              </c:strCache>
            </c:strRef>
          </c:cat>
          <c:val>
            <c:numRef>
              <c:f>'DATA '!$C$58:$BN$58</c:f>
              <c:numCache>
                <c:formatCode>0.00</c:formatCode>
                <c:ptCount val="64"/>
                <c:pt idx="0">
                  <c:v>76.628022437499993</c:v>
                </c:pt>
                <c:pt idx="1">
                  <c:v>80.023817307692269</c:v>
                </c:pt>
                <c:pt idx="2">
                  <c:v>99.777064220183462</c:v>
                </c:pt>
                <c:pt idx="3">
                  <c:v>91.272962121212089</c:v>
                </c:pt>
                <c:pt idx="4">
                  <c:v>93.245645707831301</c:v>
                </c:pt>
                <c:pt idx="5">
                  <c:v>98.072707646176895</c:v>
                </c:pt>
                <c:pt idx="6">
                  <c:v>98.496174479166612</c:v>
                </c:pt>
                <c:pt idx="7">
                  <c:v>95.156335603829149</c:v>
                </c:pt>
                <c:pt idx="8">
                  <c:v>114.77715859030843</c:v>
                </c:pt>
                <c:pt idx="9">
                  <c:v>107.74438961988301</c:v>
                </c:pt>
                <c:pt idx="10">
                  <c:v>102.92622822931786</c:v>
                </c:pt>
                <c:pt idx="11">
                  <c:v>118.23859263233187</c:v>
                </c:pt>
                <c:pt idx="12">
                  <c:v>102.58717992154064</c:v>
                </c:pt>
                <c:pt idx="13">
                  <c:v>106.22957712765952</c:v>
                </c:pt>
                <c:pt idx="14">
                  <c:v>104.0424709915612</c:v>
                </c:pt>
                <c:pt idx="15">
                  <c:v>96.113117565698502</c:v>
                </c:pt>
                <c:pt idx="16">
                  <c:v>106.31093406593405</c:v>
                </c:pt>
                <c:pt idx="17">
                  <c:v>116.22474897540981</c:v>
                </c:pt>
                <c:pt idx="18">
                  <c:v>107.75372795115327</c:v>
                </c:pt>
                <c:pt idx="19">
                  <c:v>140.79025636729216</c:v>
                </c:pt>
                <c:pt idx="20">
                  <c:v>105.7437333333333</c:v>
                </c:pt>
                <c:pt idx="21">
                  <c:v>121.55313829787232</c:v>
                </c:pt>
                <c:pt idx="22">
                  <c:v>109.73874570105816</c:v>
                </c:pt>
                <c:pt idx="23">
                  <c:v>114.6385378590078</c:v>
                </c:pt>
                <c:pt idx="24">
                  <c:v>104.66731770833337</c:v>
                </c:pt>
                <c:pt idx="25">
                  <c:v>112.57533840673568</c:v>
                </c:pt>
                <c:pt idx="26">
                  <c:v>128.7192233632862</c:v>
                </c:pt>
                <c:pt idx="27">
                  <c:v>115.67254408060447</c:v>
                </c:pt>
                <c:pt idx="28">
                  <c:v>119.56357437499999</c:v>
                </c:pt>
                <c:pt idx="29">
                  <c:v>138.33711822660098</c:v>
                </c:pt>
                <c:pt idx="30">
                  <c:v>134.26283373786407</c:v>
                </c:pt>
                <c:pt idx="31">
                  <c:v>114.69628510071085</c:v>
                </c:pt>
                <c:pt idx="32">
                  <c:v>108.45944973622514</c:v>
                </c:pt>
                <c:pt idx="33">
                  <c:v>116.15034778812566</c:v>
                </c:pt>
                <c:pt idx="34">
                  <c:v>125.75906645569614</c:v>
                </c:pt>
                <c:pt idx="35">
                  <c:v>119.48957871396891</c:v>
                </c:pt>
                <c:pt idx="36">
                  <c:v>131.8515418502202</c:v>
                </c:pt>
                <c:pt idx="37">
                  <c:v>131.64719705240174</c:v>
                </c:pt>
                <c:pt idx="38">
                  <c:v>134.83487296416939</c:v>
                </c:pt>
                <c:pt idx="39">
                  <c:v>125.87184846072188</c:v>
                </c:pt>
                <c:pt idx="40">
                  <c:v>131.48399999999995</c:v>
                </c:pt>
                <c:pt idx="41">
                  <c:v>129.25068749999991</c:v>
                </c:pt>
                <c:pt idx="42">
                  <c:v>132.6761395919421</c:v>
                </c:pt>
                <c:pt idx="43">
                  <c:v>131.41550201816347</c:v>
                </c:pt>
                <c:pt idx="44">
                  <c:v>129.38150676352706</c:v>
                </c:pt>
                <c:pt idx="45">
                  <c:v>130.17119130869128</c:v>
                </c:pt>
                <c:pt idx="46">
                  <c:v>139.08301732673266</c:v>
                </c:pt>
                <c:pt idx="47">
                  <c:v>137.49659635666336</c:v>
                </c:pt>
                <c:pt idx="48">
                  <c:v>130.93915318744055</c:v>
                </c:pt>
                <c:pt idx="49">
                  <c:v>129.1933616619452</c:v>
                </c:pt>
                <c:pt idx="50">
                  <c:v>141.04783712476541</c:v>
                </c:pt>
                <c:pt idx="51">
                  <c:v>138.41225806451615</c:v>
                </c:pt>
                <c:pt idx="52">
                  <c:v>139.31410267857143</c:v>
                </c:pt>
                <c:pt idx="53">
                  <c:v>146.64334548769367</c:v>
                </c:pt>
                <c:pt idx="54">
                  <c:v>145.78374785649822</c:v>
                </c:pt>
                <c:pt idx="55">
                  <c:v>148.49314010743052</c:v>
                </c:pt>
                <c:pt idx="56">
                  <c:v>146.99597868561267</c:v>
                </c:pt>
                <c:pt idx="57">
                  <c:v>149.511602112676</c:v>
                </c:pt>
                <c:pt idx="58">
                  <c:v>159.08768385552662</c:v>
                </c:pt>
                <c:pt idx="59">
                  <c:v>176.52928996524753</c:v>
                </c:pt>
                <c:pt idx="60">
                  <c:v>164.75451148180238</c:v>
                </c:pt>
                <c:pt idx="61">
                  <c:v>169.54350194132871</c:v>
                </c:pt>
                <c:pt idx="62">
                  <c:v>167.70162810625544</c:v>
                </c:pt>
                <c:pt idx="63">
                  <c:v>172.28114442567562</c:v>
                </c:pt>
              </c:numCache>
            </c:numRef>
          </c:val>
          <c:smooth val="0"/>
        </c:ser>
        <c:dLbls>
          <c:showLegendKey val="0"/>
          <c:showVal val="0"/>
          <c:showCatName val="0"/>
          <c:showSerName val="0"/>
          <c:showPercent val="0"/>
          <c:showBubbleSize val="0"/>
        </c:dLbls>
        <c:smooth val="0"/>
        <c:axId val="523219232"/>
        <c:axId val="523211616"/>
      </c:lineChart>
      <c:catAx>
        <c:axId val="52321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Time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11616"/>
        <c:crosses val="autoZero"/>
        <c:auto val="1"/>
        <c:lblAlgn val="ctr"/>
        <c:lblOffset val="100"/>
        <c:noMultiLvlLbl val="0"/>
      </c:catAx>
      <c:valAx>
        <c:axId val="52321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Expected Profit ($'000)</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19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Varability of the expected profit (Per Unit)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0BA596"/>
            </a:solidFill>
            <a:ln>
              <a:noFill/>
            </a:ln>
            <a:effectLst/>
          </c:spPr>
          <c:invertIfNegative val="0"/>
          <c:dPt>
            <c:idx val="1"/>
            <c:invertIfNegative val="0"/>
            <c:bubble3D val="0"/>
            <c:spPr>
              <a:solidFill>
                <a:srgbClr val="CCCCFF"/>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'!$B$72,'DATA '!$B$74)</c:f>
              <c:strCache>
                <c:ptCount val="2"/>
                <c:pt idx="0">
                  <c:v>Willoughby </c:v>
                </c:pt>
                <c:pt idx="1">
                  <c:v>Middle Ring</c:v>
                </c:pt>
              </c:strCache>
            </c:strRef>
          </c:cat>
          <c:val>
            <c:numRef>
              <c:f>('DATA '!$C$72,'DATA '!$C$74)</c:f>
              <c:numCache>
                <c:formatCode>#,##0.000</c:formatCode>
                <c:ptCount val="2"/>
                <c:pt idx="0">
                  <c:v>27.995079727954096</c:v>
                </c:pt>
                <c:pt idx="1">
                  <c:v>25.423635624104175</c:v>
                </c:pt>
              </c:numCache>
            </c:numRef>
          </c:val>
        </c:ser>
        <c:dLbls>
          <c:showLegendKey val="0"/>
          <c:showVal val="0"/>
          <c:showCatName val="0"/>
          <c:showSerName val="0"/>
          <c:showPercent val="0"/>
          <c:showBubbleSize val="0"/>
        </c:dLbls>
        <c:gapWidth val="219"/>
        <c:overlap val="-27"/>
        <c:axId val="523221408"/>
        <c:axId val="523207808"/>
      </c:barChart>
      <c:catAx>
        <c:axId val="52322140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07808"/>
        <c:crosses val="autoZero"/>
        <c:auto val="1"/>
        <c:lblAlgn val="ctr"/>
        <c:lblOffset val="100"/>
        <c:noMultiLvlLbl val="0"/>
      </c:catAx>
      <c:valAx>
        <c:axId val="52320780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221408"/>
        <c:crosses val="autoZero"/>
        <c:crossBetween val="between"/>
        <c:majorUnit val="1"/>
        <c:min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69850</xdr:colOff>
      <xdr:row>5</xdr:row>
      <xdr:rowOff>57150</xdr:rowOff>
    </xdr:from>
    <xdr:to>
      <xdr:col>8</xdr:col>
      <xdr:colOff>527050</xdr:colOff>
      <xdr:row>20</xdr:row>
      <xdr:rowOff>88900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134470</xdr:rowOff>
    </xdr:from>
    <xdr:to>
      <xdr:col>9</xdr:col>
      <xdr:colOff>351118</xdr:colOff>
      <xdr:row>48</xdr:row>
      <xdr:rowOff>22411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44450</xdr:colOff>
      <xdr:row>5</xdr:row>
      <xdr:rowOff>63500</xdr:rowOff>
    </xdr:from>
    <xdr:to>
      <xdr:col>10</xdr:col>
      <xdr:colOff>88900</xdr:colOff>
      <xdr:row>20</xdr:row>
      <xdr:rowOff>57150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28</xdr:row>
      <xdr:rowOff>82550</xdr:rowOff>
    </xdr:from>
    <xdr:to>
      <xdr:col>9</xdr:col>
      <xdr:colOff>120650</xdr:colOff>
      <xdr:row>43</xdr:row>
      <xdr:rowOff>63500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topLeftCell="A13" zoomScale="85" zoomScaleNormal="85" workbookViewId="0">
      <selection activeCell="C20" sqref="C20:Q20"/>
    </sheetView>
  </sheetViews>
  <sheetFormatPr defaultRowHeight="14.5" x14ac:dyDescent="0.35"/>
  <cols>
    <col min="2" max="2" width="17.7265625" customWidth="1"/>
    <col min="3" max="3" width="56.08984375" bestFit="1" customWidth="1"/>
  </cols>
  <sheetData>
    <row r="1" spans="1:17" x14ac:dyDescent="0.35">
      <c r="A1" s="1"/>
      <c r="B1" s="1"/>
      <c r="C1" s="1"/>
      <c r="D1" s="1"/>
      <c r="E1" s="1"/>
      <c r="F1" s="1"/>
      <c r="G1" s="1"/>
      <c r="H1" s="1"/>
      <c r="I1" s="1"/>
      <c r="J1" s="1"/>
      <c r="K1" s="1"/>
      <c r="L1" s="1"/>
      <c r="M1" s="1"/>
      <c r="N1" s="1"/>
      <c r="O1" s="1"/>
      <c r="P1" s="1"/>
      <c r="Q1" s="1"/>
    </row>
    <row r="2" spans="1:17" x14ac:dyDescent="0.35">
      <c r="A2" s="1"/>
      <c r="B2" s="2" t="s">
        <v>0</v>
      </c>
      <c r="C2" s="2" t="s">
        <v>1</v>
      </c>
      <c r="D2" s="1"/>
      <c r="E2" s="1"/>
      <c r="F2" s="1"/>
      <c r="G2" s="1"/>
      <c r="H2" s="1"/>
      <c r="I2" s="1"/>
      <c r="J2" s="1"/>
      <c r="K2" s="1"/>
      <c r="L2" s="1"/>
      <c r="M2" s="1"/>
      <c r="N2" s="1"/>
      <c r="O2" s="1"/>
      <c r="P2" s="1"/>
      <c r="Q2" s="1"/>
    </row>
    <row r="3" spans="1:17" x14ac:dyDescent="0.35">
      <c r="A3" s="1"/>
      <c r="B3" s="2" t="s">
        <v>2</v>
      </c>
      <c r="C3" s="2" t="s">
        <v>3</v>
      </c>
      <c r="D3" s="1"/>
      <c r="E3" s="1"/>
      <c r="F3" s="1"/>
      <c r="G3" s="1"/>
      <c r="H3" s="1"/>
      <c r="I3" s="1"/>
      <c r="J3" s="1"/>
      <c r="K3" s="1"/>
      <c r="L3" s="1"/>
      <c r="M3" s="1"/>
      <c r="N3" s="1"/>
      <c r="O3" s="1"/>
      <c r="P3" s="1"/>
      <c r="Q3" s="1"/>
    </row>
    <row r="4" spans="1:17" x14ac:dyDescent="0.35">
      <c r="A4" s="1"/>
      <c r="B4" s="2" t="s">
        <v>4</v>
      </c>
      <c r="C4" s="2">
        <v>45197083</v>
      </c>
      <c r="D4" s="1"/>
      <c r="E4" s="1"/>
      <c r="F4" s="1"/>
      <c r="G4" s="1"/>
      <c r="H4" s="1"/>
      <c r="I4" s="1"/>
      <c r="J4" s="1"/>
      <c r="K4" s="1"/>
      <c r="L4" s="1"/>
      <c r="M4" s="1"/>
      <c r="N4" s="1"/>
      <c r="O4" s="1"/>
      <c r="P4" s="1"/>
      <c r="Q4" s="1"/>
    </row>
    <row r="5" spans="1:17" x14ac:dyDescent="0.35">
      <c r="A5" s="1"/>
      <c r="B5" s="2" t="s">
        <v>84</v>
      </c>
      <c r="C5" s="3">
        <v>43704</v>
      </c>
      <c r="D5" s="1"/>
      <c r="E5" s="1"/>
      <c r="F5" s="1"/>
      <c r="G5" s="1"/>
      <c r="H5" s="1"/>
      <c r="I5" s="1"/>
      <c r="J5" s="1"/>
      <c r="K5" s="1"/>
      <c r="L5" s="1"/>
      <c r="M5" s="1"/>
      <c r="N5" s="1"/>
      <c r="O5" s="1"/>
      <c r="P5" s="1"/>
      <c r="Q5" s="1"/>
    </row>
    <row r="6" spans="1:17" x14ac:dyDescent="0.35">
      <c r="A6" s="1"/>
      <c r="B6" s="1"/>
      <c r="C6" s="1"/>
      <c r="D6" s="1"/>
      <c r="E6" s="1"/>
      <c r="F6" s="1"/>
      <c r="G6" s="1"/>
      <c r="H6" s="1"/>
      <c r="I6" s="1"/>
      <c r="J6" s="1"/>
      <c r="K6" s="1"/>
      <c r="L6" s="1"/>
      <c r="M6" s="1"/>
      <c r="N6" s="1"/>
      <c r="O6" s="1"/>
      <c r="P6" s="1"/>
      <c r="Q6" s="1"/>
    </row>
    <row r="7" spans="1:17" x14ac:dyDescent="0.35">
      <c r="A7" s="1"/>
      <c r="B7" s="1"/>
      <c r="C7" s="1"/>
      <c r="D7" s="1"/>
      <c r="E7" s="1"/>
      <c r="F7" s="1"/>
      <c r="G7" s="1"/>
      <c r="H7" s="1"/>
      <c r="I7" s="1"/>
      <c r="J7" s="1"/>
      <c r="K7" s="1"/>
      <c r="L7" s="1"/>
      <c r="M7" s="1"/>
      <c r="N7" s="1"/>
      <c r="O7" s="1"/>
      <c r="P7" s="1"/>
      <c r="Q7" s="1"/>
    </row>
    <row r="8" spans="1:17" x14ac:dyDescent="0.35">
      <c r="A8" s="1"/>
      <c r="B8" s="2" t="s">
        <v>5</v>
      </c>
      <c r="C8" s="1"/>
      <c r="D8" s="1"/>
      <c r="E8" s="1"/>
      <c r="F8" s="1"/>
      <c r="G8" s="1"/>
      <c r="H8" s="1"/>
      <c r="I8" s="1"/>
      <c r="J8" s="1"/>
      <c r="K8" s="1"/>
      <c r="L8" s="1"/>
      <c r="M8" s="1"/>
      <c r="N8" s="1"/>
      <c r="O8" s="1"/>
      <c r="P8" s="1"/>
      <c r="Q8" s="1"/>
    </row>
    <row r="9" spans="1:17" ht="14.5" customHeight="1" x14ac:dyDescent="0.35">
      <c r="A9" s="1"/>
      <c r="B9" s="85" t="s">
        <v>6</v>
      </c>
      <c r="C9" s="86"/>
      <c r="D9" s="86"/>
      <c r="E9" s="86"/>
      <c r="F9" s="86"/>
      <c r="G9" s="86"/>
      <c r="H9" s="86"/>
      <c r="I9" s="86"/>
      <c r="J9" s="86"/>
      <c r="K9" s="86"/>
      <c r="L9" s="86"/>
      <c r="M9" s="86"/>
      <c r="N9" s="86"/>
      <c r="O9" s="86"/>
      <c r="P9" s="86"/>
      <c r="Q9" s="86"/>
    </row>
    <row r="10" spans="1:17" x14ac:dyDescent="0.35">
      <c r="A10" s="1"/>
      <c r="B10" s="86"/>
      <c r="C10" s="86"/>
      <c r="D10" s="86"/>
      <c r="E10" s="86"/>
      <c r="F10" s="86"/>
      <c r="G10" s="86"/>
      <c r="H10" s="86"/>
      <c r="I10" s="86"/>
      <c r="J10" s="86"/>
      <c r="K10" s="86"/>
      <c r="L10" s="86"/>
      <c r="M10" s="86"/>
      <c r="N10" s="86"/>
      <c r="O10" s="86"/>
      <c r="P10" s="86"/>
      <c r="Q10" s="86"/>
    </row>
    <row r="11" spans="1:17" x14ac:dyDescent="0.35">
      <c r="A11" s="1"/>
      <c r="B11" s="86"/>
      <c r="C11" s="86"/>
      <c r="D11" s="86"/>
      <c r="E11" s="86"/>
      <c r="F11" s="86"/>
      <c r="G11" s="86"/>
      <c r="H11" s="86"/>
      <c r="I11" s="86"/>
      <c r="J11" s="86"/>
      <c r="K11" s="86"/>
      <c r="L11" s="86"/>
      <c r="M11" s="86"/>
      <c r="N11" s="86"/>
      <c r="O11" s="86"/>
      <c r="P11" s="86"/>
      <c r="Q11" s="86"/>
    </row>
    <row r="12" spans="1:17" x14ac:dyDescent="0.35">
      <c r="A12" s="1"/>
      <c r="B12" s="86"/>
      <c r="C12" s="86"/>
      <c r="D12" s="86"/>
      <c r="E12" s="86"/>
      <c r="F12" s="86"/>
      <c r="G12" s="86"/>
      <c r="H12" s="86"/>
      <c r="I12" s="86"/>
      <c r="J12" s="86"/>
      <c r="K12" s="86"/>
      <c r="L12" s="86"/>
      <c r="M12" s="86"/>
      <c r="N12" s="86"/>
      <c r="O12" s="86"/>
      <c r="P12" s="86"/>
      <c r="Q12" s="86"/>
    </row>
    <row r="13" spans="1:17" x14ac:dyDescent="0.35">
      <c r="A13" s="1"/>
      <c r="B13" s="86"/>
      <c r="C13" s="86"/>
      <c r="D13" s="86"/>
      <c r="E13" s="86"/>
      <c r="F13" s="86"/>
      <c r="G13" s="86"/>
      <c r="H13" s="86"/>
      <c r="I13" s="86"/>
      <c r="J13" s="86"/>
      <c r="K13" s="86"/>
      <c r="L13" s="86"/>
      <c r="M13" s="86"/>
      <c r="N13" s="86"/>
      <c r="O13" s="86"/>
      <c r="P13" s="86"/>
      <c r="Q13" s="86"/>
    </row>
    <row r="14" spans="1:17" x14ac:dyDescent="0.35">
      <c r="A14" s="1"/>
      <c r="B14" s="86"/>
      <c r="C14" s="86"/>
      <c r="D14" s="86"/>
      <c r="E14" s="86"/>
      <c r="F14" s="86"/>
      <c r="G14" s="86"/>
      <c r="H14" s="86"/>
      <c r="I14" s="86"/>
      <c r="J14" s="86"/>
      <c r="K14" s="86"/>
      <c r="L14" s="86"/>
      <c r="M14" s="86"/>
      <c r="N14" s="86"/>
      <c r="O14" s="86"/>
      <c r="P14" s="86"/>
      <c r="Q14" s="86"/>
    </row>
    <row r="15" spans="1:17" ht="17.5" customHeight="1" x14ac:dyDescent="0.35">
      <c r="A15" s="1"/>
      <c r="B15" s="86"/>
      <c r="C15" s="86"/>
      <c r="D15" s="86"/>
      <c r="E15" s="86"/>
      <c r="F15" s="86"/>
      <c r="G15" s="86"/>
      <c r="H15" s="86"/>
      <c r="I15" s="86"/>
      <c r="J15" s="86"/>
      <c r="K15" s="86"/>
      <c r="L15" s="86"/>
      <c r="M15" s="86"/>
      <c r="N15" s="86"/>
      <c r="O15" s="86"/>
      <c r="P15" s="86"/>
      <c r="Q15" s="86"/>
    </row>
    <row r="16" spans="1:17" x14ac:dyDescent="0.35">
      <c r="A16" s="1"/>
      <c r="B16" s="1"/>
      <c r="C16" s="1"/>
      <c r="D16" s="1"/>
      <c r="E16" s="1"/>
      <c r="F16" s="1"/>
      <c r="G16" s="1"/>
      <c r="H16" s="1"/>
      <c r="I16" s="1"/>
      <c r="J16" s="1"/>
      <c r="K16" s="1"/>
      <c r="L16" s="1"/>
      <c r="M16" s="1"/>
      <c r="N16" s="1"/>
      <c r="O16" s="1"/>
      <c r="P16" s="1"/>
      <c r="Q16" s="1"/>
    </row>
    <row r="17" spans="1:17" x14ac:dyDescent="0.35">
      <c r="A17" s="1"/>
      <c r="B17" s="1"/>
      <c r="C17" s="1"/>
      <c r="D17" s="1"/>
      <c r="E17" s="1"/>
      <c r="F17" s="1"/>
      <c r="G17" s="1"/>
      <c r="H17" s="1"/>
      <c r="I17" s="1"/>
      <c r="J17" s="1"/>
      <c r="K17" s="1"/>
      <c r="L17" s="1"/>
      <c r="M17" s="1"/>
      <c r="N17" s="1"/>
      <c r="O17" s="1"/>
      <c r="P17" s="1"/>
      <c r="Q17" s="1"/>
    </row>
    <row r="18" spans="1:17" ht="14.5" customHeight="1" x14ac:dyDescent="0.35">
      <c r="A18" s="1"/>
      <c r="B18" s="2" t="s">
        <v>7</v>
      </c>
      <c r="C18" s="1" t="s">
        <v>88</v>
      </c>
      <c r="D18" s="1"/>
      <c r="E18" s="1"/>
      <c r="F18" s="1"/>
      <c r="G18" s="1"/>
      <c r="H18" s="1"/>
      <c r="I18" s="1"/>
      <c r="J18" s="1"/>
      <c r="K18" s="1"/>
      <c r="L18" s="1"/>
      <c r="M18" s="1"/>
      <c r="N18" s="1"/>
      <c r="O18" s="1"/>
      <c r="P18" s="1"/>
      <c r="Q18" s="1"/>
    </row>
    <row r="19" spans="1:17" ht="14.5" customHeight="1" x14ac:dyDescent="0.35">
      <c r="A19" s="1"/>
      <c r="B19" s="2"/>
      <c r="C19" s="1" t="s">
        <v>8</v>
      </c>
      <c r="D19" s="1"/>
      <c r="E19" s="1"/>
      <c r="F19" s="1"/>
      <c r="G19" s="1"/>
      <c r="H19" s="1"/>
      <c r="I19" s="1"/>
      <c r="J19" s="1"/>
      <c r="K19" s="1"/>
      <c r="L19" s="1"/>
      <c r="M19" s="1"/>
      <c r="N19" s="1"/>
      <c r="O19" s="1"/>
      <c r="P19" s="1"/>
      <c r="Q19" s="1"/>
    </row>
    <row r="20" spans="1:17" x14ac:dyDescent="0.35">
      <c r="A20" s="1"/>
      <c r="B20" s="1"/>
      <c r="C20" s="84" t="s">
        <v>85</v>
      </c>
      <c r="D20" s="84"/>
      <c r="E20" s="84"/>
      <c r="F20" s="84"/>
      <c r="G20" s="84"/>
      <c r="H20" s="84"/>
      <c r="I20" s="84"/>
      <c r="J20" s="84"/>
      <c r="K20" s="84"/>
      <c r="L20" s="84"/>
      <c r="M20" s="84"/>
      <c r="N20" s="84"/>
      <c r="O20" s="84"/>
      <c r="P20" s="84"/>
      <c r="Q20" s="84"/>
    </row>
    <row r="21" spans="1:17" x14ac:dyDescent="0.35">
      <c r="C21" s="53" t="s">
        <v>109</v>
      </c>
    </row>
    <row r="22" spans="1:17" x14ac:dyDescent="0.35">
      <c r="C22" s="53" t="s">
        <v>122</v>
      </c>
    </row>
    <row r="24" spans="1:17" x14ac:dyDescent="0.35">
      <c r="B24" s="2" t="s">
        <v>83</v>
      </c>
      <c r="C24" s="1" t="s">
        <v>131</v>
      </c>
    </row>
    <row r="25" spans="1:17" ht="14" customHeight="1" x14ac:dyDescent="0.35">
      <c r="B25" s="2"/>
      <c r="C25" s="1" t="s">
        <v>128</v>
      </c>
      <c r="D25" s="1"/>
      <c r="E25" s="1"/>
      <c r="F25" s="1"/>
      <c r="G25" s="1"/>
      <c r="H25" s="1"/>
      <c r="I25" s="1"/>
      <c r="J25" s="1"/>
      <c r="K25" s="1"/>
      <c r="L25" s="1"/>
      <c r="M25" s="1"/>
      <c r="N25" s="1"/>
      <c r="O25" s="1"/>
      <c r="P25" s="1"/>
      <c r="Q25" s="1"/>
    </row>
    <row r="26" spans="1:17" x14ac:dyDescent="0.35">
      <c r="C26" s="1" t="s">
        <v>130</v>
      </c>
    </row>
    <row r="27" spans="1:17" x14ac:dyDescent="0.35">
      <c r="C27" s="1" t="s">
        <v>113</v>
      </c>
    </row>
    <row r="28" spans="1:17" x14ac:dyDescent="0.35">
      <c r="C28" s="1"/>
    </row>
    <row r="29" spans="1:17" x14ac:dyDescent="0.35">
      <c r="C29" s="1"/>
    </row>
    <row r="30" spans="1:17" x14ac:dyDescent="0.35">
      <c r="C30" s="1"/>
    </row>
    <row r="31" spans="1:17" x14ac:dyDescent="0.35">
      <c r="C31" s="1"/>
    </row>
  </sheetData>
  <mergeCells count="2">
    <mergeCell ref="C20:Q20"/>
    <mergeCell ref="B9:Q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tabSelected="1" topLeftCell="A19" zoomScale="85" zoomScaleNormal="85" workbookViewId="0">
      <selection activeCell="A27" sqref="A27"/>
    </sheetView>
  </sheetViews>
  <sheetFormatPr defaultRowHeight="14.5" x14ac:dyDescent="0.35"/>
  <sheetData>
    <row r="1" spans="1:19" ht="18.5" x14ac:dyDescent="0.45">
      <c r="A1" s="25"/>
      <c r="B1" s="25"/>
      <c r="C1" s="25"/>
      <c r="D1" s="25"/>
      <c r="E1" s="25"/>
      <c r="F1" s="25"/>
      <c r="G1" s="25"/>
      <c r="H1" s="25"/>
      <c r="I1" s="25"/>
      <c r="J1" s="25"/>
      <c r="K1" s="25"/>
      <c r="L1" s="25"/>
      <c r="M1" s="87" t="s">
        <v>114</v>
      </c>
      <c r="N1" s="87"/>
      <c r="O1" s="87"/>
    </row>
    <row r="2" spans="1:19" x14ac:dyDescent="0.35">
      <c r="A2" s="25"/>
      <c r="B2" s="25"/>
      <c r="C2" s="25"/>
      <c r="D2" s="25"/>
      <c r="E2" s="25"/>
      <c r="F2" s="25"/>
      <c r="G2" s="25"/>
      <c r="H2" s="25"/>
      <c r="I2" s="25"/>
      <c r="J2" s="25"/>
      <c r="K2" s="25"/>
      <c r="L2" s="25"/>
      <c r="M2" s="25"/>
      <c r="N2" s="25"/>
    </row>
    <row r="3" spans="1:19" x14ac:dyDescent="0.35">
      <c r="A3" s="25"/>
      <c r="B3" s="25"/>
      <c r="C3" s="25"/>
      <c r="D3" s="25"/>
      <c r="E3" s="25"/>
      <c r="F3" s="25"/>
      <c r="G3" s="25"/>
      <c r="H3" s="25"/>
      <c r="I3" s="25"/>
      <c r="J3" s="25"/>
      <c r="K3" s="25"/>
      <c r="L3" s="25"/>
      <c r="M3" s="25"/>
      <c r="N3" s="25"/>
    </row>
    <row r="4" spans="1:19" ht="15.5" x14ac:dyDescent="0.35">
      <c r="A4" s="79" t="s">
        <v>118</v>
      </c>
      <c r="B4" s="74"/>
      <c r="C4" s="74"/>
      <c r="D4" s="74"/>
      <c r="E4" s="74"/>
      <c r="F4" s="74"/>
      <c r="G4" s="74"/>
      <c r="H4" s="74"/>
      <c r="I4" s="74"/>
      <c r="J4" s="74"/>
      <c r="K4" s="74"/>
      <c r="L4" s="74"/>
      <c r="M4" s="78" t="s">
        <v>117</v>
      </c>
      <c r="N4" s="78"/>
      <c r="O4" s="78"/>
      <c r="P4" s="76"/>
      <c r="Q4" s="76"/>
      <c r="R4" s="76"/>
      <c r="S4" s="76"/>
    </row>
    <row r="5" spans="1:19" x14ac:dyDescent="0.35">
      <c r="A5" s="77" t="s">
        <v>116</v>
      </c>
      <c r="B5" s="74"/>
      <c r="C5" s="74"/>
      <c r="D5" s="74"/>
      <c r="E5" s="74"/>
      <c r="F5" s="74"/>
      <c r="G5" s="74"/>
      <c r="H5" s="74"/>
      <c r="I5" s="74"/>
      <c r="J5" s="74"/>
      <c r="K5" s="74"/>
      <c r="L5" s="74"/>
      <c r="M5" s="74"/>
      <c r="N5" s="75"/>
      <c r="O5" s="76"/>
      <c r="P5" s="76"/>
      <c r="Q5" s="76"/>
      <c r="R5" s="76"/>
      <c r="S5" s="76"/>
    </row>
    <row r="6" spans="1:19" x14ac:dyDescent="0.35">
      <c r="A6" s="74"/>
      <c r="B6" s="74"/>
      <c r="C6" s="74"/>
      <c r="D6" s="74"/>
      <c r="E6" s="74"/>
      <c r="F6" s="74"/>
      <c r="G6" s="74"/>
      <c r="H6" s="74"/>
      <c r="I6" s="75"/>
      <c r="J6" s="75"/>
      <c r="K6" s="75"/>
      <c r="L6" s="88" t="s">
        <v>129</v>
      </c>
      <c r="M6" s="88"/>
      <c r="N6" s="88"/>
      <c r="O6" s="88"/>
      <c r="P6" s="88"/>
      <c r="Q6" s="88"/>
      <c r="R6" s="88"/>
      <c r="S6" s="88"/>
    </row>
    <row r="7" spans="1:19" x14ac:dyDescent="0.35">
      <c r="A7" s="74"/>
      <c r="B7" s="74"/>
      <c r="C7" s="74"/>
      <c r="D7" s="74"/>
      <c r="E7" s="74"/>
      <c r="F7" s="74"/>
      <c r="G7" s="74"/>
      <c r="H7" s="74"/>
      <c r="I7" s="75"/>
      <c r="J7" s="75"/>
      <c r="K7" s="75"/>
      <c r="L7" s="88"/>
      <c r="M7" s="88"/>
      <c r="N7" s="88"/>
      <c r="O7" s="88"/>
      <c r="P7" s="88"/>
      <c r="Q7" s="88"/>
      <c r="R7" s="88"/>
      <c r="S7" s="88"/>
    </row>
    <row r="8" spans="1:19" x14ac:dyDescent="0.35">
      <c r="A8" s="74"/>
      <c r="B8" s="74"/>
      <c r="C8" s="74"/>
      <c r="D8" s="74"/>
      <c r="E8" s="74"/>
      <c r="F8" s="74"/>
      <c r="G8" s="74"/>
      <c r="H8" s="74"/>
      <c r="I8" s="75"/>
      <c r="J8" s="75"/>
      <c r="K8" s="75"/>
      <c r="L8" s="88"/>
      <c r="M8" s="88"/>
      <c r="N8" s="88"/>
      <c r="O8" s="88"/>
      <c r="P8" s="88"/>
      <c r="Q8" s="88"/>
      <c r="R8" s="88"/>
      <c r="S8" s="88"/>
    </row>
    <row r="9" spans="1:19" x14ac:dyDescent="0.35">
      <c r="A9" s="74"/>
      <c r="B9" s="74"/>
      <c r="C9" s="74"/>
      <c r="D9" s="74"/>
      <c r="E9" s="74"/>
      <c r="F9" s="74"/>
      <c r="G9" s="74"/>
      <c r="H9" s="74"/>
      <c r="I9" s="75"/>
      <c r="J9" s="75"/>
      <c r="K9" s="75"/>
      <c r="L9" s="88"/>
      <c r="M9" s="88"/>
      <c r="N9" s="88"/>
      <c r="O9" s="88"/>
      <c r="P9" s="88"/>
      <c r="Q9" s="88"/>
      <c r="R9" s="88"/>
      <c r="S9" s="88"/>
    </row>
    <row r="10" spans="1:19" x14ac:dyDescent="0.35">
      <c r="A10" s="74"/>
      <c r="B10" s="74"/>
      <c r="C10" s="74"/>
      <c r="D10" s="74"/>
      <c r="E10" s="74"/>
      <c r="F10" s="74"/>
      <c r="G10" s="74"/>
      <c r="H10" s="74"/>
      <c r="I10" s="75"/>
      <c r="J10" s="75"/>
      <c r="K10" s="75"/>
      <c r="L10" s="88"/>
      <c r="M10" s="88"/>
      <c r="N10" s="88"/>
      <c r="O10" s="88"/>
      <c r="P10" s="88"/>
      <c r="Q10" s="88"/>
      <c r="R10" s="88"/>
      <c r="S10" s="88"/>
    </row>
    <row r="11" spans="1:19" x14ac:dyDescent="0.35">
      <c r="A11" s="74"/>
      <c r="B11" s="74"/>
      <c r="C11" s="74"/>
      <c r="D11" s="74"/>
      <c r="E11" s="74"/>
      <c r="F11" s="74"/>
      <c r="G11" s="74"/>
      <c r="H11" s="74"/>
      <c r="I11" s="75"/>
      <c r="J11" s="75"/>
      <c r="K11" s="75"/>
      <c r="L11" s="88"/>
      <c r="M11" s="88"/>
      <c r="N11" s="88"/>
      <c r="O11" s="88"/>
      <c r="P11" s="88"/>
      <c r="Q11" s="88"/>
      <c r="R11" s="88"/>
      <c r="S11" s="88"/>
    </row>
    <row r="12" spans="1:19" x14ac:dyDescent="0.35">
      <c r="A12" s="74"/>
      <c r="B12" s="74"/>
      <c r="C12" s="74"/>
      <c r="D12" s="74"/>
      <c r="E12" s="74"/>
      <c r="F12" s="74"/>
      <c r="G12" s="74"/>
      <c r="H12" s="74"/>
      <c r="I12" s="75"/>
      <c r="J12" s="75"/>
      <c r="K12" s="75"/>
      <c r="L12" s="88"/>
      <c r="M12" s="88"/>
      <c r="N12" s="88"/>
      <c r="O12" s="88"/>
      <c r="P12" s="88"/>
      <c r="Q12" s="88"/>
      <c r="R12" s="88"/>
      <c r="S12" s="88"/>
    </row>
    <row r="13" spans="1:19" x14ac:dyDescent="0.35">
      <c r="A13" s="74"/>
      <c r="B13" s="74"/>
      <c r="C13" s="74"/>
      <c r="D13" s="74"/>
      <c r="E13" s="74"/>
      <c r="F13" s="74"/>
      <c r="G13" s="74"/>
      <c r="H13" s="74"/>
      <c r="I13" s="75"/>
      <c r="J13" s="75"/>
      <c r="K13" s="75"/>
      <c r="L13" s="88"/>
      <c r="M13" s="88"/>
      <c r="N13" s="88"/>
      <c r="O13" s="88"/>
      <c r="P13" s="88"/>
      <c r="Q13" s="88"/>
      <c r="R13" s="88"/>
      <c r="S13" s="88"/>
    </row>
    <row r="14" spans="1:19" x14ac:dyDescent="0.35">
      <c r="A14" s="74"/>
      <c r="B14" s="74"/>
      <c r="C14" s="74"/>
      <c r="D14" s="74"/>
      <c r="E14" s="74"/>
      <c r="F14" s="74"/>
      <c r="G14" s="74"/>
      <c r="H14" s="74"/>
      <c r="I14" s="75"/>
      <c r="J14" s="75"/>
      <c r="K14" s="75"/>
      <c r="L14" s="88"/>
      <c r="M14" s="88"/>
      <c r="N14" s="88"/>
      <c r="O14" s="88"/>
      <c r="P14" s="88"/>
      <c r="Q14" s="88"/>
      <c r="R14" s="88"/>
      <c r="S14" s="88"/>
    </row>
    <row r="15" spans="1:19" x14ac:dyDescent="0.35">
      <c r="A15" s="74"/>
      <c r="B15" s="74"/>
      <c r="C15" s="74"/>
      <c r="D15" s="74"/>
      <c r="E15" s="74"/>
      <c r="F15" s="74"/>
      <c r="G15" s="74"/>
      <c r="H15" s="74"/>
      <c r="I15" s="75"/>
      <c r="J15" s="75"/>
      <c r="K15" s="75"/>
      <c r="L15" s="88"/>
      <c r="M15" s="88"/>
      <c r="N15" s="88"/>
      <c r="O15" s="88"/>
      <c r="P15" s="88"/>
      <c r="Q15" s="88"/>
      <c r="R15" s="88"/>
      <c r="S15" s="88"/>
    </row>
    <row r="16" spans="1:19" x14ac:dyDescent="0.35">
      <c r="A16" s="74"/>
      <c r="B16" s="74"/>
      <c r="C16" s="74"/>
      <c r="D16" s="74"/>
      <c r="E16" s="74"/>
      <c r="F16" s="74"/>
      <c r="G16" s="74"/>
      <c r="H16" s="74"/>
      <c r="I16" s="75"/>
      <c r="J16" s="75"/>
      <c r="K16" s="75"/>
      <c r="L16" s="88"/>
      <c r="M16" s="88"/>
      <c r="N16" s="88"/>
      <c r="O16" s="88"/>
      <c r="P16" s="88"/>
      <c r="Q16" s="88"/>
      <c r="R16" s="88"/>
      <c r="S16" s="88"/>
    </row>
    <row r="17" spans="1:19" x14ac:dyDescent="0.35">
      <c r="A17" s="74"/>
      <c r="B17" s="74"/>
      <c r="C17" s="74"/>
      <c r="D17" s="74"/>
      <c r="E17" s="74"/>
      <c r="F17" s="74"/>
      <c r="G17" s="74"/>
      <c r="H17" s="74"/>
      <c r="I17" s="75"/>
      <c r="J17" s="75"/>
      <c r="K17" s="75"/>
      <c r="L17" s="88"/>
      <c r="M17" s="88"/>
      <c r="N17" s="88"/>
      <c r="O17" s="88"/>
      <c r="P17" s="88"/>
      <c r="Q17" s="88"/>
      <c r="R17" s="88"/>
      <c r="S17" s="88"/>
    </row>
    <row r="18" spans="1:19" x14ac:dyDescent="0.35">
      <c r="A18" s="74"/>
      <c r="B18" s="74"/>
      <c r="C18" s="74"/>
      <c r="D18" s="74"/>
      <c r="E18" s="74"/>
      <c r="F18" s="74"/>
      <c r="G18" s="74"/>
      <c r="H18" s="74"/>
      <c r="I18" s="75"/>
      <c r="J18" s="75"/>
      <c r="K18" s="75"/>
      <c r="L18" s="88"/>
      <c r="M18" s="88"/>
      <c r="N18" s="88"/>
      <c r="O18" s="88"/>
      <c r="P18" s="88"/>
      <c r="Q18" s="88"/>
      <c r="R18" s="88"/>
      <c r="S18" s="88"/>
    </row>
    <row r="19" spans="1:19" x14ac:dyDescent="0.35">
      <c r="A19" s="74"/>
      <c r="B19" s="74"/>
      <c r="C19" s="74"/>
      <c r="D19" s="74"/>
      <c r="E19" s="74"/>
      <c r="F19" s="74"/>
      <c r="G19" s="74"/>
      <c r="H19" s="74"/>
      <c r="I19" s="75"/>
      <c r="J19" s="75"/>
      <c r="K19" s="75"/>
      <c r="L19" s="88"/>
      <c r="M19" s="88"/>
      <c r="N19" s="88"/>
      <c r="O19" s="88"/>
      <c r="P19" s="88"/>
      <c r="Q19" s="88"/>
      <c r="R19" s="88"/>
      <c r="S19" s="88"/>
    </row>
    <row r="20" spans="1:19" x14ac:dyDescent="0.35">
      <c r="A20" s="74"/>
      <c r="B20" s="74"/>
      <c r="C20" s="74"/>
      <c r="D20" s="74"/>
      <c r="E20" s="74"/>
      <c r="F20" s="74"/>
      <c r="G20" s="74"/>
      <c r="H20" s="74"/>
      <c r="I20" s="75"/>
      <c r="J20" s="75"/>
      <c r="K20" s="75"/>
      <c r="L20" s="88"/>
      <c r="M20" s="88"/>
      <c r="N20" s="88"/>
      <c r="O20" s="88"/>
      <c r="P20" s="88"/>
      <c r="Q20" s="88"/>
      <c r="R20" s="88"/>
      <c r="S20" s="88"/>
    </row>
    <row r="21" spans="1:19" x14ac:dyDescent="0.35">
      <c r="A21" s="74"/>
      <c r="B21" s="74"/>
      <c r="C21" s="74"/>
      <c r="D21" s="74"/>
      <c r="E21" s="74"/>
      <c r="F21" s="74"/>
      <c r="G21" s="74"/>
      <c r="H21" s="74"/>
      <c r="I21" s="75"/>
      <c r="J21" s="75"/>
      <c r="K21" s="75"/>
      <c r="L21" s="88"/>
      <c r="M21" s="88"/>
      <c r="N21" s="88"/>
      <c r="O21" s="88"/>
      <c r="P21" s="88"/>
      <c r="Q21" s="88"/>
      <c r="R21" s="88"/>
      <c r="S21" s="88"/>
    </row>
    <row r="22" spans="1:19" x14ac:dyDescent="0.35">
      <c r="A22" s="74"/>
      <c r="B22" s="74"/>
      <c r="C22" s="74"/>
      <c r="D22" s="74"/>
      <c r="E22" s="74"/>
      <c r="F22" s="74"/>
      <c r="G22" s="74"/>
      <c r="H22" s="74"/>
      <c r="I22" s="75"/>
      <c r="J22" s="75"/>
      <c r="K22" s="75"/>
      <c r="L22" s="88"/>
      <c r="M22" s="88"/>
      <c r="N22" s="88"/>
      <c r="O22" s="88"/>
      <c r="P22" s="88"/>
      <c r="Q22" s="88"/>
      <c r="R22" s="88"/>
      <c r="S22" s="88"/>
    </row>
    <row r="23" spans="1:19" ht="14.5" customHeight="1" x14ac:dyDescent="0.35">
      <c r="A23" s="74"/>
      <c r="B23" s="74"/>
      <c r="C23" s="74"/>
      <c r="D23" s="74"/>
      <c r="E23" s="74"/>
      <c r="F23" s="74"/>
      <c r="G23" s="74"/>
      <c r="H23" s="74"/>
      <c r="I23" s="74"/>
      <c r="J23" s="74"/>
      <c r="K23" s="74"/>
      <c r="L23" s="88"/>
      <c r="M23" s="88"/>
      <c r="N23" s="88"/>
      <c r="O23" s="88"/>
      <c r="P23" s="88"/>
      <c r="Q23" s="88"/>
      <c r="R23" s="88"/>
      <c r="S23" s="88"/>
    </row>
    <row r="24" spans="1:19" x14ac:dyDescent="0.35">
      <c r="A24" s="74"/>
      <c r="B24" s="74"/>
      <c r="C24" s="74"/>
      <c r="D24" s="74"/>
      <c r="E24" s="74"/>
      <c r="F24" s="74"/>
      <c r="G24" s="74"/>
      <c r="H24" s="74"/>
      <c r="I24" s="74"/>
      <c r="J24" s="74"/>
      <c r="K24" s="74"/>
      <c r="L24" s="88"/>
      <c r="M24" s="88"/>
      <c r="N24" s="88"/>
      <c r="O24" s="88"/>
      <c r="P24" s="88"/>
      <c r="Q24" s="88"/>
      <c r="R24" s="88"/>
      <c r="S24" s="88"/>
    </row>
    <row r="25" spans="1:19" x14ac:dyDescent="0.35">
      <c r="A25" s="74"/>
      <c r="B25" s="74"/>
      <c r="C25" s="74"/>
      <c r="D25" s="74"/>
      <c r="E25" s="74"/>
      <c r="F25" s="74"/>
      <c r="G25" s="74"/>
      <c r="H25" s="74"/>
      <c r="I25" s="74"/>
      <c r="J25" s="74"/>
      <c r="K25" s="74"/>
      <c r="L25" s="88"/>
      <c r="M25" s="88"/>
      <c r="N25" s="88"/>
      <c r="O25" s="88"/>
      <c r="P25" s="88"/>
      <c r="Q25" s="88"/>
      <c r="R25" s="88"/>
      <c r="S25" s="88"/>
    </row>
    <row r="26" spans="1:19" x14ac:dyDescent="0.35">
      <c r="A26" s="74" t="s">
        <v>120</v>
      </c>
      <c r="B26" s="74"/>
      <c r="C26" s="74"/>
      <c r="D26" s="74"/>
      <c r="E26" s="74"/>
      <c r="F26" s="74"/>
      <c r="G26" s="74"/>
      <c r="H26" s="74"/>
      <c r="I26" s="74"/>
      <c r="J26" s="74"/>
      <c r="K26" s="74"/>
      <c r="L26" s="88"/>
      <c r="M26" s="88"/>
      <c r="N26" s="88"/>
      <c r="O26" s="88"/>
      <c r="P26" s="88"/>
      <c r="Q26" s="88"/>
      <c r="R26" s="88"/>
      <c r="S26" s="88"/>
    </row>
    <row r="27" spans="1:19" ht="15.5" x14ac:dyDescent="0.35">
      <c r="A27" s="79" t="s">
        <v>118</v>
      </c>
      <c r="B27" s="74"/>
      <c r="C27" s="74"/>
      <c r="D27" s="74"/>
      <c r="E27" s="74"/>
      <c r="F27" s="74"/>
      <c r="G27" s="74"/>
      <c r="H27" s="74"/>
      <c r="I27" s="74"/>
      <c r="J27" s="74"/>
      <c r="K27" s="74"/>
      <c r="L27" s="74"/>
      <c r="M27" s="78" t="s">
        <v>117</v>
      </c>
      <c r="N27" s="78"/>
      <c r="O27" s="78"/>
      <c r="P27" s="76"/>
      <c r="Q27" s="76"/>
      <c r="R27" s="76"/>
      <c r="S27" s="76"/>
    </row>
    <row r="28" spans="1:19" x14ac:dyDescent="0.35">
      <c r="A28" s="77" t="s">
        <v>119</v>
      </c>
      <c r="B28" s="74"/>
      <c r="C28" s="74"/>
      <c r="D28" s="74"/>
      <c r="E28" s="74"/>
      <c r="F28" s="74"/>
      <c r="G28" s="74"/>
      <c r="H28" s="74"/>
      <c r="I28" s="74"/>
      <c r="J28" s="74"/>
      <c r="K28" s="74"/>
      <c r="L28" s="74"/>
      <c r="M28" s="74"/>
      <c r="N28" s="75"/>
      <c r="O28" s="76"/>
      <c r="P28" s="76"/>
      <c r="Q28" s="76"/>
      <c r="R28" s="76"/>
      <c r="S28" s="76"/>
    </row>
    <row r="29" spans="1:19" x14ac:dyDescent="0.35">
      <c r="A29" s="74"/>
      <c r="B29" s="74"/>
      <c r="C29" s="74"/>
      <c r="D29" s="74"/>
      <c r="E29" s="74"/>
      <c r="F29" s="74"/>
      <c r="G29" s="74"/>
      <c r="H29" s="74"/>
      <c r="I29" s="75"/>
      <c r="J29" s="75"/>
      <c r="K29" s="75"/>
      <c r="L29" s="88" t="s">
        <v>121</v>
      </c>
      <c r="M29" s="88"/>
      <c r="N29" s="88"/>
      <c r="O29" s="88"/>
      <c r="P29" s="88"/>
      <c r="Q29" s="88"/>
      <c r="R29" s="88"/>
      <c r="S29" s="88"/>
    </row>
    <row r="30" spans="1:19" x14ac:dyDescent="0.35">
      <c r="A30" s="74"/>
      <c r="B30" s="74"/>
      <c r="C30" s="74"/>
      <c r="D30" s="74"/>
      <c r="E30" s="74"/>
      <c r="F30" s="74"/>
      <c r="G30" s="74"/>
      <c r="H30" s="74"/>
      <c r="I30" s="75"/>
      <c r="J30" s="75"/>
      <c r="K30" s="75"/>
      <c r="L30" s="88"/>
      <c r="M30" s="88"/>
      <c r="N30" s="88"/>
      <c r="O30" s="88"/>
      <c r="P30" s="88"/>
      <c r="Q30" s="88"/>
      <c r="R30" s="88"/>
      <c r="S30" s="88"/>
    </row>
    <row r="31" spans="1:19" x14ac:dyDescent="0.35">
      <c r="A31" s="74"/>
      <c r="B31" s="74"/>
      <c r="C31" s="74"/>
      <c r="D31" s="74"/>
      <c r="E31" s="74"/>
      <c r="F31" s="74"/>
      <c r="G31" s="74"/>
      <c r="H31" s="74"/>
      <c r="I31" s="75"/>
      <c r="J31" s="75"/>
      <c r="K31" s="75"/>
      <c r="L31" s="88"/>
      <c r="M31" s="88"/>
      <c r="N31" s="88"/>
      <c r="O31" s="88"/>
      <c r="P31" s="88"/>
      <c r="Q31" s="88"/>
      <c r="R31" s="88"/>
      <c r="S31" s="88"/>
    </row>
    <row r="32" spans="1:19" x14ac:dyDescent="0.35">
      <c r="A32" s="74"/>
      <c r="B32" s="74"/>
      <c r="C32" s="74"/>
      <c r="D32" s="74"/>
      <c r="E32" s="74"/>
      <c r="F32" s="74"/>
      <c r="G32" s="74"/>
      <c r="H32" s="74"/>
      <c r="I32" s="75"/>
      <c r="J32" s="75"/>
      <c r="K32" s="75"/>
      <c r="L32" s="88"/>
      <c r="M32" s="88"/>
      <c r="N32" s="88"/>
      <c r="O32" s="88"/>
      <c r="P32" s="88"/>
      <c r="Q32" s="88"/>
      <c r="R32" s="88"/>
      <c r="S32" s="88"/>
    </row>
    <row r="33" spans="1:19" x14ac:dyDescent="0.35">
      <c r="A33" s="74"/>
      <c r="B33" s="74"/>
      <c r="C33" s="74"/>
      <c r="D33" s="74"/>
      <c r="E33" s="74"/>
      <c r="F33" s="74"/>
      <c r="G33" s="74"/>
      <c r="H33" s="74"/>
      <c r="I33" s="75"/>
      <c r="J33" s="75"/>
      <c r="K33" s="75"/>
      <c r="L33" s="88"/>
      <c r="M33" s="88"/>
      <c r="N33" s="88"/>
      <c r="O33" s="88"/>
      <c r="P33" s="88"/>
      <c r="Q33" s="88"/>
      <c r="R33" s="88"/>
      <c r="S33" s="88"/>
    </row>
    <row r="34" spans="1:19" x14ac:dyDescent="0.35">
      <c r="A34" s="74"/>
      <c r="B34" s="74"/>
      <c r="C34" s="74"/>
      <c r="D34" s="74"/>
      <c r="E34" s="74"/>
      <c r="F34" s="74"/>
      <c r="G34" s="74"/>
      <c r="H34" s="74"/>
      <c r="I34" s="75"/>
      <c r="J34" s="75"/>
      <c r="K34" s="75"/>
      <c r="L34" s="88"/>
      <c r="M34" s="88"/>
      <c r="N34" s="88"/>
      <c r="O34" s="88"/>
      <c r="P34" s="88"/>
      <c r="Q34" s="88"/>
      <c r="R34" s="88"/>
      <c r="S34" s="88"/>
    </row>
    <row r="35" spans="1:19" x14ac:dyDescent="0.35">
      <c r="A35" s="74"/>
      <c r="B35" s="74"/>
      <c r="C35" s="74"/>
      <c r="D35" s="74"/>
      <c r="E35" s="74"/>
      <c r="F35" s="74"/>
      <c r="G35" s="74"/>
      <c r="H35" s="74"/>
      <c r="I35" s="75"/>
      <c r="J35" s="75"/>
      <c r="K35" s="75"/>
      <c r="L35" s="88"/>
      <c r="M35" s="88"/>
      <c r="N35" s="88"/>
      <c r="O35" s="88"/>
      <c r="P35" s="88"/>
      <c r="Q35" s="88"/>
      <c r="R35" s="88"/>
      <c r="S35" s="88"/>
    </row>
    <row r="36" spans="1:19" x14ac:dyDescent="0.35">
      <c r="A36" s="74"/>
      <c r="B36" s="74"/>
      <c r="C36" s="74"/>
      <c r="D36" s="74"/>
      <c r="E36" s="74"/>
      <c r="F36" s="74"/>
      <c r="G36" s="74"/>
      <c r="H36" s="74"/>
      <c r="I36" s="75"/>
      <c r="J36" s="75"/>
      <c r="K36" s="75"/>
      <c r="L36" s="88"/>
      <c r="M36" s="88"/>
      <c r="N36" s="88"/>
      <c r="O36" s="88"/>
      <c r="P36" s="88"/>
      <c r="Q36" s="88"/>
      <c r="R36" s="88"/>
      <c r="S36" s="88"/>
    </row>
    <row r="37" spans="1:19" x14ac:dyDescent="0.35">
      <c r="A37" s="74"/>
      <c r="B37" s="74"/>
      <c r="C37" s="74"/>
      <c r="D37" s="74"/>
      <c r="E37" s="74"/>
      <c r="F37" s="74"/>
      <c r="G37" s="74"/>
      <c r="H37" s="74"/>
      <c r="I37" s="75"/>
      <c r="J37" s="75"/>
      <c r="K37" s="75"/>
      <c r="L37" s="88"/>
      <c r="M37" s="88"/>
      <c r="N37" s="88"/>
      <c r="O37" s="88"/>
      <c r="P37" s="88"/>
      <c r="Q37" s="88"/>
      <c r="R37" s="88"/>
      <c r="S37" s="88"/>
    </row>
    <row r="38" spans="1:19" x14ac:dyDescent="0.35">
      <c r="A38" s="74"/>
      <c r="B38" s="74"/>
      <c r="C38" s="74"/>
      <c r="D38" s="74"/>
      <c r="E38" s="74"/>
      <c r="F38" s="74"/>
      <c r="G38" s="74"/>
      <c r="H38" s="74"/>
      <c r="I38" s="75"/>
      <c r="J38" s="75"/>
      <c r="K38" s="75"/>
      <c r="L38" s="88"/>
      <c r="M38" s="88"/>
      <c r="N38" s="88"/>
      <c r="O38" s="88"/>
      <c r="P38" s="88"/>
      <c r="Q38" s="88"/>
      <c r="R38" s="88"/>
      <c r="S38" s="88"/>
    </row>
    <row r="39" spans="1:19" x14ac:dyDescent="0.35">
      <c r="A39" s="74"/>
      <c r="B39" s="74"/>
      <c r="C39" s="74"/>
      <c r="D39" s="74"/>
      <c r="E39" s="74"/>
      <c r="F39" s="74"/>
      <c r="G39" s="74"/>
      <c r="H39" s="74"/>
      <c r="I39" s="75"/>
      <c r="J39" s="75"/>
      <c r="K39" s="75"/>
      <c r="L39" s="88"/>
      <c r="M39" s="88"/>
      <c r="N39" s="88"/>
      <c r="O39" s="88"/>
      <c r="P39" s="88"/>
      <c r="Q39" s="88"/>
      <c r="R39" s="88"/>
      <c r="S39" s="88"/>
    </row>
    <row r="40" spans="1:19" x14ac:dyDescent="0.35">
      <c r="A40" s="74"/>
      <c r="B40" s="74"/>
      <c r="C40" s="74"/>
      <c r="D40" s="74"/>
      <c r="E40" s="74"/>
      <c r="F40" s="74"/>
      <c r="G40" s="74"/>
      <c r="H40" s="74"/>
      <c r="I40" s="75"/>
      <c r="J40" s="75"/>
      <c r="K40" s="75"/>
      <c r="L40" s="88"/>
      <c r="M40" s="88"/>
      <c r="N40" s="88"/>
      <c r="O40" s="88"/>
      <c r="P40" s="88"/>
      <c r="Q40" s="88"/>
      <c r="R40" s="88"/>
      <c r="S40" s="88"/>
    </row>
    <row r="41" spans="1:19" x14ac:dyDescent="0.35">
      <c r="A41" s="74"/>
      <c r="B41" s="74"/>
      <c r="C41" s="74"/>
      <c r="D41" s="74"/>
      <c r="E41" s="74"/>
      <c r="F41" s="74"/>
      <c r="G41" s="74"/>
      <c r="H41" s="74"/>
      <c r="I41" s="75"/>
      <c r="J41" s="75"/>
      <c r="K41" s="75"/>
      <c r="L41" s="88"/>
      <c r="M41" s="88"/>
      <c r="N41" s="88"/>
      <c r="O41" s="88"/>
      <c r="P41" s="88"/>
      <c r="Q41" s="88"/>
      <c r="R41" s="88"/>
      <c r="S41" s="88"/>
    </row>
    <row r="42" spans="1:19" x14ac:dyDescent="0.35">
      <c r="A42" s="74"/>
      <c r="B42" s="74"/>
      <c r="C42" s="74"/>
      <c r="D42" s="74"/>
      <c r="E42" s="74"/>
      <c r="F42" s="74"/>
      <c r="G42" s="74"/>
      <c r="H42" s="74"/>
      <c r="I42" s="75"/>
      <c r="J42" s="75"/>
      <c r="K42" s="75"/>
      <c r="L42" s="88"/>
      <c r="M42" s="88"/>
      <c r="N42" s="88"/>
      <c r="O42" s="88"/>
      <c r="P42" s="88"/>
      <c r="Q42" s="88"/>
      <c r="R42" s="88"/>
      <c r="S42" s="88"/>
    </row>
    <row r="43" spans="1:19" x14ac:dyDescent="0.35">
      <c r="A43" s="74"/>
      <c r="B43" s="74"/>
      <c r="C43" s="74"/>
      <c r="D43" s="74"/>
      <c r="E43" s="74"/>
      <c r="F43" s="74"/>
      <c r="G43" s="74"/>
      <c r="H43" s="74"/>
      <c r="I43" s="75"/>
      <c r="J43" s="75"/>
      <c r="K43" s="75"/>
      <c r="L43" s="88"/>
      <c r="M43" s="88"/>
      <c r="N43" s="88"/>
      <c r="O43" s="88"/>
      <c r="P43" s="88"/>
      <c r="Q43" s="88"/>
      <c r="R43" s="88"/>
      <c r="S43" s="88"/>
    </row>
    <row r="44" spans="1:19" x14ac:dyDescent="0.35">
      <c r="A44" s="74"/>
      <c r="B44" s="74"/>
      <c r="C44" s="74"/>
      <c r="D44" s="74"/>
      <c r="E44" s="74"/>
      <c r="F44" s="74"/>
      <c r="G44" s="74"/>
      <c r="H44" s="74"/>
      <c r="I44" s="75"/>
      <c r="J44" s="75"/>
      <c r="K44" s="75"/>
      <c r="L44" s="88"/>
      <c r="M44" s="88"/>
      <c r="N44" s="88"/>
      <c r="O44" s="88"/>
      <c r="P44" s="88"/>
      <c r="Q44" s="88"/>
      <c r="R44" s="88"/>
      <c r="S44" s="88"/>
    </row>
    <row r="45" spans="1:19" x14ac:dyDescent="0.35">
      <c r="A45" s="74"/>
      <c r="B45" s="74"/>
      <c r="C45" s="74"/>
      <c r="D45" s="74"/>
      <c r="E45" s="74"/>
      <c r="F45" s="74"/>
      <c r="G45" s="74"/>
      <c r="H45" s="74"/>
      <c r="I45" s="75"/>
      <c r="J45" s="75"/>
      <c r="K45" s="75"/>
      <c r="L45" s="88"/>
      <c r="M45" s="88"/>
      <c r="N45" s="88"/>
      <c r="O45" s="88"/>
      <c r="P45" s="88"/>
      <c r="Q45" s="88"/>
      <c r="R45" s="88"/>
      <c r="S45" s="88"/>
    </row>
    <row r="46" spans="1:19" x14ac:dyDescent="0.35">
      <c r="A46" s="74"/>
      <c r="B46" s="74"/>
      <c r="C46" s="74"/>
      <c r="D46" s="74"/>
      <c r="E46" s="74"/>
      <c r="F46" s="74"/>
      <c r="G46" s="74"/>
      <c r="H46" s="74"/>
      <c r="I46" s="74"/>
      <c r="J46" s="74"/>
      <c r="K46" s="74"/>
      <c r="L46" s="88"/>
      <c r="M46" s="88"/>
      <c r="N46" s="88"/>
      <c r="O46" s="88"/>
      <c r="P46" s="88"/>
      <c r="Q46" s="88"/>
      <c r="R46" s="88"/>
      <c r="S46" s="88"/>
    </row>
    <row r="47" spans="1:19" x14ac:dyDescent="0.35">
      <c r="A47" s="74"/>
      <c r="B47" s="74"/>
      <c r="C47" s="74"/>
      <c r="D47" s="74"/>
      <c r="E47" s="74"/>
      <c r="F47" s="74"/>
      <c r="G47" s="74"/>
      <c r="H47" s="74"/>
      <c r="I47" s="74"/>
      <c r="J47" s="74"/>
      <c r="K47" s="74"/>
      <c r="L47" s="88"/>
      <c r="M47" s="88"/>
      <c r="N47" s="88"/>
      <c r="O47" s="88"/>
      <c r="P47" s="88"/>
      <c r="Q47" s="88"/>
      <c r="R47" s="88"/>
      <c r="S47" s="88"/>
    </row>
    <row r="48" spans="1:19" x14ac:dyDescent="0.35">
      <c r="A48" s="74"/>
      <c r="B48" s="74"/>
      <c r="C48" s="74"/>
      <c r="D48" s="74"/>
      <c r="E48" s="74"/>
      <c r="F48" s="74"/>
      <c r="G48" s="74"/>
      <c r="H48" s="74"/>
      <c r="I48" s="74"/>
      <c r="J48" s="74"/>
      <c r="K48" s="74"/>
      <c r="L48" s="88"/>
      <c r="M48" s="88"/>
      <c r="N48" s="88"/>
      <c r="O48" s="88"/>
      <c r="P48" s="88"/>
      <c r="Q48" s="88"/>
      <c r="R48" s="88"/>
      <c r="S48" s="88"/>
    </row>
    <row r="49" spans="1:19" x14ac:dyDescent="0.35">
      <c r="A49" s="74"/>
      <c r="B49" s="74"/>
      <c r="C49" s="74"/>
      <c r="D49" s="74"/>
      <c r="E49" s="74"/>
      <c r="F49" s="74"/>
      <c r="G49" s="74"/>
      <c r="H49" s="74"/>
      <c r="I49" s="74"/>
      <c r="J49" s="74"/>
      <c r="K49" s="74"/>
      <c r="L49" s="88"/>
      <c r="M49" s="88"/>
      <c r="N49" s="88"/>
      <c r="O49" s="88"/>
      <c r="P49" s="88"/>
      <c r="Q49" s="88"/>
      <c r="R49" s="88"/>
      <c r="S49" s="88"/>
    </row>
  </sheetData>
  <mergeCells count="3">
    <mergeCell ref="M1:O1"/>
    <mergeCell ref="L6:S26"/>
    <mergeCell ref="L29:S49"/>
  </mergeCells>
  <hyperlinks>
    <hyperlink ref="A27" location="'DATA '!A45" display="Source:"/>
    <hyperlink ref="A4" location="'DATA '!A61" display="Sourc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topLeftCell="A28" zoomScaleNormal="100" workbookViewId="0">
      <selection activeCell="G26" sqref="G26"/>
    </sheetView>
  </sheetViews>
  <sheetFormatPr defaultRowHeight="14.5" x14ac:dyDescent="0.35"/>
  <sheetData>
    <row r="1" spans="1:19" ht="18.5" x14ac:dyDescent="0.45">
      <c r="A1" s="25"/>
      <c r="B1" s="25"/>
      <c r="C1" s="25"/>
      <c r="D1" s="25"/>
      <c r="E1" s="25"/>
      <c r="F1" s="25"/>
      <c r="G1" s="25"/>
      <c r="H1" s="25"/>
      <c r="I1" s="25"/>
      <c r="J1" s="25"/>
      <c r="K1" s="25"/>
      <c r="L1" s="25"/>
      <c r="M1" s="89" t="s">
        <v>115</v>
      </c>
      <c r="N1" s="89"/>
      <c r="O1" s="89"/>
    </row>
    <row r="2" spans="1:19" x14ac:dyDescent="0.35">
      <c r="A2" s="25"/>
      <c r="B2" s="25"/>
      <c r="C2" s="25"/>
      <c r="D2" s="25"/>
      <c r="E2" s="25"/>
      <c r="F2" s="25"/>
      <c r="G2" s="25"/>
      <c r="H2" s="25"/>
      <c r="I2" s="25"/>
      <c r="J2" s="25"/>
      <c r="K2" s="25"/>
      <c r="L2" s="25"/>
      <c r="M2" s="25"/>
      <c r="N2" s="25"/>
    </row>
    <row r="3" spans="1:19" x14ac:dyDescent="0.35">
      <c r="A3" s="25"/>
      <c r="B3" s="25"/>
      <c r="C3" s="25"/>
      <c r="D3" s="25"/>
      <c r="E3" s="25"/>
      <c r="F3" s="25"/>
      <c r="G3" s="25"/>
      <c r="H3" s="25"/>
      <c r="I3" s="25"/>
      <c r="J3" s="25"/>
      <c r="K3" s="25"/>
      <c r="L3" s="25"/>
      <c r="M3" s="25"/>
      <c r="N3" s="25"/>
    </row>
    <row r="4" spans="1:19" ht="15.5" x14ac:dyDescent="0.35">
      <c r="A4" s="79" t="s">
        <v>118</v>
      </c>
      <c r="B4" s="74"/>
      <c r="C4" s="74"/>
      <c r="D4" s="74"/>
      <c r="E4" s="74"/>
      <c r="F4" s="74"/>
      <c r="G4" s="74"/>
      <c r="H4" s="74"/>
      <c r="I4" s="74"/>
      <c r="J4" s="74"/>
      <c r="K4" s="74"/>
      <c r="L4" s="74"/>
      <c r="M4" s="78" t="s">
        <v>117</v>
      </c>
      <c r="N4" s="78"/>
      <c r="O4" s="78"/>
      <c r="P4" s="76"/>
      <c r="Q4" s="76"/>
      <c r="R4" s="76"/>
      <c r="S4" s="76"/>
    </row>
    <row r="5" spans="1:19" x14ac:dyDescent="0.35">
      <c r="A5" s="77" t="s">
        <v>125</v>
      </c>
      <c r="B5" s="74"/>
      <c r="C5" s="74"/>
      <c r="D5" s="74"/>
      <c r="E5" s="74"/>
      <c r="F5" s="74"/>
      <c r="G5" s="74"/>
      <c r="H5" s="74"/>
      <c r="I5" s="74"/>
      <c r="J5" s="74"/>
      <c r="K5" s="74"/>
      <c r="L5" s="74"/>
      <c r="M5" s="74"/>
      <c r="N5" s="75"/>
      <c r="O5" s="76"/>
      <c r="P5" s="76"/>
      <c r="Q5" s="76"/>
      <c r="R5" s="76"/>
      <c r="S5" s="76"/>
    </row>
    <row r="6" spans="1:19" x14ac:dyDescent="0.35">
      <c r="A6" s="74"/>
      <c r="B6" s="74"/>
      <c r="C6" s="74"/>
      <c r="D6" s="74"/>
      <c r="E6" s="74"/>
      <c r="F6" s="74"/>
      <c r="G6" s="74"/>
      <c r="H6" s="74"/>
      <c r="I6" s="75"/>
      <c r="J6" s="75"/>
      <c r="K6" s="75"/>
      <c r="L6" s="88" t="s">
        <v>123</v>
      </c>
      <c r="M6" s="88"/>
      <c r="N6" s="88"/>
      <c r="O6" s="88"/>
      <c r="P6" s="88"/>
      <c r="Q6" s="88"/>
      <c r="R6" s="88"/>
      <c r="S6" s="88"/>
    </row>
    <row r="7" spans="1:19" x14ac:dyDescent="0.35">
      <c r="A7" s="74"/>
      <c r="B7" s="74"/>
      <c r="C7" s="74"/>
      <c r="D7" s="74"/>
      <c r="E7" s="74"/>
      <c r="F7" s="74"/>
      <c r="G7" s="74"/>
      <c r="H7" s="74"/>
      <c r="I7" s="75"/>
      <c r="J7" s="75"/>
      <c r="K7" s="75"/>
      <c r="L7" s="88"/>
      <c r="M7" s="88"/>
      <c r="N7" s="88"/>
      <c r="O7" s="88"/>
      <c r="P7" s="88"/>
      <c r="Q7" s="88"/>
      <c r="R7" s="88"/>
      <c r="S7" s="88"/>
    </row>
    <row r="8" spans="1:19" x14ac:dyDescent="0.35">
      <c r="A8" s="74"/>
      <c r="B8" s="74"/>
      <c r="C8" s="74"/>
      <c r="D8" s="74"/>
      <c r="E8" s="74"/>
      <c r="F8" s="74"/>
      <c r="G8" s="74"/>
      <c r="H8" s="74"/>
      <c r="I8" s="75"/>
      <c r="J8" s="75"/>
      <c r="K8" s="75"/>
      <c r="L8" s="88"/>
      <c r="M8" s="88"/>
      <c r="N8" s="88"/>
      <c r="O8" s="88"/>
      <c r="P8" s="88"/>
      <c r="Q8" s="88"/>
      <c r="R8" s="88"/>
      <c r="S8" s="88"/>
    </row>
    <row r="9" spans="1:19" x14ac:dyDescent="0.35">
      <c r="A9" s="74"/>
      <c r="B9" s="74"/>
      <c r="C9" s="74"/>
      <c r="D9" s="74"/>
      <c r="E9" s="74"/>
      <c r="F9" s="74"/>
      <c r="G9" s="74"/>
      <c r="H9" s="74"/>
      <c r="I9" s="75"/>
      <c r="J9" s="75"/>
      <c r="K9" s="75"/>
      <c r="L9" s="88"/>
      <c r="M9" s="88"/>
      <c r="N9" s="88"/>
      <c r="O9" s="88"/>
      <c r="P9" s="88"/>
      <c r="Q9" s="88"/>
      <c r="R9" s="88"/>
      <c r="S9" s="88"/>
    </row>
    <row r="10" spans="1:19" x14ac:dyDescent="0.35">
      <c r="A10" s="74"/>
      <c r="B10" s="74"/>
      <c r="C10" s="74"/>
      <c r="D10" s="74"/>
      <c r="E10" s="74"/>
      <c r="F10" s="74"/>
      <c r="G10" s="74"/>
      <c r="H10" s="74"/>
      <c r="I10" s="75"/>
      <c r="J10" s="75"/>
      <c r="K10" s="75"/>
      <c r="L10" s="88"/>
      <c r="M10" s="88"/>
      <c r="N10" s="88"/>
      <c r="O10" s="88"/>
      <c r="P10" s="88"/>
      <c r="Q10" s="88"/>
      <c r="R10" s="88"/>
      <c r="S10" s="88"/>
    </row>
    <row r="11" spans="1:19" x14ac:dyDescent="0.35">
      <c r="A11" s="74"/>
      <c r="B11" s="74"/>
      <c r="C11" s="74"/>
      <c r="D11" s="74"/>
      <c r="E11" s="74"/>
      <c r="F11" s="74"/>
      <c r="G11" s="74"/>
      <c r="H11" s="74"/>
      <c r="I11" s="75"/>
      <c r="J11" s="75"/>
      <c r="K11" s="75"/>
      <c r="L11" s="88"/>
      <c r="M11" s="88"/>
      <c r="N11" s="88"/>
      <c r="O11" s="88"/>
      <c r="P11" s="88"/>
      <c r="Q11" s="88"/>
      <c r="R11" s="88"/>
      <c r="S11" s="88"/>
    </row>
    <row r="12" spans="1:19" x14ac:dyDescent="0.35">
      <c r="A12" s="74"/>
      <c r="B12" s="74"/>
      <c r="C12" s="74"/>
      <c r="D12" s="74"/>
      <c r="E12" s="74"/>
      <c r="F12" s="74"/>
      <c r="G12" s="74"/>
      <c r="H12" s="74"/>
      <c r="I12" s="75"/>
      <c r="J12" s="75"/>
      <c r="K12" s="75"/>
      <c r="L12" s="88"/>
      <c r="M12" s="88"/>
      <c r="N12" s="88"/>
      <c r="O12" s="88"/>
      <c r="P12" s="88"/>
      <c r="Q12" s="88"/>
      <c r="R12" s="88"/>
      <c r="S12" s="88"/>
    </row>
    <row r="13" spans="1:19" x14ac:dyDescent="0.35">
      <c r="A13" s="74"/>
      <c r="B13" s="74"/>
      <c r="C13" s="74"/>
      <c r="D13" s="74"/>
      <c r="E13" s="74"/>
      <c r="F13" s="74"/>
      <c r="G13" s="74"/>
      <c r="H13" s="74"/>
      <c r="I13" s="75"/>
      <c r="J13" s="75"/>
      <c r="K13" s="75"/>
      <c r="L13" s="88"/>
      <c r="M13" s="88"/>
      <c r="N13" s="88"/>
      <c r="O13" s="88"/>
      <c r="P13" s="88"/>
      <c r="Q13" s="88"/>
      <c r="R13" s="88"/>
      <c r="S13" s="88"/>
    </row>
    <row r="14" spans="1:19" x14ac:dyDescent="0.35">
      <c r="A14" s="74"/>
      <c r="B14" s="74"/>
      <c r="C14" s="74"/>
      <c r="D14" s="74"/>
      <c r="E14" s="74"/>
      <c r="F14" s="74"/>
      <c r="G14" s="74"/>
      <c r="H14" s="74"/>
      <c r="I14" s="75"/>
      <c r="J14" s="75"/>
      <c r="K14" s="75"/>
      <c r="L14" s="88"/>
      <c r="M14" s="88"/>
      <c r="N14" s="88"/>
      <c r="O14" s="88"/>
      <c r="P14" s="88"/>
      <c r="Q14" s="88"/>
      <c r="R14" s="88"/>
      <c r="S14" s="88"/>
    </row>
    <row r="15" spans="1:19" x14ac:dyDescent="0.35">
      <c r="A15" s="74"/>
      <c r="B15" s="74"/>
      <c r="C15" s="74"/>
      <c r="D15" s="74"/>
      <c r="E15" s="74"/>
      <c r="F15" s="74"/>
      <c r="G15" s="74"/>
      <c r="H15" s="74"/>
      <c r="I15" s="75"/>
      <c r="J15" s="75"/>
      <c r="K15" s="75"/>
      <c r="L15" s="88"/>
      <c r="M15" s="88"/>
      <c r="N15" s="88"/>
      <c r="O15" s="88"/>
      <c r="P15" s="88"/>
      <c r="Q15" s="88"/>
      <c r="R15" s="88"/>
      <c r="S15" s="88"/>
    </row>
    <row r="16" spans="1:19" x14ac:dyDescent="0.35">
      <c r="A16" s="74"/>
      <c r="B16" s="74"/>
      <c r="C16" s="74"/>
      <c r="D16" s="74"/>
      <c r="E16" s="74"/>
      <c r="F16" s="74"/>
      <c r="G16" s="74"/>
      <c r="H16" s="74"/>
      <c r="I16" s="75"/>
      <c r="J16" s="75"/>
      <c r="K16" s="75"/>
      <c r="L16" s="88"/>
      <c r="M16" s="88"/>
      <c r="N16" s="88"/>
      <c r="O16" s="88"/>
      <c r="P16" s="88"/>
      <c r="Q16" s="88"/>
      <c r="R16" s="88"/>
      <c r="S16" s="88"/>
    </row>
    <row r="17" spans="1:19" x14ac:dyDescent="0.35">
      <c r="A17" s="74"/>
      <c r="B17" s="74"/>
      <c r="C17" s="74"/>
      <c r="D17" s="74"/>
      <c r="E17" s="74"/>
      <c r="F17" s="74"/>
      <c r="G17" s="74"/>
      <c r="H17" s="74"/>
      <c r="I17" s="75"/>
      <c r="J17" s="75"/>
      <c r="K17" s="75"/>
      <c r="L17" s="88"/>
      <c r="M17" s="88"/>
      <c r="N17" s="88"/>
      <c r="O17" s="88"/>
      <c r="P17" s="88"/>
      <c r="Q17" s="88"/>
      <c r="R17" s="88"/>
      <c r="S17" s="88"/>
    </row>
    <row r="18" spans="1:19" x14ac:dyDescent="0.35">
      <c r="A18" s="74"/>
      <c r="B18" s="74"/>
      <c r="C18" s="74"/>
      <c r="D18" s="74"/>
      <c r="E18" s="74"/>
      <c r="F18" s="74"/>
      <c r="G18" s="74"/>
      <c r="H18" s="74"/>
      <c r="I18" s="75"/>
      <c r="J18" s="75"/>
      <c r="K18" s="75"/>
      <c r="L18" s="88"/>
      <c r="M18" s="88"/>
      <c r="N18" s="88"/>
      <c r="O18" s="88"/>
      <c r="P18" s="88"/>
      <c r="Q18" s="88"/>
      <c r="R18" s="88"/>
      <c r="S18" s="88"/>
    </row>
    <row r="19" spans="1:19" x14ac:dyDescent="0.35">
      <c r="A19" s="74"/>
      <c r="B19" s="74"/>
      <c r="C19" s="74"/>
      <c r="D19" s="74"/>
      <c r="E19" s="74"/>
      <c r="F19" s="74"/>
      <c r="G19" s="74"/>
      <c r="H19" s="74"/>
      <c r="I19" s="75"/>
      <c r="J19" s="75"/>
      <c r="K19" s="75"/>
      <c r="L19" s="88"/>
      <c r="M19" s="88"/>
      <c r="N19" s="88"/>
      <c r="O19" s="88"/>
      <c r="P19" s="88"/>
      <c r="Q19" s="88"/>
      <c r="R19" s="88"/>
      <c r="S19" s="88"/>
    </row>
    <row r="20" spans="1:19" x14ac:dyDescent="0.35">
      <c r="A20" s="74"/>
      <c r="B20" s="74"/>
      <c r="C20" s="74"/>
      <c r="D20" s="74"/>
      <c r="E20" s="74"/>
      <c r="F20" s="74"/>
      <c r="G20" s="74"/>
      <c r="H20" s="74"/>
      <c r="I20" s="75"/>
      <c r="J20" s="75"/>
      <c r="K20" s="75"/>
      <c r="L20" s="88"/>
      <c r="M20" s="88"/>
      <c r="N20" s="88"/>
      <c r="O20" s="88"/>
      <c r="P20" s="88"/>
      <c r="Q20" s="88"/>
      <c r="R20" s="88"/>
      <c r="S20" s="88"/>
    </row>
    <row r="21" spans="1:19" x14ac:dyDescent="0.35">
      <c r="A21" s="74"/>
      <c r="B21" s="74"/>
      <c r="C21" s="74"/>
      <c r="D21" s="74"/>
      <c r="E21" s="74"/>
      <c r="F21" s="74"/>
      <c r="G21" s="74"/>
      <c r="H21" s="74"/>
      <c r="I21" s="75"/>
      <c r="J21" s="75"/>
      <c r="K21" s="75"/>
      <c r="L21" s="88"/>
      <c r="M21" s="88"/>
      <c r="N21" s="88"/>
      <c r="O21" s="88"/>
      <c r="P21" s="88"/>
      <c r="Q21" s="88"/>
      <c r="R21" s="88"/>
      <c r="S21" s="88"/>
    </row>
    <row r="22" spans="1:19" x14ac:dyDescent="0.35">
      <c r="A22" s="74"/>
      <c r="B22" s="74"/>
      <c r="C22" s="74"/>
      <c r="D22" s="74"/>
      <c r="E22" s="74"/>
      <c r="F22" s="74"/>
      <c r="G22" s="74"/>
      <c r="H22" s="74"/>
      <c r="I22" s="75"/>
      <c r="J22" s="75"/>
      <c r="K22" s="75"/>
      <c r="L22" s="88"/>
      <c r="M22" s="88"/>
      <c r="N22" s="88"/>
      <c r="O22" s="88"/>
      <c r="P22" s="88"/>
      <c r="Q22" s="88"/>
      <c r="R22" s="88"/>
      <c r="S22" s="88"/>
    </row>
    <row r="23" spans="1:19" ht="14.5" customHeight="1" x14ac:dyDescent="0.35">
      <c r="A23" s="74"/>
      <c r="B23" s="74"/>
      <c r="C23" s="74"/>
      <c r="D23" s="74"/>
      <c r="E23" s="74"/>
      <c r="F23" s="74"/>
      <c r="G23" s="74"/>
      <c r="H23" s="74"/>
      <c r="I23" s="74"/>
      <c r="J23" s="74"/>
      <c r="K23" s="74"/>
      <c r="L23" s="88"/>
      <c r="M23" s="88"/>
      <c r="N23" s="88"/>
      <c r="O23" s="88"/>
      <c r="P23" s="88"/>
      <c r="Q23" s="88"/>
      <c r="R23" s="88"/>
      <c r="S23" s="88"/>
    </row>
    <row r="24" spans="1:19" x14ac:dyDescent="0.35">
      <c r="A24" s="74"/>
      <c r="B24" s="74"/>
      <c r="C24" s="74"/>
      <c r="D24" s="74"/>
      <c r="E24" s="74"/>
      <c r="F24" s="74"/>
      <c r="G24" s="74"/>
      <c r="H24" s="74"/>
      <c r="I24" s="74"/>
      <c r="J24" s="74"/>
      <c r="K24" s="74"/>
      <c r="L24" s="88"/>
      <c r="M24" s="88"/>
      <c r="N24" s="88"/>
      <c r="O24" s="88"/>
      <c r="P24" s="88"/>
      <c r="Q24" s="88"/>
      <c r="R24" s="88"/>
      <c r="S24" s="88"/>
    </row>
    <row r="25" spans="1:19" x14ac:dyDescent="0.35">
      <c r="A25" s="74"/>
      <c r="B25" s="74"/>
      <c r="C25" s="74"/>
      <c r="D25" s="74"/>
      <c r="E25" s="74"/>
      <c r="F25" s="74"/>
      <c r="G25" s="74"/>
      <c r="H25" s="74"/>
      <c r="I25" s="74"/>
      <c r="J25" s="74"/>
      <c r="K25" s="74"/>
      <c r="L25" s="88"/>
      <c r="M25" s="88"/>
      <c r="N25" s="88"/>
      <c r="O25" s="88"/>
      <c r="P25" s="88"/>
      <c r="Q25" s="88"/>
      <c r="R25" s="88"/>
      <c r="S25" s="88"/>
    </row>
    <row r="26" spans="1:19" x14ac:dyDescent="0.35">
      <c r="A26" s="74" t="s">
        <v>124</v>
      </c>
      <c r="B26" s="74"/>
      <c r="C26" s="74"/>
      <c r="D26" s="74"/>
      <c r="E26" s="74"/>
      <c r="F26" s="74"/>
      <c r="G26" s="74"/>
      <c r="H26" s="74"/>
      <c r="I26" s="74"/>
      <c r="J26" s="74"/>
      <c r="K26" s="74"/>
      <c r="L26" s="88"/>
      <c r="M26" s="88"/>
      <c r="N26" s="88"/>
      <c r="O26" s="88"/>
      <c r="P26" s="88"/>
      <c r="Q26" s="88"/>
      <c r="R26" s="88"/>
      <c r="S26" s="88"/>
    </row>
    <row r="27" spans="1:19" ht="15.5" x14ac:dyDescent="0.35">
      <c r="A27" s="79" t="s">
        <v>118</v>
      </c>
      <c r="B27" s="74"/>
      <c r="C27" s="74"/>
      <c r="D27" s="74"/>
      <c r="E27" s="74"/>
      <c r="F27" s="74"/>
      <c r="G27" s="74"/>
      <c r="H27" s="74"/>
      <c r="I27" s="74"/>
      <c r="J27" s="74"/>
      <c r="K27" s="74"/>
      <c r="L27" s="74"/>
      <c r="M27" s="78" t="s">
        <v>117</v>
      </c>
      <c r="N27" s="78"/>
      <c r="O27" s="78"/>
      <c r="P27" s="76"/>
      <c r="Q27" s="76"/>
      <c r="R27" s="76"/>
      <c r="S27" s="76"/>
    </row>
    <row r="28" spans="1:19" x14ac:dyDescent="0.35">
      <c r="A28" s="77" t="s">
        <v>126</v>
      </c>
      <c r="B28" s="74"/>
      <c r="C28" s="74"/>
      <c r="D28" s="74"/>
      <c r="E28" s="74"/>
      <c r="F28" s="74"/>
      <c r="G28" s="74"/>
      <c r="H28" s="74"/>
      <c r="I28" s="74"/>
      <c r="J28" s="74"/>
      <c r="K28" s="74"/>
      <c r="L28" s="74"/>
      <c r="M28" s="74"/>
      <c r="N28" s="75"/>
      <c r="O28" s="76"/>
      <c r="P28" s="76"/>
      <c r="Q28" s="76"/>
      <c r="R28" s="76"/>
      <c r="S28" s="76"/>
    </row>
    <row r="29" spans="1:19" x14ac:dyDescent="0.35">
      <c r="A29" s="74"/>
      <c r="B29" s="74"/>
      <c r="C29" s="74"/>
      <c r="D29" s="74"/>
      <c r="E29" s="74"/>
      <c r="F29" s="74"/>
      <c r="G29" s="74"/>
      <c r="H29" s="74"/>
      <c r="I29" s="75"/>
      <c r="J29" s="75"/>
      <c r="K29" s="75"/>
      <c r="L29" s="88" t="s">
        <v>127</v>
      </c>
      <c r="M29" s="88"/>
      <c r="N29" s="88"/>
      <c r="O29" s="88"/>
      <c r="P29" s="88"/>
      <c r="Q29" s="88"/>
      <c r="R29" s="88"/>
      <c r="S29" s="88"/>
    </row>
    <row r="30" spans="1:19" x14ac:dyDescent="0.35">
      <c r="A30" s="74"/>
      <c r="B30" s="74"/>
      <c r="C30" s="74"/>
      <c r="D30" s="74"/>
      <c r="E30" s="74"/>
      <c r="F30" s="74"/>
      <c r="G30" s="74"/>
      <c r="H30" s="74"/>
      <c r="I30" s="75"/>
      <c r="J30" s="75"/>
      <c r="K30" s="75"/>
      <c r="L30" s="88"/>
      <c r="M30" s="88"/>
      <c r="N30" s="88"/>
      <c r="O30" s="88"/>
      <c r="P30" s="88"/>
      <c r="Q30" s="88"/>
      <c r="R30" s="88"/>
      <c r="S30" s="88"/>
    </row>
    <row r="31" spans="1:19" x14ac:dyDescent="0.35">
      <c r="A31" s="74"/>
      <c r="B31" s="74"/>
      <c r="C31" s="74"/>
      <c r="D31" s="74"/>
      <c r="E31" s="74"/>
      <c r="F31" s="74"/>
      <c r="G31" s="74"/>
      <c r="H31" s="74"/>
      <c r="I31" s="75"/>
      <c r="J31" s="75"/>
      <c r="K31" s="75"/>
      <c r="L31" s="88"/>
      <c r="M31" s="88"/>
      <c r="N31" s="88"/>
      <c r="O31" s="88"/>
      <c r="P31" s="88"/>
      <c r="Q31" s="88"/>
      <c r="R31" s="88"/>
      <c r="S31" s="88"/>
    </row>
    <row r="32" spans="1:19" x14ac:dyDescent="0.35">
      <c r="A32" s="74"/>
      <c r="B32" s="74"/>
      <c r="C32" s="74"/>
      <c r="D32" s="74"/>
      <c r="E32" s="74"/>
      <c r="F32" s="74"/>
      <c r="G32" s="74"/>
      <c r="H32" s="74"/>
      <c r="I32" s="75"/>
      <c r="J32" s="75"/>
      <c r="K32" s="75"/>
      <c r="L32" s="88"/>
      <c r="M32" s="88"/>
      <c r="N32" s="88"/>
      <c r="O32" s="88"/>
      <c r="P32" s="88"/>
      <c r="Q32" s="88"/>
      <c r="R32" s="88"/>
      <c r="S32" s="88"/>
    </row>
    <row r="33" spans="1:19" x14ac:dyDescent="0.35">
      <c r="A33" s="74"/>
      <c r="B33" s="74"/>
      <c r="C33" s="74"/>
      <c r="D33" s="74"/>
      <c r="E33" s="74"/>
      <c r="F33" s="74"/>
      <c r="G33" s="74"/>
      <c r="H33" s="74"/>
      <c r="I33" s="75"/>
      <c r="J33" s="75"/>
      <c r="K33" s="75"/>
      <c r="L33" s="88"/>
      <c r="M33" s="88"/>
      <c r="N33" s="88"/>
      <c r="O33" s="88"/>
      <c r="P33" s="88"/>
      <c r="Q33" s="88"/>
      <c r="R33" s="88"/>
      <c r="S33" s="88"/>
    </row>
    <row r="34" spans="1:19" x14ac:dyDescent="0.35">
      <c r="A34" s="74"/>
      <c r="B34" s="74"/>
      <c r="C34" s="74"/>
      <c r="D34" s="74"/>
      <c r="E34" s="74"/>
      <c r="F34" s="74"/>
      <c r="G34" s="74"/>
      <c r="H34" s="74"/>
      <c r="I34" s="75"/>
      <c r="J34" s="75"/>
      <c r="K34" s="75"/>
      <c r="L34" s="88"/>
      <c r="M34" s="88"/>
      <c r="N34" s="88"/>
      <c r="O34" s="88"/>
      <c r="P34" s="88"/>
      <c r="Q34" s="88"/>
      <c r="R34" s="88"/>
      <c r="S34" s="88"/>
    </row>
    <row r="35" spans="1:19" x14ac:dyDescent="0.35">
      <c r="A35" s="74"/>
      <c r="B35" s="74"/>
      <c r="C35" s="74"/>
      <c r="D35" s="74"/>
      <c r="E35" s="74"/>
      <c r="F35" s="74"/>
      <c r="G35" s="74"/>
      <c r="H35" s="74"/>
      <c r="I35" s="75"/>
      <c r="J35" s="75"/>
      <c r="K35" s="75"/>
      <c r="L35" s="88"/>
      <c r="M35" s="88"/>
      <c r="N35" s="88"/>
      <c r="O35" s="88"/>
      <c r="P35" s="88"/>
      <c r="Q35" s="88"/>
      <c r="R35" s="88"/>
      <c r="S35" s="88"/>
    </row>
    <row r="36" spans="1:19" x14ac:dyDescent="0.35">
      <c r="A36" s="74"/>
      <c r="B36" s="74"/>
      <c r="C36" s="74"/>
      <c r="D36" s="74"/>
      <c r="E36" s="74"/>
      <c r="F36" s="74"/>
      <c r="G36" s="74"/>
      <c r="H36" s="74"/>
      <c r="I36" s="75"/>
      <c r="J36" s="75"/>
      <c r="K36" s="75"/>
      <c r="L36" s="88"/>
      <c r="M36" s="88"/>
      <c r="N36" s="88"/>
      <c r="O36" s="88"/>
      <c r="P36" s="88"/>
      <c r="Q36" s="88"/>
      <c r="R36" s="88"/>
      <c r="S36" s="88"/>
    </row>
    <row r="37" spans="1:19" x14ac:dyDescent="0.35">
      <c r="A37" s="74"/>
      <c r="B37" s="74"/>
      <c r="C37" s="74"/>
      <c r="D37" s="74"/>
      <c r="E37" s="74"/>
      <c r="F37" s="74"/>
      <c r="G37" s="74"/>
      <c r="H37" s="74"/>
      <c r="I37" s="75"/>
      <c r="J37" s="75"/>
      <c r="K37" s="75"/>
      <c r="L37" s="88"/>
      <c r="M37" s="88"/>
      <c r="N37" s="88"/>
      <c r="O37" s="88"/>
      <c r="P37" s="88"/>
      <c r="Q37" s="88"/>
      <c r="R37" s="88"/>
      <c r="S37" s="88"/>
    </row>
    <row r="38" spans="1:19" x14ac:dyDescent="0.35">
      <c r="A38" s="74"/>
      <c r="B38" s="74"/>
      <c r="C38" s="74"/>
      <c r="D38" s="74"/>
      <c r="E38" s="74"/>
      <c r="F38" s="74"/>
      <c r="G38" s="74"/>
      <c r="H38" s="74"/>
      <c r="I38" s="75"/>
      <c r="J38" s="75"/>
      <c r="K38" s="75"/>
      <c r="L38" s="88"/>
      <c r="M38" s="88"/>
      <c r="N38" s="88"/>
      <c r="O38" s="88"/>
      <c r="P38" s="88"/>
      <c r="Q38" s="88"/>
      <c r="R38" s="88"/>
      <c r="S38" s="88"/>
    </row>
    <row r="39" spans="1:19" x14ac:dyDescent="0.35">
      <c r="A39" s="74"/>
      <c r="B39" s="74"/>
      <c r="C39" s="74"/>
      <c r="D39" s="74"/>
      <c r="E39" s="74"/>
      <c r="F39" s="74"/>
      <c r="G39" s="74"/>
      <c r="H39" s="74"/>
      <c r="I39" s="75"/>
      <c r="J39" s="75"/>
      <c r="K39" s="75"/>
      <c r="L39" s="88"/>
      <c r="M39" s="88"/>
      <c r="N39" s="88"/>
      <c r="O39" s="88"/>
      <c r="P39" s="88"/>
      <c r="Q39" s="88"/>
      <c r="R39" s="88"/>
      <c r="S39" s="88"/>
    </row>
    <row r="40" spans="1:19" x14ac:dyDescent="0.35">
      <c r="A40" s="74"/>
      <c r="B40" s="74"/>
      <c r="C40" s="74"/>
      <c r="D40" s="74"/>
      <c r="E40" s="74"/>
      <c r="F40" s="74"/>
      <c r="G40" s="74"/>
      <c r="H40" s="74"/>
      <c r="I40" s="75"/>
      <c r="J40" s="75"/>
      <c r="K40" s="75"/>
      <c r="L40" s="88"/>
      <c r="M40" s="88"/>
      <c r="N40" s="88"/>
      <c r="O40" s="88"/>
      <c r="P40" s="88"/>
      <c r="Q40" s="88"/>
      <c r="R40" s="88"/>
      <c r="S40" s="88"/>
    </row>
    <row r="41" spans="1:19" x14ac:dyDescent="0.35">
      <c r="A41" s="74"/>
      <c r="B41" s="74"/>
      <c r="C41" s="74"/>
      <c r="D41" s="74"/>
      <c r="E41" s="74"/>
      <c r="F41" s="74"/>
      <c r="G41" s="74"/>
      <c r="H41" s="74"/>
      <c r="I41" s="75"/>
      <c r="J41" s="75"/>
      <c r="K41" s="75"/>
      <c r="L41" s="88"/>
      <c r="M41" s="88"/>
      <c r="N41" s="88"/>
      <c r="O41" s="88"/>
      <c r="P41" s="88"/>
      <c r="Q41" s="88"/>
      <c r="R41" s="88"/>
      <c r="S41" s="88"/>
    </row>
    <row r="42" spans="1:19" x14ac:dyDescent="0.35">
      <c r="A42" s="74"/>
      <c r="B42" s="74"/>
      <c r="C42" s="74"/>
      <c r="D42" s="74"/>
      <c r="E42" s="74"/>
      <c r="F42" s="74"/>
      <c r="G42" s="74"/>
      <c r="H42" s="74"/>
      <c r="I42" s="75"/>
      <c r="J42" s="75"/>
      <c r="K42" s="75"/>
      <c r="L42" s="88"/>
      <c r="M42" s="88"/>
      <c r="N42" s="88"/>
      <c r="O42" s="88"/>
      <c r="P42" s="88"/>
      <c r="Q42" s="88"/>
      <c r="R42" s="88"/>
      <c r="S42" s="88"/>
    </row>
    <row r="43" spans="1:19" x14ac:dyDescent="0.35">
      <c r="A43" s="74"/>
      <c r="B43" s="74"/>
      <c r="C43" s="74"/>
      <c r="D43" s="74"/>
      <c r="E43" s="74"/>
      <c r="F43" s="74"/>
      <c r="G43" s="74"/>
      <c r="H43" s="74"/>
      <c r="I43" s="75"/>
      <c r="J43" s="75"/>
      <c r="K43" s="75"/>
      <c r="L43" s="88"/>
      <c r="M43" s="88"/>
      <c r="N43" s="88"/>
      <c r="O43" s="88"/>
      <c r="P43" s="88"/>
      <c r="Q43" s="88"/>
      <c r="R43" s="88"/>
      <c r="S43" s="88"/>
    </row>
    <row r="44" spans="1:19" x14ac:dyDescent="0.35">
      <c r="A44" s="74"/>
      <c r="B44" s="74"/>
      <c r="C44" s="74"/>
      <c r="D44" s="74"/>
      <c r="E44" s="74"/>
      <c r="F44" s="74"/>
      <c r="G44" s="74"/>
      <c r="H44" s="74"/>
      <c r="I44" s="75"/>
      <c r="J44" s="75"/>
      <c r="K44" s="75"/>
      <c r="L44" s="88"/>
      <c r="M44" s="88"/>
      <c r="N44" s="88"/>
      <c r="O44" s="88"/>
      <c r="P44" s="88"/>
      <c r="Q44" s="88"/>
      <c r="R44" s="88"/>
      <c r="S44" s="88"/>
    </row>
    <row r="45" spans="1:19" x14ac:dyDescent="0.35">
      <c r="A45" s="74"/>
      <c r="B45" s="74"/>
      <c r="C45" s="74"/>
      <c r="D45" s="74"/>
      <c r="E45" s="74"/>
      <c r="F45" s="74"/>
      <c r="G45" s="74"/>
      <c r="H45" s="74"/>
      <c r="I45" s="75"/>
      <c r="J45" s="75"/>
      <c r="K45" s="75"/>
      <c r="L45" s="88"/>
      <c r="M45" s="88"/>
      <c r="N45" s="88"/>
      <c r="O45" s="88"/>
      <c r="P45" s="88"/>
      <c r="Q45" s="88"/>
      <c r="R45" s="88"/>
      <c r="S45" s="88"/>
    </row>
    <row r="46" spans="1:19" x14ac:dyDescent="0.35">
      <c r="A46" s="74"/>
      <c r="B46" s="74"/>
      <c r="C46" s="74"/>
      <c r="D46" s="74"/>
      <c r="E46" s="74"/>
      <c r="F46" s="74"/>
      <c r="G46" s="74"/>
      <c r="H46" s="74"/>
      <c r="I46" s="74"/>
      <c r="J46" s="74"/>
      <c r="K46" s="74"/>
      <c r="L46" s="88"/>
      <c r="M46" s="88"/>
      <c r="N46" s="88"/>
      <c r="O46" s="88"/>
      <c r="P46" s="88"/>
      <c r="Q46" s="88"/>
      <c r="R46" s="88"/>
      <c r="S46" s="88"/>
    </row>
    <row r="47" spans="1:19" x14ac:dyDescent="0.35">
      <c r="A47" s="74"/>
      <c r="B47" s="74"/>
      <c r="C47" s="74"/>
      <c r="D47" s="74"/>
      <c r="E47" s="74"/>
      <c r="F47" s="74"/>
      <c r="G47" s="74"/>
      <c r="H47" s="74"/>
      <c r="I47" s="74"/>
      <c r="J47" s="74"/>
      <c r="K47" s="74"/>
      <c r="L47" s="88"/>
      <c r="M47" s="88"/>
      <c r="N47" s="88"/>
      <c r="O47" s="88"/>
      <c r="P47" s="88"/>
      <c r="Q47" s="88"/>
      <c r="R47" s="88"/>
      <c r="S47" s="88"/>
    </row>
    <row r="48" spans="1:19" x14ac:dyDescent="0.35">
      <c r="A48" s="74"/>
      <c r="B48" s="74"/>
      <c r="C48" s="74"/>
      <c r="D48" s="74"/>
      <c r="E48" s="74"/>
      <c r="F48" s="74"/>
      <c r="G48" s="74"/>
      <c r="H48" s="74"/>
      <c r="I48" s="74"/>
      <c r="J48" s="74"/>
      <c r="K48" s="74"/>
      <c r="L48" s="88"/>
      <c r="M48" s="88"/>
      <c r="N48" s="88"/>
      <c r="O48" s="88"/>
      <c r="P48" s="88"/>
      <c r="Q48" s="88"/>
      <c r="R48" s="88"/>
      <c r="S48" s="88"/>
    </row>
    <row r="49" spans="1:19" x14ac:dyDescent="0.35">
      <c r="A49" s="74"/>
      <c r="B49" s="74"/>
      <c r="C49" s="74"/>
      <c r="D49" s="74"/>
      <c r="E49" s="74"/>
      <c r="F49" s="74"/>
      <c r="G49" s="74"/>
      <c r="H49" s="74"/>
      <c r="I49" s="74"/>
      <c r="J49" s="74"/>
      <c r="K49" s="74"/>
      <c r="L49" s="88"/>
      <c r="M49" s="88"/>
      <c r="N49" s="88"/>
      <c r="O49" s="88"/>
      <c r="P49" s="88"/>
      <c r="Q49" s="88"/>
      <c r="R49" s="88"/>
      <c r="S49" s="88"/>
    </row>
  </sheetData>
  <mergeCells count="3">
    <mergeCell ref="L6:S26"/>
    <mergeCell ref="M1:O1"/>
    <mergeCell ref="L29:S49"/>
  </mergeCells>
  <hyperlinks>
    <hyperlink ref="A4" location="'DATA '!A53" display="Source:"/>
    <hyperlink ref="A27" location="'DATA '!A69" display="Sourc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89"/>
  <sheetViews>
    <sheetView topLeftCell="A52" zoomScaleNormal="100" workbookViewId="0">
      <selection activeCell="BN57" sqref="BN57"/>
    </sheetView>
  </sheetViews>
  <sheetFormatPr defaultRowHeight="14.5" x14ac:dyDescent="0.35"/>
  <cols>
    <col min="1" max="1" width="31.6328125" style="25" customWidth="1"/>
    <col min="2" max="2" width="30.36328125" style="9" bestFit="1" customWidth="1"/>
    <col min="3" max="21" width="12.54296875" style="25" bestFit="1" customWidth="1"/>
    <col min="22" max="22" width="13.6328125" style="25" bestFit="1" customWidth="1"/>
    <col min="23" max="28" width="12.54296875" style="25" bestFit="1" customWidth="1"/>
    <col min="29" max="29" width="13.6328125" style="25" bestFit="1" customWidth="1"/>
    <col min="30" max="31" width="12.54296875" style="25" bestFit="1" customWidth="1"/>
    <col min="32" max="33" width="13.6328125" style="25" bestFit="1" customWidth="1"/>
    <col min="34" max="36" width="12.54296875" style="25" bestFit="1" customWidth="1"/>
    <col min="37" max="66" width="13.6328125" style="25" bestFit="1" customWidth="1"/>
    <col min="67" max="16384" width="8.7265625" style="25"/>
  </cols>
  <sheetData>
    <row r="1" spans="1:68" ht="21" x14ac:dyDescent="0.5">
      <c r="F1" s="90" t="s">
        <v>108</v>
      </c>
      <c r="G1" s="90"/>
      <c r="H1" s="90"/>
    </row>
    <row r="4" spans="1:68" x14ac:dyDescent="0.35">
      <c r="A4" s="23" t="s">
        <v>9</v>
      </c>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row>
    <row r="5" spans="1:68" x14ac:dyDescent="0.35">
      <c r="A5" s="4"/>
      <c r="B5" s="6" t="s">
        <v>10</v>
      </c>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row>
    <row r="6" spans="1:68" x14ac:dyDescent="0.35">
      <c r="A6" s="4"/>
      <c r="B6" s="6" t="s">
        <v>11</v>
      </c>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row>
    <row r="7" spans="1:68" x14ac:dyDescent="0.35">
      <c r="A7" s="5"/>
      <c r="B7" s="6" t="s">
        <v>12</v>
      </c>
      <c r="C7" s="22" t="s">
        <v>13</v>
      </c>
      <c r="D7" s="22" t="s">
        <v>14</v>
      </c>
      <c r="E7" s="22" t="s">
        <v>15</v>
      </c>
      <c r="F7" s="22" t="s">
        <v>16</v>
      </c>
      <c r="G7" s="22" t="s">
        <v>17</v>
      </c>
      <c r="H7" s="22" t="s">
        <v>18</v>
      </c>
      <c r="I7" s="22" t="s">
        <v>19</v>
      </c>
      <c r="J7" s="22" t="s">
        <v>20</v>
      </c>
      <c r="K7" s="22" t="s">
        <v>21</v>
      </c>
      <c r="L7" s="22" t="s">
        <v>22</v>
      </c>
      <c r="M7" s="22" t="s">
        <v>23</v>
      </c>
      <c r="N7" s="22" t="s">
        <v>24</v>
      </c>
      <c r="O7" s="22" t="s">
        <v>25</v>
      </c>
      <c r="P7" s="22" t="s">
        <v>26</v>
      </c>
      <c r="Q7" s="22" t="s">
        <v>27</v>
      </c>
      <c r="R7" s="22" t="s">
        <v>28</v>
      </c>
      <c r="S7" s="22" t="s">
        <v>29</v>
      </c>
      <c r="T7" s="22" t="s">
        <v>30</v>
      </c>
      <c r="U7" s="22" t="s">
        <v>31</v>
      </c>
      <c r="V7" s="22" t="s">
        <v>32</v>
      </c>
      <c r="W7" s="22" t="s">
        <v>33</v>
      </c>
      <c r="X7" s="22" t="s">
        <v>34</v>
      </c>
      <c r="Y7" s="22" t="s">
        <v>35</v>
      </c>
      <c r="Z7" s="22" t="s">
        <v>36</v>
      </c>
      <c r="AA7" s="22" t="s">
        <v>37</v>
      </c>
      <c r="AB7" s="22" t="s">
        <v>38</v>
      </c>
      <c r="AC7" s="22" t="s">
        <v>39</v>
      </c>
      <c r="AD7" s="22" t="s">
        <v>40</v>
      </c>
      <c r="AE7" s="22" t="s">
        <v>41</v>
      </c>
      <c r="AF7" s="22" t="s">
        <v>42</v>
      </c>
      <c r="AG7" s="22" t="s">
        <v>43</v>
      </c>
      <c r="AH7" s="22" t="s">
        <v>44</v>
      </c>
      <c r="AI7" s="22" t="s">
        <v>45</v>
      </c>
      <c r="AJ7" s="22" t="s">
        <v>46</v>
      </c>
      <c r="AK7" s="22" t="s">
        <v>47</v>
      </c>
      <c r="AL7" s="22" t="s">
        <v>48</v>
      </c>
      <c r="AM7" s="22" t="s">
        <v>49</v>
      </c>
      <c r="AN7" s="22" t="s">
        <v>50</v>
      </c>
      <c r="AO7" s="22" t="s">
        <v>51</v>
      </c>
      <c r="AP7" s="22" t="s">
        <v>52</v>
      </c>
      <c r="AQ7" s="22" t="s">
        <v>53</v>
      </c>
      <c r="AR7" s="22" t="s">
        <v>54</v>
      </c>
      <c r="AS7" s="22" t="s">
        <v>55</v>
      </c>
      <c r="AT7" s="22" t="s">
        <v>56</v>
      </c>
      <c r="AU7" s="22" t="s">
        <v>57</v>
      </c>
      <c r="AV7" s="22" t="s">
        <v>58</v>
      </c>
      <c r="AW7" s="22" t="s">
        <v>59</v>
      </c>
      <c r="AX7" s="22" t="s">
        <v>60</v>
      </c>
      <c r="AY7" s="22" t="s">
        <v>61</v>
      </c>
      <c r="AZ7" s="22" t="s">
        <v>62</v>
      </c>
      <c r="BA7" s="22" t="s">
        <v>63</v>
      </c>
      <c r="BB7" s="22" t="s">
        <v>64</v>
      </c>
      <c r="BC7" s="22" t="s">
        <v>65</v>
      </c>
      <c r="BD7" s="22" t="s">
        <v>66</v>
      </c>
      <c r="BE7" s="26" t="s">
        <v>67</v>
      </c>
      <c r="BF7" s="22" t="s">
        <v>68</v>
      </c>
      <c r="BG7" s="22" t="s">
        <v>69</v>
      </c>
      <c r="BH7" s="22" t="s">
        <v>70</v>
      </c>
      <c r="BI7" s="22" t="s">
        <v>71</v>
      </c>
      <c r="BJ7" s="22" t="s">
        <v>72</v>
      </c>
      <c r="BK7" s="22" t="s">
        <v>73</v>
      </c>
      <c r="BL7" s="27">
        <v>42522</v>
      </c>
      <c r="BM7" s="27">
        <v>42614</v>
      </c>
      <c r="BN7" s="27">
        <v>42705</v>
      </c>
      <c r="BO7" s="24"/>
      <c r="BP7" s="24"/>
    </row>
    <row r="8" spans="1:68" s="28" customFormat="1" x14ac:dyDescent="0.35">
      <c r="A8" s="6"/>
      <c r="B8" s="68" t="s">
        <v>91</v>
      </c>
      <c r="C8" s="69">
        <v>381</v>
      </c>
      <c r="D8" s="69">
        <v>410</v>
      </c>
      <c r="E8" s="69">
        <v>410</v>
      </c>
      <c r="F8" s="69">
        <v>400</v>
      </c>
      <c r="G8" s="69">
        <v>425</v>
      </c>
      <c r="H8" s="69">
        <v>525</v>
      </c>
      <c r="I8" s="69">
        <v>444</v>
      </c>
      <c r="J8" s="69">
        <v>421</v>
      </c>
      <c r="K8" s="69">
        <v>415</v>
      </c>
      <c r="L8" s="69">
        <v>440</v>
      </c>
      <c r="M8" s="69">
        <v>465</v>
      </c>
      <c r="N8" s="69">
        <v>462</v>
      </c>
      <c r="O8" s="69">
        <v>445</v>
      </c>
      <c r="P8" s="69">
        <v>449</v>
      </c>
      <c r="Q8" s="69">
        <v>460</v>
      </c>
      <c r="R8" s="69">
        <v>503</v>
      </c>
      <c r="S8" s="69">
        <v>472</v>
      </c>
      <c r="T8" s="69">
        <v>465</v>
      </c>
      <c r="U8" s="69">
        <v>472</v>
      </c>
      <c r="V8" s="69">
        <v>475</v>
      </c>
      <c r="W8" s="69">
        <v>463</v>
      </c>
      <c r="X8" s="69">
        <v>467</v>
      </c>
      <c r="Y8" s="69">
        <v>460</v>
      </c>
      <c r="Z8" s="69">
        <v>545</v>
      </c>
      <c r="AA8" s="69">
        <v>460</v>
      </c>
      <c r="AB8" s="69">
        <v>489</v>
      </c>
      <c r="AC8" s="69">
        <v>500</v>
      </c>
      <c r="AD8" s="69">
        <v>500</v>
      </c>
      <c r="AE8" s="69">
        <v>507</v>
      </c>
      <c r="AF8" s="69">
        <v>508</v>
      </c>
      <c r="AG8" s="69">
        <v>490</v>
      </c>
      <c r="AH8" s="69">
        <v>497</v>
      </c>
      <c r="AI8" s="69">
        <v>490</v>
      </c>
      <c r="AJ8" s="69">
        <v>500</v>
      </c>
      <c r="AK8" s="69">
        <v>525</v>
      </c>
      <c r="AL8" s="69">
        <v>571</v>
      </c>
      <c r="AM8" s="69">
        <v>589</v>
      </c>
      <c r="AN8" s="69">
        <v>602</v>
      </c>
      <c r="AO8" s="69">
        <v>581</v>
      </c>
      <c r="AP8" s="69">
        <v>617</v>
      </c>
      <c r="AQ8" s="69">
        <v>775</v>
      </c>
      <c r="AR8" s="69">
        <v>758</v>
      </c>
      <c r="AS8" s="69">
        <v>616</v>
      </c>
      <c r="AT8" s="69">
        <v>570</v>
      </c>
      <c r="AU8" s="69">
        <v>598</v>
      </c>
      <c r="AV8" s="69">
        <v>585</v>
      </c>
      <c r="AW8" s="69">
        <v>635</v>
      </c>
      <c r="AX8" s="69">
        <v>634</v>
      </c>
      <c r="AY8" s="69">
        <v>674</v>
      </c>
      <c r="AZ8" s="69">
        <v>670</v>
      </c>
      <c r="BA8" s="69">
        <v>710</v>
      </c>
      <c r="BB8" s="69">
        <v>800</v>
      </c>
      <c r="BC8" s="69">
        <v>745</v>
      </c>
      <c r="BD8" s="69">
        <v>782</v>
      </c>
      <c r="BE8" s="69">
        <v>750</v>
      </c>
      <c r="BF8" s="69">
        <v>900</v>
      </c>
      <c r="BG8" s="69">
        <v>780</v>
      </c>
      <c r="BH8" s="69">
        <v>865</v>
      </c>
      <c r="BI8" s="69">
        <v>860</v>
      </c>
      <c r="BJ8" s="69">
        <v>850</v>
      </c>
      <c r="BK8" s="69">
        <v>825</v>
      </c>
      <c r="BL8" s="69">
        <v>840</v>
      </c>
      <c r="BM8" s="69">
        <v>877</v>
      </c>
      <c r="BN8" s="69">
        <v>898</v>
      </c>
      <c r="BO8" s="10"/>
      <c r="BP8" s="10"/>
    </row>
    <row r="9" spans="1:68" s="28" customFormat="1" x14ac:dyDescent="0.35">
      <c r="A9" s="6"/>
      <c r="B9" s="68" t="s">
        <v>86</v>
      </c>
      <c r="C9" s="69">
        <v>370</v>
      </c>
      <c r="D9" s="69">
        <v>388</v>
      </c>
      <c r="E9" s="69">
        <v>470</v>
      </c>
      <c r="F9" s="69">
        <v>440</v>
      </c>
      <c r="G9" s="69">
        <v>451</v>
      </c>
      <c r="H9" s="69">
        <v>473</v>
      </c>
      <c r="I9" s="69">
        <v>475</v>
      </c>
      <c r="J9" s="69">
        <v>468</v>
      </c>
      <c r="K9" s="69">
        <v>543</v>
      </c>
      <c r="L9" s="69">
        <v>521</v>
      </c>
      <c r="M9" s="69">
        <v>500</v>
      </c>
      <c r="N9" s="69">
        <v>572</v>
      </c>
      <c r="O9" s="69">
        <v>505</v>
      </c>
      <c r="P9" s="69">
        <v>515</v>
      </c>
      <c r="Q9" s="69">
        <v>505</v>
      </c>
      <c r="R9" s="69">
        <v>482</v>
      </c>
      <c r="S9" s="69">
        <v>514</v>
      </c>
      <c r="T9" s="69">
        <v>558</v>
      </c>
      <c r="U9" s="69">
        <v>520</v>
      </c>
      <c r="V9" s="69">
        <v>659</v>
      </c>
      <c r="W9" s="69">
        <v>515</v>
      </c>
      <c r="X9" s="69">
        <v>583</v>
      </c>
      <c r="Y9" s="69">
        <v>536</v>
      </c>
      <c r="Z9" s="69">
        <v>565</v>
      </c>
      <c r="AA9" s="69">
        <v>520</v>
      </c>
      <c r="AB9" s="69">
        <v>557</v>
      </c>
      <c r="AC9" s="69">
        <v>619</v>
      </c>
      <c r="AD9" s="69">
        <v>571</v>
      </c>
      <c r="AE9" s="69">
        <v>581</v>
      </c>
      <c r="AF9" s="69">
        <v>655</v>
      </c>
      <c r="AG9" s="69">
        <v>633</v>
      </c>
      <c r="AH9" s="69">
        <v>565</v>
      </c>
      <c r="AI9" s="69">
        <v>540</v>
      </c>
      <c r="AJ9" s="69">
        <v>570</v>
      </c>
      <c r="AK9" s="69">
        <v>599</v>
      </c>
      <c r="AL9" s="69">
        <v>599</v>
      </c>
      <c r="AM9" s="69">
        <v>647</v>
      </c>
      <c r="AN9" s="69">
        <v>650</v>
      </c>
      <c r="AO9" s="69">
        <v>654</v>
      </c>
      <c r="AP9" s="69">
        <v>625</v>
      </c>
      <c r="AQ9" s="69">
        <v>640</v>
      </c>
      <c r="AR9" s="69">
        <v>639</v>
      </c>
      <c r="AS9" s="69">
        <v>640</v>
      </c>
      <c r="AT9" s="69">
        <v>641</v>
      </c>
      <c r="AU9" s="69">
        <v>635</v>
      </c>
      <c r="AV9" s="69">
        <v>633</v>
      </c>
      <c r="AW9" s="69">
        <v>665</v>
      </c>
      <c r="AX9" s="69">
        <v>670</v>
      </c>
      <c r="AY9" s="69">
        <v>644</v>
      </c>
      <c r="AZ9" s="69">
        <v>650</v>
      </c>
      <c r="BA9" s="69">
        <v>690</v>
      </c>
      <c r="BB9" s="69">
        <v>695</v>
      </c>
      <c r="BC9" s="69">
        <v>708</v>
      </c>
      <c r="BD9" s="69">
        <v>736</v>
      </c>
      <c r="BE9" s="69">
        <v>740</v>
      </c>
      <c r="BF9" s="69">
        <v>760</v>
      </c>
      <c r="BG9" s="69">
        <v>760</v>
      </c>
      <c r="BH9" s="69">
        <v>790</v>
      </c>
      <c r="BI9" s="69">
        <v>835</v>
      </c>
      <c r="BJ9" s="69">
        <v>900</v>
      </c>
      <c r="BK9" s="69">
        <v>858</v>
      </c>
      <c r="BL9" s="69">
        <v>865</v>
      </c>
      <c r="BM9" s="69">
        <v>863</v>
      </c>
      <c r="BN9" s="69">
        <v>903</v>
      </c>
      <c r="BO9" s="10"/>
      <c r="BP9" s="10"/>
    </row>
    <row r="10" spans="1:68" s="28" customFormat="1" x14ac:dyDescent="0.35">
      <c r="A10" s="6"/>
      <c r="B10" s="68" t="s">
        <v>87</v>
      </c>
      <c r="C10" s="69">
        <v>273</v>
      </c>
      <c r="D10" s="69">
        <v>285</v>
      </c>
      <c r="E10" s="69">
        <v>302</v>
      </c>
      <c r="F10" s="69">
        <v>302</v>
      </c>
      <c r="G10" s="69">
        <v>320</v>
      </c>
      <c r="H10" s="69">
        <v>336</v>
      </c>
      <c r="I10" s="69">
        <v>347</v>
      </c>
      <c r="J10" s="69">
        <v>338</v>
      </c>
      <c r="K10" s="69">
        <v>350</v>
      </c>
      <c r="L10" s="69">
        <v>360</v>
      </c>
      <c r="M10" s="69">
        <v>365</v>
      </c>
      <c r="N10" s="69">
        <v>385</v>
      </c>
      <c r="O10" s="69">
        <v>360</v>
      </c>
      <c r="P10" s="69">
        <v>370</v>
      </c>
      <c r="Q10" s="69">
        <v>361</v>
      </c>
      <c r="R10" s="69">
        <v>378</v>
      </c>
      <c r="S10" s="69">
        <v>368</v>
      </c>
      <c r="T10" s="69">
        <v>365</v>
      </c>
      <c r="U10" s="69">
        <v>370</v>
      </c>
      <c r="V10" s="69">
        <v>370</v>
      </c>
      <c r="W10" s="69">
        <v>357</v>
      </c>
      <c r="X10" s="69">
        <v>370</v>
      </c>
      <c r="Y10" s="69">
        <v>360</v>
      </c>
      <c r="Z10" s="69">
        <v>372</v>
      </c>
      <c r="AA10" s="69">
        <v>355</v>
      </c>
      <c r="AB10" s="69">
        <v>372</v>
      </c>
      <c r="AC10" s="69">
        <v>385</v>
      </c>
      <c r="AD10" s="69">
        <v>390</v>
      </c>
      <c r="AE10" s="69">
        <v>373</v>
      </c>
      <c r="AF10" s="69">
        <v>380</v>
      </c>
      <c r="AG10" s="69">
        <v>368</v>
      </c>
      <c r="AH10" s="69">
        <v>370</v>
      </c>
      <c r="AI10" s="69">
        <v>375</v>
      </c>
      <c r="AJ10" s="69">
        <v>395</v>
      </c>
      <c r="AK10" s="69">
        <v>422</v>
      </c>
      <c r="AL10" s="69">
        <v>440</v>
      </c>
      <c r="AM10" s="69">
        <v>435</v>
      </c>
      <c r="AN10" s="69">
        <v>470</v>
      </c>
      <c r="AO10" s="69">
        <v>460</v>
      </c>
      <c r="AP10" s="69">
        <v>470</v>
      </c>
      <c r="AQ10" s="69">
        <v>600</v>
      </c>
      <c r="AR10" s="69">
        <v>518</v>
      </c>
      <c r="AS10" s="69">
        <v>490</v>
      </c>
      <c r="AT10" s="69">
        <v>480</v>
      </c>
      <c r="AU10" s="69">
        <v>510</v>
      </c>
      <c r="AV10" s="69">
        <v>515</v>
      </c>
      <c r="AW10" s="69">
        <v>475</v>
      </c>
      <c r="AX10" s="69">
        <v>520</v>
      </c>
      <c r="AY10" s="69">
        <v>514</v>
      </c>
      <c r="AZ10" s="69">
        <v>535</v>
      </c>
      <c r="BA10" s="69">
        <v>555</v>
      </c>
      <c r="BB10" s="69">
        <v>585</v>
      </c>
      <c r="BC10" s="69">
        <v>648</v>
      </c>
      <c r="BD10" s="69">
        <v>626</v>
      </c>
      <c r="BE10" s="69">
        <v>650</v>
      </c>
      <c r="BF10" s="69">
        <v>642</v>
      </c>
      <c r="BG10" s="69">
        <v>670</v>
      </c>
      <c r="BH10" s="69">
        <v>685</v>
      </c>
      <c r="BI10" s="69">
        <v>682</v>
      </c>
      <c r="BJ10" s="69">
        <v>680</v>
      </c>
      <c r="BK10" s="69">
        <v>663</v>
      </c>
      <c r="BL10" s="69">
        <v>700</v>
      </c>
      <c r="BM10" s="69">
        <v>691</v>
      </c>
      <c r="BN10" s="69">
        <v>698</v>
      </c>
      <c r="BO10" s="10"/>
      <c r="BP10" s="10"/>
    </row>
    <row r="11" spans="1:68" s="28" customFormat="1" x14ac:dyDescent="0.35">
      <c r="A11" s="9"/>
      <c r="B11" s="68" t="s">
        <v>80</v>
      </c>
      <c r="C11" s="69">
        <v>265</v>
      </c>
      <c r="D11" s="69">
        <v>285</v>
      </c>
      <c r="E11" s="69">
        <v>296</v>
      </c>
      <c r="F11" s="69">
        <v>295</v>
      </c>
      <c r="G11" s="69">
        <v>303</v>
      </c>
      <c r="H11" s="69">
        <v>329</v>
      </c>
      <c r="I11" s="69">
        <v>335</v>
      </c>
      <c r="J11" s="69">
        <v>330</v>
      </c>
      <c r="K11" s="69">
        <v>335</v>
      </c>
      <c r="L11" s="69">
        <v>353</v>
      </c>
      <c r="M11" s="69">
        <v>355</v>
      </c>
      <c r="N11" s="69">
        <v>368</v>
      </c>
      <c r="O11" s="69">
        <v>355</v>
      </c>
      <c r="P11" s="69">
        <v>365</v>
      </c>
      <c r="Q11" s="69">
        <v>365</v>
      </c>
      <c r="R11" s="69">
        <v>375</v>
      </c>
      <c r="S11" s="69">
        <v>370</v>
      </c>
      <c r="T11" s="69">
        <v>372</v>
      </c>
      <c r="U11" s="69">
        <v>365</v>
      </c>
      <c r="V11" s="69">
        <v>365</v>
      </c>
      <c r="W11" s="69">
        <v>357</v>
      </c>
      <c r="X11" s="69">
        <v>370</v>
      </c>
      <c r="Y11" s="69">
        <v>354</v>
      </c>
      <c r="Z11" s="69">
        <v>370</v>
      </c>
      <c r="AA11" s="69">
        <v>355</v>
      </c>
      <c r="AB11" s="69">
        <v>375</v>
      </c>
      <c r="AC11" s="69">
        <v>380</v>
      </c>
      <c r="AD11" s="69">
        <v>390</v>
      </c>
      <c r="AE11" s="69">
        <v>370</v>
      </c>
      <c r="AF11" s="69">
        <v>373</v>
      </c>
      <c r="AG11" s="69">
        <v>368</v>
      </c>
      <c r="AH11" s="69">
        <v>360</v>
      </c>
      <c r="AI11" s="69">
        <v>365</v>
      </c>
      <c r="AJ11" s="69">
        <v>380</v>
      </c>
      <c r="AK11" s="69">
        <v>402</v>
      </c>
      <c r="AL11" s="69">
        <v>425</v>
      </c>
      <c r="AM11" s="69">
        <v>420</v>
      </c>
      <c r="AN11" s="69">
        <v>450</v>
      </c>
      <c r="AO11" s="69">
        <v>450</v>
      </c>
      <c r="AP11" s="69">
        <v>460</v>
      </c>
      <c r="AQ11" s="69">
        <v>565</v>
      </c>
      <c r="AR11" s="69">
        <v>485</v>
      </c>
      <c r="AS11" s="69">
        <v>455</v>
      </c>
      <c r="AT11" s="69">
        <v>451</v>
      </c>
      <c r="AU11" s="69">
        <v>470</v>
      </c>
      <c r="AV11" s="69">
        <v>492</v>
      </c>
      <c r="AW11" s="69">
        <v>452</v>
      </c>
      <c r="AX11" s="69">
        <v>495</v>
      </c>
      <c r="AY11" s="69">
        <v>485</v>
      </c>
      <c r="AZ11" s="69">
        <v>515</v>
      </c>
      <c r="BA11" s="69">
        <v>539</v>
      </c>
      <c r="BB11" s="69">
        <v>570</v>
      </c>
      <c r="BC11" s="69">
        <v>595</v>
      </c>
      <c r="BD11" s="69">
        <v>585</v>
      </c>
      <c r="BE11" s="69">
        <v>605</v>
      </c>
      <c r="BF11" s="69">
        <v>600</v>
      </c>
      <c r="BG11" s="69">
        <v>615</v>
      </c>
      <c r="BH11" s="69">
        <v>635</v>
      </c>
      <c r="BI11" s="69">
        <v>627</v>
      </c>
      <c r="BJ11" s="69">
        <v>630</v>
      </c>
      <c r="BK11" s="69">
        <v>610</v>
      </c>
      <c r="BL11" s="69">
        <v>643</v>
      </c>
      <c r="BM11" s="69">
        <v>647</v>
      </c>
      <c r="BN11" s="69">
        <v>658</v>
      </c>
      <c r="BO11" s="10"/>
      <c r="BP11" s="10"/>
    </row>
    <row r="12" spans="1:68" x14ac:dyDescent="0.35">
      <c r="A12" s="21"/>
      <c r="B12" s="21" t="s">
        <v>77</v>
      </c>
      <c r="C12" s="22">
        <v>65</v>
      </c>
      <c r="D12" s="22">
        <v>65.400000000000006</v>
      </c>
      <c r="E12" s="22">
        <v>66</v>
      </c>
      <c r="F12" s="22">
        <v>66.400000000000006</v>
      </c>
      <c r="G12" s="22">
        <v>66.7</v>
      </c>
      <c r="H12" s="22">
        <v>67.2</v>
      </c>
      <c r="I12" s="22">
        <v>67.900000000000006</v>
      </c>
      <c r="J12" s="22">
        <v>68.099999999999994</v>
      </c>
      <c r="K12" s="22">
        <v>68.400000000000006</v>
      </c>
      <c r="L12" s="22">
        <v>68.900000000000006</v>
      </c>
      <c r="M12" s="22">
        <v>69.900000000000006</v>
      </c>
      <c r="N12" s="22">
        <v>70.099999999999994</v>
      </c>
      <c r="O12" s="22">
        <v>70.5</v>
      </c>
      <c r="P12" s="22">
        <v>71.099999999999994</v>
      </c>
      <c r="Q12" s="22">
        <v>72.3</v>
      </c>
      <c r="R12" s="22">
        <v>72.8</v>
      </c>
      <c r="S12" s="22">
        <v>73.2</v>
      </c>
      <c r="T12" s="22">
        <v>73.7</v>
      </c>
      <c r="U12" s="22">
        <v>74.599999999999994</v>
      </c>
      <c r="V12" s="22">
        <v>75</v>
      </c>
      <c r="W12" s="22">
        <v>75.2</v>
      </c>
      <c r="X12" s="22">
        <v>75.599999999999994</v>
      </c>
      <c r="Y12" s="22">
        <v>76.599999999999994</v>
      </c>
      <c r="Z12" s="22">
        <v>76.8</v>
      </c>
      <c r="AA12" s="22">
        <v>77.2</v>
      </c>
      <c r="AB12" s="22">
        <v>77.900000000000006</v>
      </c>
      <c r="AC12" s="22">
        <v>79.400000000000006</v>
      </c>
      <c r="AD12" s="22">
        <v>80</v>
      </c>
      <c r="AE12" s="22">
        <v>81.2</v>
      </c>
      <c r="AF12" s="22">
        <v>82.4</v>
      </c>
      <c r="AG12" s="22">
        <v>84.4</v>
      </c>
      <c r="AH12" s="22">
        <v>85.3</v>
      </c>
      <c r="AI12" s="22">
        <v>85.9</v>
      </c>
      <c r="AJ12" s="22">
        <v>86.9</v>
      </c>
      <c r="AK12" s="22">
        <v>90.2</v>
      </c>
      <c r="AL12" s="22">
        <v>90.8</v>
      </c>
      <c r="AM12" s="22">
        <v>91.6</v>
      </c>
      <c r="AN12" s="22">
        <v>92.1</v>
      </c>
      <c r="AO12" s="22">
        <v>94.2</v>
      </c>
      <c r="AP12" s="22">
        <v>95</v>
      </c>
      <c r="AQ12" s="22">
        <v>96</v>
      </c>
      <c r="AR12" s="22">
        <v>96.8</v>
      </c>
      <c r="AS12" s="22">
        <v>99.1</v>
      </c>
      <c r="AT12" s="22">
        <v>99.8</v>
      </c>
      <c r="AU12" s="22">
        <v>100.1</v>
      </c>
      <c r="AV12" s="22">
        <v>101</v>
      </c>
      <c r="AW12" s="22">
        <v>104.3</v>
      </c>
      <c r="AX12" s="22">
        <v>105.1</v>
      </c>
      <c r="AY12" s="22">
        <v>105.9</v>
      </c>
      <c r="AZ12" s="22">
        <v>106.6</v>
      </c>
      <c r="BA12" s="22">
        <v>108.5</v>
      </c>
      <c r="BB12" s="22">
        <v>109.2</v>
      </c>
      <c r="BC12" s="22">
        <v>109.7</v>
      </c>
      <c r="BD12" s="22">
        <v>110.8</v>
      </c>
      <c r="BE12" s="22">
        <v>111.7</v>
      </c>
      <c r="BF12" s="22">
        <v>112.6</v>
      </c>
      <c r="BG12" s="22">
        <v>113.6</v>
      </c>
      <c r="BH12" s="22">
        <v>114.9</v>
      </c>
      <c r="BI12" s="22">
        <v>115.1</v>
      </c>
      <c r="BJ12" s="22">
        <v>115.4</v>
      </c>
      <c r="BK12" s="22">
        <v>115.9</v>
      </c>
      <c r="BL12" s="22">
        <v>116.7</v>
      </c>
      <c r="BM12" s="22">
        <v>118.4</v>
      </c>
      <c r="BN12" s="22">
        <v>119</v>
      </c>
      <c r="BO12" s="8"/>
      <c r="BP12" s="8"/>
    </row>
    <row r="13" spans="1:68" s="29" customFormat="1" x14ac:dyDescent="0.35">
      <c r="A13" s="12"/>
      <c r="B13" s="19" t="s">
        <v>76</v>
      </c>
      <c r="C13" s="35">
        <v>1.251E-2</v>
      </c>
      <c r="D13" s="35">
        <f>(D12-C12)/C12</f>
        <v>6.1538461538462414E-3</v>
      </c>
      <c r="E13" s="35">
        <f t="shared" ref="E13:BN13" si="0">(E12-D12)/D12</f>
        <v>9.1743119266054166E-3</v>
      </c>
      <c r="F13" s="35">
        <f t="shared" si="0"/>
        <v>6.0606060606061465E-3</v>
      </c>
      <c r="G13" s="35">
        <f t="shared" si="0"/>
        <v>4.5180722891565829E-3</v>
      </c>
      <c r="H13" s="35">
        <f t="shared" si="0"/>
        <v>7.4962518740629685E-3</v>
      </c>
      <c r="I13" s="35">
        <f t="shared" si="0"/>
        <v>1.0416666666666708E-2</v>
      </c>
      <c r="J13" s="35">
        <f t="shared" si="0"/>
        <v>2.9455081001471075E-3</v>
      </c>
      <c r="K13" s="35">
        <f t="shared" si="0"/>
        <v>4.4052863436125017E-3</v>
      </c>
      <c r="L13" s="35">
        <f t="shared" si="0"/>
        <v>7.3099415204678359E-3</v>
      </c>
      <c r="M13" s="35">
        <f t="shared" si="0"/>
        <v>1.4513788098693758E-2</v>
      </c>
      <c r="N13" s="35">
        <f t="shared" si="0"/>
        <v>2.8612303290413248E-3</v>
      </c>
      <c r="O13" s="35">
        <f t="shared" si="0"/>
        <v>5.7061340941512943E-3</v>
      </c>
      <c r="P13" s="35">
        <f t="shared" si="0"/>
        <v>8.510638297872259E-3</v>
      </c>
      <c r="Q13" s="35">
        <f t="shared" si="0"/>
        <v>1.6877637130801728E-2</v>
      </c>
      <c r="R13" s="35">
        <f t="shared" si="0"/>
        <v>6.915629322268327E-3</v>
      </c>
      <c r="S13" s="35">
        <f t="shared" si="0"/>
        <v>5.494505494505573E-3</v>
      </c>
      <c r="T13" s="35">
        <f t="shared" si="0"/>
        <v>6.8306010928961746E-3</v>
      </c>
      <c r="U13" s="35">
        <f t="shared" si="0"/>
        <v>1.2211668928086722E-2</v>
      </c>
      <c r="V13" s="35">
        <f t="shared" si="0"/>
        <v>5.3619302949062426E-3</v>
      </c>
      <c r="W13" s="35">
        <f t="shared" si="0"/>
        <v>2.6666666666667047E-3</v>
      </c>
      <c r="X13" s="35">
        <f t="shared" si="0"/>
        <v>5.319148936170099E-3</v>
      </c>
      <c r="Y13" s="35">
        <f t="shared" si="0"/>
        <v>1.3227513227513229E-2</v>
      </c>
      <c r="Z13" s="35">
        <f t="shared" si="0"/>
        <v>2.6109660574412906E-3</v>
      </c>
      <c r="AA13" s="35">
        <f t="shared" si="0"/>
        <v>5.2083333333334076E-3</v>
      </c>
      <c r="AB13" s="35">
        <f t="shared" si="0"/>
        <v>9.0673575129534036E-3</v>
      </c>
      <c r="AC13" s="35">
        <f t="shared" si="0"/>
        <v>1.9255455712451859E-2</v>
      </c>
      <c r="AD13" s="35">
        <f t="shared" si="0"/>
        <v>7.55667506297222E-3</v>
      </c>
      <c r="AE13" s="35">
        <f t="shared" si="0"/>
        <v>1.5000000000000036E-2</v>
      </c>
      <c r="AF13" s="35">
        <f t="shared" si="0"/>
        <v>1.4778325123152743E-2</v>
      </c>
      <c r="AG13" s="35">
        <f t="shared" si="0"/>
        <v>2.4271844660194174E-2</v>
      </c>
      <c r="AH13" s="35">
        <f t="shared" si="0"/>
        <v>1.0663507109004638E-2</v>
      </c>
      <c r="AI13" s="35">
        <f t="shared" si="0"/>
        <v>7.033997655334215E-3</v>
      </c>
      <c r="AJ13" s="35">
        <f t="shared" si="0"/>
        <v>1.1641443538998835E-2</v>
      </c>
      <c r="AK13" s="35">
        <f t="shared" si="0"/>
        <v>3.7974683544303764E-2</v>
      </c>
      <c r="AL13" s="35">
        <f t="shared" si="0"/>
        <v>6.6518847006651251E-3</v>
      </c>
      <c r="AM13" s="35">
        <f t="shared" si="0"/>
        <v>8.8105726872246392E-3</v>
      </c>
      <c r="AN13" s="35">
        <f t="shared" si="0"/>
        <v>5.4585152838427953E-3</v>
      </c>
      <c r="AO13" s="35">
        <f t="shared" si="0"/>
        <v>2.2801302931596185E-2</v>
      </c>
      <c r="AP13" s="35">
        <f t="shared" si="0"/>
        <v>8.4925690021231126E-3</v>
      </c>
      <c r="AQ13" s="35">
        <f t="shared" si="0"/>
        <v>1.0526315789473684E-2</v>
      </c>
      <c r="AR13" s="35">
        <f t="shared" si="0"/>
        <v>8.3333333333333037E-3</v>
      </c>
      <c r="AS13" s="35">
        <f t="shared" si="0"/>
        <v>2.376033057851237E-2</v>
      </c>
      <c r="AT13" s="35">
        <f t="shared" si="0"/>
        <v>7.0635721493441262E-3</v>
      </c>
      <c r="AU13" s="35">
        <f t="shared" si="0"/>
        <v>3.006012024048068E-3</v>
      </c>
      <c r="AV13" s="35">
        <f t="shared" si="0"/>
        <v>8.9910089910090491E-3</v>
      </c>
      <c r="AW13" s="35">
        <f t="shared" si="0"/>
        <v>3.2673267326732647E-2</v>
      </c>
      <c r="AX13" s="35">
        <f t="shared" si="0"/>
        <v>7.6701821668264348E-3</v>
      </c>
      <c r="AY13" s="35">
        <f t="shared" si="0"/>
        <v>7.6117982873454941E-3</v>
      </c>
      <c r="AZ13" s="35">
        <f t="shared" si="0"/>
        <v>6.610009442870525E-3</v>
      </c>
      <c r="BA13" s="35">
        <f t="shared" si="0"/>
        <v>1.7823639774859342E-2</v>
      </c>
      <c r="BB13" s="35">
        <f t="shared" si="0"/>
        <v>6.4516129032258325E-3</v>
      </c>
      <c r="BC13" s="35">
        <f t="shared" si="0"/>
        <v>4.578754578754579E-3</v>
      </c>
      <c r="BD13" s="35">
        <f t="shared" si="0"/>
        <v>1.0027347310847715E-2</v>
      </c>
      <c r="BE13" s="35">
        <f t="shared" si="0"/>
        <v>8.1227436823105206E-3</v>
      </c>
      <c r="BF13" s="35">
        <f t="shared" si="0"/>
        <v>8.0572963294538186E-3</v>
      </c>
      <c r="BG13" s="35">
        <f t="shared" si="0"/>
        <v>8.8809946714031984E-3</v>
      </c>
      <c r="BH13" s="35">
        <f t="shared" si="0"/>
        <v>1.1443661971831087E-2</v>
      </c>
      <c r="BI13" s="35">
        <f t="shared" si="0"/>
        <v>1.7406440382940699E-3</v>
      </c>
      <c r="BJ13" s="35">
        <f t="shared" si="0"/>
        <v>2.6064291920070495E-3</v>
      </c>
      <c r="BK13" s="35">
        <f t="shared" si="0"/>
        <v>4.3327556325823222E-3</v>
      </c>
      <c r="BL13" s="35">
        <f t="shared" si="0"/>
        <v>6.9025021570318992E-3</v>
      </c>
      <c r="BM13" s="35">
        <f t="shared" si="0"/>
        <v>1.4567266495287085E-2</v>
      </c>
      <c r="BN13" s="35">
        <f t="shared" si="0"/>
        <v>5.0675675675675193E-3</v>
      </c>
      <c r="BO13" s="13"/>
      <c r="BP13" s="13"/>
    </row>
    <row r="14" spans="1:68" s="30" customFormat="1" x14ac:dyDescent="0.35">
      <c r="A14" s="16"/>
      <c r="B14" s="70" t="s">
        <v>78</v>
      </c>
      <c r="C14" s="71">
        <f t="shared" ref="C14:AH14" si="1">C8*(1+C13)</f>
        <v>385.76631000000003</v>
      </c>
      <c r="D14" s="71">
        <f t="shared" si="1"/>
        <v>412.52307692307693</v>
      </c>
      <c r="E14" s="71">
        <f t="shared" si="1"/>
        <v>413.76146788990826</v>
      </c>
      <c r="F14" s="71">
        <f t="shared" si="1"/>
        <v>402.42424242424244</v>
      </c>
      <c r="G14" s="71">
        <f t="shared" si="1"/>
        <v>426.92018072289159</v>
      </c>
      <c r="H14" s="71">
        <f t="shared" si="1"/>
        <v>528.93553223388301</v>
      </c>
      <c r="I14" s="71">
        <f t="shared" si="1"/>
        <v>448.62500000000006</v>
      </c>
      <c r="J14" s="71">
        <f t="shared" si="1"/>
        <v>422.24005891016191</v>
      </c>
      <c r="K14" s="71">
        <f t="shared" si="1"/>
        <v>416.8281938325992</v>
      </c>
      <c r="L14" s="71">
        <f t="shared" si="1"/>
        <v>443.21637426900583</v>
      </c>
      <c r="M14" s="71">
        <f t="shared" si="1"/>
        <v>471.74891146589266</v>
      </c>
      <c r="N14" s="71">
        <f t="shared" si="1"/>
        <v>463.32188841201713</v>
      </c>
      <c r="O14" s="71">
        <f t="shared" si="1"/>
        <v>447.53922967189732</v>
      </c>
      <c r="P14" s="71">
        <f t="shared" si="1"/>
        <v>452.82127659574468</v>
      </c>
      <c r="Q14" s="71">
        <f t="shared" si="1"/>
        <v>467.76371308016877</v>
      </c>
      <c r="R14" s="71">
        <f t="shared" si="1"/>
        <v>506.47856154910096</v>
      </c>
      <c r="S14" s="71">
        <f t="shared" si="1"/>
        <v>474.5934065934066</v>
      </c>
      <c r="T14" s="71">
        <f t="shared" si="1"/>
        <v>468.17622950819674</v>
      </c>
      <c r="U14" s="71">
        <f t="shared" si="1"/>
        <v>477.76390773405689</v>
      </c>
      <c r="V14" s="71">
        <f t="shared" si="1"/>
        <v>477.54691689008041</v>
      </c>
      <c r="W14" s="71">
        <f t="shared" si="1"/>
        <v>464.23466666666661</v>
      </c>
      <c r="X14" s="71">
        <f t="shared" si="1"/>
        <v>469.48404255319144</v>
      </c>
      <c r="Y14" s="71">
        <f t="shared" si="1"/>
        <v>466.0846560846561</v>
      </c>
      <c r="Z14" s="71">
        <f t="shared" si="1"/>
        <v>546.42297650130558</v>
      </c>
      <c r="AA14" s="71">
        <f t="shared" si="1"/>
        <v>462.39583333333343</v>
      </c>
      <c r="AB14" s="71">
        <f t="shared" si="1"/>
        <v>493.43393782383419</v>
      </c>
      <c r="AC14" s="71">
        <f t="shared" si="1"/>
        <v>509.62772785622587</v>
      </c>
      <c r="AD14" s="71">
        <f t="shared" si="1"/>
        <v>503.77833753148616</v>
      </c>
      <c r="AE14" s="71">
        <f t="shared" si="1"/>
        <v>514.60500000000002</v>
      </c>
      <c r="AF14" s="71">
        <f t="shared" si="1"/>
        <v>515.50738916256159</v>
      </c>
      <c r="AG14" s="71">
        <f t="shared" si="1"/>
        <v>501.89320388349512</v>
      </c>
      <c r="AH14" s="71">
        <f t="shared" si="1"/>
        <v>502.29976303317534</v>
      </c>
      <c r="AI14" s="71">
        <f t="shared" ref="AI14:BN14" si="2">AI8*(1+AI13)</f>
        <v>493.44665885111374</v>
      </c>
      <c r="AJ14" s="71">
        <f t="shared" si="2"/>
        <v>505.82072176949941</v>
      </c>
      <c r="AK14" s="71">
        <f t="shared" si="2"/>
        <v>544.9367088607595</v>
      </c>
      <c r="AL14" s="71">
        <f t="shared" si="2"/>
        <v>574.79822616407978</v>
      </c>
      <c r="AM14" s="71">
        <f t="shared" si="2"/>
        <v>594.18942731277536</v>
      </c>
      <c r="AN14" s="71">
        <f t="shared" si="2"/>
        <v>605.28602620087338</v>
      </c>
      <c r="AO14" s="71">
        <f t="shared" si="2"/>
        <v>594.24755700325738</v>
      </c>
      <c r="AP14" s="71">
        <f t="shared" si="2"/>
        <v>622.23991507431003</v>
      </c>
      <c r="AQ14" s="71">
        <f t="shared" si="2"/>
        <v>783.15789473684208</v>
      </c>
      <c r="AR14" s="71">
        <f t="shared" si="2"/>
        <v>764.31666666666661</v>
      </c>
      <c r="AS14" s="71">
        <f t="shared" si="2"/>
        <v>630.63636363636363</v>
      </c>
      <c r="AT14" s="71">
        <f t="shared" si="2"/>
        <v>574.02623612512616</v>
      </c>
      <c r="AU14" s="71">
        <f t="shared" si="2"/>
        <v>599.79759519038078</v>
      </c>
      <c r="AV14" s="71">
        <f t="shared" si="2"/>
        <v>590.25974025974028</v>
      </c>
      <c r="AW14" s="71">
        <f t="shared" si="2"/>
        <v>655.74752475247521</v>
      </c>
      <c r="AX14" s="71">
        <f t="shared" si="2"/>
        <v>638.86289549376795</v>
      </c>
      <c r="AY14" s="71">
        <f t="shared" si="2"/>
        <v>679.13035204567097</v>
      </c>
      <c r="AZ14" s="71">
        <f t="shared" si="2"/>
        <v>674.42870632672327</v>
      </c>
      <c r="BA14" s="71">
        <f t="shared" si="2"/>
        <v>722.65478424015009</v>
      </c>
      <c r="BB14" s="71">
        <f t="shared" si="2"/>
        <v>805.16129032258073</v>
      </c>
      <c r="BC14" s="71">
        <f t="shared" si="2"/>
        <v>748.4111721611722</v>
      </c>
      <c r="BD14" s="71">
        <f t="shared" si="2"/>
        <v>789.84138559708288</v>
      </c>
      <c r="BE14" s="71">
        <f t="shared" si="2"/>
        <v>756.09205776173292</v>
      </c>
      <c r="BF14" s="71">
        <f t="shared" si="2"/>
        <v>907.25156669650846</v>
      </c>
      <c r="BG14" s="71">
        <f t="shared" si="2"/>
        <v>786.9271758436945</v>
      </c>
      <c r="BH14" s="71">
        <f t="shared" si="2"/>
        <v>874.89876760563379</v>
      </c>
      <c r="BI14" s="71">
        <f t="shared" si="2"/>
        <v>861.49695387293298</v>
      </c>
      <c r="BJ14" s="71">
        <f t="shared" si="2"/>
        <v>852.21546481320604</v>
      </c>
      <c r="BK14" s="71">
        <f t="shared" si="2"/>
        <v>828.57452339688041</v>
      </c>
      <c r="BL14" s="71">
        <f t="shared" si="2"/>
        <v>845.7981018119068</v>
      </c>
      <c r="BM14" s="71">
        <f t="shared" si="2"/>
        <v>889.7754927163669</v>
      </c>
      <c r="BN14" s="71">
        <f t="shared" si="2"/>
        <v>902.55067567567562</v>
      </c>
      <c r="BO14" s="17"/>
      <c r="BP14" s="17"/>
    </row>
    <row r="15" spans="1:68" s="30" customFormat="1" x14ac:dyDescent="0.35">
      <c r="A15" s="16"/>
      <c r="B15" s="70" t="s">
        <v>89</v>
      </c>
      <c r="C15" s="71">
        <f t="shared" ref="C15:AH15" si="3">C9*(1+C13)</f>
        <v>374.62869999999998</v>
      </c>
      <c r="D15" s="71">
        <f t="shared" si="3"/>
        <v>390.3876923076923</v>
      </c>
      <c r="E15" s="71">
        <f t="shared" si="3"/>
        <v>474.31192660550454</v>
      </c>
      <c r="F15" s="71">
        <f t="shared" si="3"/>
        <v>442.66666666666669</v>
      </c>
      <c r="G15" s="71">
        <f t="shared" si="3"/>
        <v>453.03765060240966</v>
      </c>
      <c r="H15" s="71">
        <f t="shared" si="3"/>
        <v>476.54572713643176</v>
      </c>
      <c r="I15" s="71">
        <f t="shared" si="3"/>
        <v>479.94791666666669</v>
      </c>
      <c r="J15" s="71">
        <f t="shared" si="3"/>
        <v>469.37849779086883</v>
      </c>
      <c r="K15" s="71">
        <f t="shared" si="3"/>
        <v>545.39207048458161</v>
      </c>
      <c r="L15" s="71">
        <f t="shared" si="3"/>
        <v>524.80847953216369</v>
      </c>
      <c r="M15" s="71">
        <f t="shared" si="3"/>
        <v>507.25689404934695</v>
      </c>
      <c r="N15" s="71">
        <f t="shared" si="3"/>
        <v>573.63662374821172</v>
      </c>
      <c r="O15" s="71">
        <f t="shared" si="3"/>
        <v>507.88159771754641</v>
      </c>
      <c r="P15" s="71">
        <f t="shared" si="3"/>
        <v>519.38297872340422</v>
      </c>
      <c r="Q15" s="71">
        <f t="shared" si="3"/>
        <v>513.52320675105489</v>
      </c>
      <c r="R15" s="71">
        <f t="shared" si="3"/>
        <v>485.33333333333331</v>
      </c>
      <c r="S15" s="71">
        <f t="shared" si="3"/>
        <v>516.82417582417577</v>
      </c>
      <c r="T15" s="71">
        <f t="shared" si="3"/>
        <v>561.81147540983613</v>
      </c>
      <c r="U15" s="71">
        <f t="shared" si="3"/>
        <v>526.35006784260509</v>
      </c>
      <c r="V15" s="71">
        <f t="shared" si="3"/>
        <v>662.5335120643432</v>
      </c>
      <c r="W15" s="71">
        <f t="shared" si="3"/>
        <v>516.37333333333333</v>
      </c>
      <c r="X15" s="71">
        <f t="shared" si="3"/>
        <v>586.10106382978722</v>
      </c>
      <c r="Y15" s="71">
        <f t="shared" si="3"/>
        <v>543.08994708994715</v>
      </c>
      <c r="Z15" s="71">
        <f t="shared" si="3"/>
        <v>566.47519582245434</v>
      </c>
      <c r="AA15" s="71">
        <f t="shared" si="3"/>
        <v>522.70833333333337</v>
      </c>
      <c r="AB15" s="71">
        <f t="shared" si="3"/>
        <v>562.05051813471505</v>
      </c>
      <c r="AC15" s="71">
        <f t="shared" si="3"/>
        <v>630.91912708600762</v>
      </c>
      <c r="AD15" s="71">
        <f t="shared" si="3"/>
        <v>575.31486146095722</v>
      </c>
      <c r="AE15" s="71">
        <f t="shared" si="3"/>
        <v>589.71500000000003</v>
      </c>
      <c r="AF15" s="71">
        <f t="shared" si="3"/>
        <v>664.67980295566508</v>
      </c>
      <c r="AG15" s="71">
        <f t="shared" si="3"/>
        <v>648.36407766990294</v>
      </c>
      <c r="AH15" s="71">
        <f t="shared" si="3"/>
        <v>571.02488151658758</v>
      </c>
      <c r="AI15" s="71">
        <f t="shared" ref="AI15:BN15" si="4">AI9*(1+AI13)</f>
        <v>543.79835873388049</v>
      </c>
      <c r="AJ15" s="71">
        <f t="shared" si="4"/>
        <v>576.63562281722932</v>
      </c>
      <c r="AK15" s="71">
        <f t="shared" si="4"/>
        <v>621.74683544303798</v>
      </c>
      <c r="AL15" s="71">
        <f t="shared" si="4"/>
        <v>602.98447893569846</v>
      </c>
      <c r="AM15" s="71">
        <f t="shared" si="4"/>
        <v>652.70044052863443</v>
      </c>
      <c r="AN15" s="71">
        <f t="shared" si="4"/>
        <v>653.54803493449788</v>
      </c>
      <c r="AO15" s="71">
        <f t="shared" si="4"/>
        <v>668.9120521172639</v>
      </c>
      <c r="AP15" s="71">
        <f t="shared" si="4"/>
        <v>630.30785562632695</v>
      </c>
      <c r="AQ15" s="71">
        <f t="shared" si="4"/>
        <v>646.73684210526312</v>
      </c>
      <c r="AR15" s="71">
        <f t="shared" si="4"/>
        <v>644.32499999999993</v>
      </c>
      <c r="AS15" s="71">
        <f t="shared" si="4"/>
        <v>655.2066115702479</v>
      </c>
      <c r="AT15" s="71">
        <f t="shared" si="4"/>
        <v>645.52774974772956</v>
      </c>
      <c r="AU15" s="71">
        <f t="shared" si="4"/>
        <v>636.90881763527045</v>
      </c>
      <c r="AV15" s="71">
        <f t="shared" si="4"/>
        <v>638.69130869130868</v>
      </c>
      <c r="AW15" s="71">
        <f t="shared" si="4"/>
        <v>686.72772277227727</v>
      </c>
      <c r="AX15" s="71">
        <f t="shared" si="4"/>
        <v>675.13902205177362</v>
      </c>
      <c r="AY15" s="71">
        <f t="shared" si="4"/>
        <v>648.90199809705052</v>
      </c>
      <c r="AZ15" s="71">
        <f t="shared" si="4"/>
        <v>654.29650613786578</v>
      </c>
      <c r="BA15" s="71">
        <f t="shared" si="4"/>
        <v>702.29831144465288</v>
      </c>
      <c r="BB15" s="71">
        <f t="shared" si="4"/>
        <v>699.48387096774206</v>
      </c>
      <c r="BC15" s="71">
        <f t="shared" si="4"/>
        <v>711.24175824175825</v>
      </c>
      <c r="BD15" s="71">
        <f t="shared" si="4"/>
        <v>743.38012762078392</v>
      </c>
      <c r="BE15" s="71">
        <f t="shared" si="4"/>
        <v>746.01083032490988</v>
      </c>
      <c r="BF15" s="71">
        <f t="shared" si="4"/>
        <v>766.12354521038492</v>
      </c>
      <c r="BG15" s="71">
        <f t="shared" si="4"/>
        <v>766.74955595026643</v>
      </c>
      <c r="BH15" s="71">
        <f t="shared" si="4"/>
        <v>799.04049295774644</v>
      </c>
      <c r="BI15" s="71">
        <f t="shared" si="4"/>
        <v>836.45343777197559</v>
      </c>
      <c r="BJ15" s="71">
        <f t="shared" si="4"/>
        <v>902.34578627280644</v>
      </c>
      <c r="BK15" s="71">
        <f t="shared" si="4"/>
        <v>861.71750433275565</v>
      </c>
      <c r="BL15" s="71">
        <f t="shared" si="4"/>
        <v>870.97066436583259</v>
      </c>
      <c r="BM15" s="71">
        <f t="shared" si="4"/>
        <v>875.57155098543285</v>
      </c>
      <c r="BN15" s="71">
        <f t="shared" si="4"/>
        <v>907.57601351351354</v>
      </c>
      <c r="BO15" s="17"/>
      <c r="BP15" s="17"/>
    </row>
    <row r="16" spans="1:68" s="30" customFormat="1" x14ac:dyDescent="0.35">
      <c r="A16" s="16"/>
      <c r="B16" s="70" t="s">
        <v>90</v>
      </c>
      <c r="C16" s="71">
        <f t="shared" ref="C16:AH16" si="5">C10*(1+C13)</f>
        <v>276.41523000000001</v>
      </c>
      <c r="D16" s="71">
        <f t="shared" si="5"/>
        <v>286.75384615384615</v>
      </c>
      <c r="E16" s="71">
        <f t="shared" si="5"/>
        <v>304.77064220183485</v>
      </c>
      <c r="F16" s="71">
        <f t="shared" si="5"/>
        <v>303.83030303030301</v>
      </c>
      <c r="G16" s="71">
        <f t="shared" si="5"/>
        <v>321.44578313253015</v>
      </c>
      <c r="H16" s="71">
        <f t="shared" si="5"/>
        <v>338.51874062968511</v>
      </c>
      <c r="I16" s="71">
        <f t="shared" si="5"/>
        <v>350.61458333333337</v>
      </c>
      <c r="J16" s="71">
        <f t="shared" si="5"/>
        <v>338.9955817378497</v>
      </c>
      <c r="K16" s="71">
        <f t="shared" si="5"/>
        <v>351.54185022026439</v>
      </c>
      <c r="L16" s="71">
        <f t="shared" si="5"/>
        <v>362.63157894736844</v>
      </c>
      <c r="M16" s="71">
        <f t="shared" si="5"/>
        <v>370.29753265602324</v>
      </c>
      <c r="N16" s="71">
        <f t="shared" si="5"/>
        <v>386.10157367668091</v>
      </c>
      <c r="O16" s="71">
        <f t="shared" si="5"/>
        <v>362.05420827389446</v>
      </c>
      <c r="P16" s="71">
        <f t="shared" si="5"/>
        <v>373.14893617021278</v>
      </c>
      <c r="Q16" s="71">
        <f t="shared" si="5"/>
        <v>367.09282700421943</v>
      </c>
      <c r="R16" s="71">
        <f t="shared" si="5"/>
        <v>380.61410788381744</v>
      </c>
      <c r="S16" s="71">
        <f t="shared" si="5"/>
        <v>370.02197802197804</v>
      </c>
      <c r="T16" s="71">
        <f t="shared" si="5"/>
        <v>367.49316939890713</v>
      </c>
      <c r="U16" s="71">
        <f t="shared" si="5"/>
        <v>374.51831750339204</v>
      </c>
      <c r="V16" s="71">
        <f t="shared" si="5"/>
        <v>371.98391420911526</v>
      </c>
      <c r="W16" s="71">
        <f t="shared" si="5"/>
        <v>357.952</v>
      </c>
      <c r="X16" s="71">
        <f t="shared" si="5"/>
        <v>371.96808510638294</v>
      </c>
      <c r="Y16" s="71">
        <f t="shared" si="5"/>
        <v>364.76190476190476</v>
      </c>
      <c r="Z16" s="71">
        <f t="shared" si="5"/>
        <v>372.97127937336819</v>
      </c>
      <c r="AA16" s="71">
        <f t="shared" si="5"/>
        <v>356.84895833333337</v>
      </c>
      <c r="AB16" s="71">
        <f t="shared" si="5"/>
        <v>375.37305699481868</v>
      </c>
      <c r="AC16" s="71">
        <f t="shared" si="5"/>
        <v>392.41335044929394</v>
      </c>
      <c r="AD16" s="71">
        <f t="shared" si="5"/>
        <v>392.9471032745592</v>
      </c>
      <c r="AE16" s="71">
        <f t="shared" si="5"/>
        <v>378.59500000000003</v>
      </c>
      <c r="AF16" s="71">
        <f t="shared" si="5"/>
        <v>385.61576354679806</v>
      </c>
      <c r="AG16" s="71">
        <f t="shared" si="5"/>
        <v>376.93203883495147</v>
      </c>
      <c r="AH16" s="71">
        <f t="shared" si="5"/>
        <v>373.94549763033172</v>
      </c>
      <c r="AI16" s="71">
        <f t="shared" ref="AI16:BN16" si="6">AI10*(1+AI13)</f>
        <v>377.6377491207503</v>
      </c>
      <c r="AJ16" s="71">
        <f t="shared" si="6"/>
        <v>399.59837019790456</v>
      </c>
      <c r="AK16" s="71">
        <f t="shared" si="6"/>
        <v>438.02531645569621</v>
      </c>
      <c r="AL16" s="71">
        <f t="shared" si="6"/>
        <v>442.92682926829264</v>
      </c>
      <c r="AM16" s="71">
        <f t="shared" si="6"/>
        <v>438.83259911894277</v>
      </c>
      <c r="AN16" s="71">
        <f t="shared" si="6"/>
        <v>472.56550218340618</v>
      </c>
      <c r="AO16" s="71">
        <f t="shared" si="6"/>
        <v>470.48859934853419</v>
      </c>
      <c r="AP16" s="71">
        <f t="shared" si="6"/>
        <v>473.9915074309979</v>
      </c>
      <c r="AQ16" s="71">
        <f t="shared" si="6"/>
        <v>606.31578947368428</v>
      </c>
      <c r="AR16" s="71">
        <f t="shared" si="6"/>
        <v>522.31666666666661</v>
      </c>
      <c r="AS16" s="71">
        <f t="shared" si="6"/>
        <v>501.64256198347107</v>
      </c>
      <c r="AT16" s="71">
        <f t="shared" si="6"/>
        <v>483.39051463168522</v>
      </c>
      <c r="AU16" s="71">
        <f t="shared" si="6"/>
        <v>511.53306613226448</v>
      </c>
      <c r="AV16" s="71">
        <f t="shared" si="6"/>
        <v>519.63036963036961</v>
      </c>
      <c r="AW16" s="71">
        <f t="shared" si="6"/>
        <v>490.51980198019805</v>
      </c>
      <c r="AX16" s="71">
        <f t="shared" si="6"/>
        <v>523.98849472674965</v>
      </c>
      <c r="AY16" s="71">
        <f t="shared" si="6"/>
        <v>517.91246431969569</v>
      </c>
      <c r="AZ16" s="71">
        <f t="shared" si="6"/>
        <v>538.53635505193574</v>
      </c>
      <c r="BA16" s="71">
        <f t="shared" si="6"/>
        <v>564.89212007504682</v>
      </c>
      <c r="BB16" s="71">
        <f t="shared" si="6"/>
        <v>588.77419354838719</v>
      </c>
      <c r="BC16" s="71">
        <f t="shared" si="6"/>
        <v>650.96703296703299</v>
      </c>
      <c r="BD16" s="71">
        <f t="shared" si="6"/>
        <v>632.27711941659061</v>
      </c>
      <c r="BE16" s="71">
        <f t="shared" si="6"/>
        <v>655.27978339350193</v>
      </c>
      <c r="BF16" s="71">
        <f t="shared" si="6"/>
        <v>647.17278424350934</v>
      </c>
      <c r="BG16" s="71">
        <f t="shared" si="6"/>
        <v>675.95026642984021</v>
      </c>
      <c r="BH16" s="71">
        <f t="shared" si="6"/>
        <v>692.83890845070425</v>
      </c>
      <c r="BI16" s="71">
        <f t="shared" si="6"/>
        <v>683.18711923411661</v>
      </c>
      <c r="BJ16" s="71">
        <f t="shared" si="6"/>
        <v>681.77237185056481</v>
      </c>
      <c r="BK16" s="71">
        <f t="shared" si="6"/>
        <v>665.87261698440204</v>
      </c>
      <c r="BL16" s="71">
        <f t="shared" si="6"/>
        <v>704.83175150992236</v>
      </c>
      <c r="BM16" s="71">
        <f t="shared" si="6"/>
        <v>701.0659811482434</v>
      </c>
      <c r="BN16" s="71">
        <f t="shared" si="6"/>
        <v>701.53716216216219</v>
      </c>
      <c r="BO16" s="17"/>
      <c r="BP16" s="17"/>
    </row>
    <row r="17" spans="1:68" s="31" customFormat="1" x14ac:dyDescent="0.35">
      <c r="A17" s="14"/>
      <c r="B17" s="70" t="s">
        <v>81</v>
      </c>
      <c r="C17" s="71">
        <f t="shared" ref="C17:AH17" si="7">C11*(1+C13)</f>
        <v>268.31515000000002</v>
      </c>
      <c r="D17" s="71">
        <f t="shared" si="7"/>
        <v>286.75384615384615</v>
      </c>
      <c r="E17" s="71">
        <f t="shared" si="7"/>
        <v>298.71559633027522</v>
      </c>
      <c r="F17" s="71">
        <f t="shared" si="7"/>
        <v>296.78787878787881</v>
      </c>
      <c r="G17" s="71">
        <f t="shared" si="7"/>
        <v>304.36897590361446</v>
      </c>
      <c r="H17" s="71">
        <f t="shared" si="7"/>
        <v>331.46626686656668</v>
      </c>
      <c r="I17" s="71">
        <f t="shared" si="7"/>
        <v>338.48958333333337</v>
      </c>
      <c r="J17" s="71">
        <f t="shared" si="7"/>
        <v>330.97201767304853</v>
      </c>
      <c r="K17" s="71">
        <f t="shared" si="7"/>
        <v>336.47577092511023</v>
      </c>
      <c r="L17" s="71">
        <f t="shared" si="7"/>
        <v>355.58040935672511</v>
      </c>
      <c r="M17" s="71">
        <f t="shared" si="7"/>
        <v>360.15239477503633</v>
      </c>
      <c r="N17" s="71">
        <f t="shared" si="7"/>
        <v>369.05293276108722</v>
      </c>
      <c r="O17" s="71">
        <f t="shared" si="7"/>
        <v>357.02567760342373</v>
      </c>
      <c r="P17" s="71">
        <f t="shared" si="7"/>
        <v>368.10638297872339</v>
      </c>
      <c r="Q17" s="71">
        <f t="shared" si="7"/>
        <v>371.16033755274265</v>
      </c>
      <c r="R17" s="71">
        <f t="shared" si="7"/>
        <v>377.59336099585062</v>
      </c>
      <c r="S17" s="71">
        <f t="shared" si="7"/>
        <v>372.03296703296701</v>
      </c>
      <c r="T17" s="71">
        <f t="shared" si="7"/>
        <v>374.5409836065574</v>
      </c>
      <c r="U17" s="71">
        <f t="shared" si="7"/>
        <v>369.45725915875164</v>
      </c>
      <c r="V17" s="71">
        <f t="shared" si="7"/>
        <v>366.95710455764078</v>
      </c>
      <c r="W17" s="71">
        <f t="shared" si="7"/>
        <v>357.952</v>
      </c>
      <c r="X17" s="71">
        <f t="shared" si="7"/>
        <v>371.96808510638294</v>
      </c>
      <c r="Y17" s="71">
        <f t="shared" si="7"/>
        <v>358.6825396825397</v>
      </c>
      <c r="Z17" s="71">
        <f t="shared" si="7"/>
        <v>370.96605744125333</v>
      </c>
      <c r="AA17" s="71">
        <f t="shared" si="7"/>
        <v>356.84895833333337</v>
      </c>
      <c r="AB17" s="71">
        <f t="shared" si="7"/>
        <v>378.40025906735752</v>
      </c>
      <c r="AC17" s="71">
        <f t="shared" si="7"/>
        <v>387.3170731707317</v>
      </c>
      <c r="AD17" s="71">
        <f t="shared" si="7"/>
        <v>392.9471032745592</v>
      </c>
      <c r="AE17" s="71">
        <f t="shared" si="7"/>
        <v>375.55000000000007</v>
      </c>
      <c r="AF17" s="71">
        <f t="shared" si="7"/>
        <v>378.51231527093597</v>
      </c>
      <c r="AG17" s="71">
        <f t="shared" si="7"/>
        <v>376.93203883495147</v>
      </c>
      <c r="AH17" s="71">
        <f t="shared" si="7"/>
        <v>363.83886255924165</v>
      </c>
      <c r="AI17" s="71">
        <f t="shared" ref="AI17:BN17" si="8">AI11*(1+AI13)</f>
        <v>367.56740914419697</v>
      </c>
      <c r="AJ17" s="71">
        <f t="shared" si="8"/>
        <v>384.42374854481955</v>
      </c>
      <c r="AK17" s="71">
        <f t="shared" si="8"/>
        <v>417.2658227848101</v>
      </c>
      <c r="AL17" s="71">
        <f t="shared" si="8"/>
        <v>427.82705099778269</v>
      </c>
      <c r="AM17" s="71">
        <f t="shared" si="8"/>
        <v>423.70044052863437</v>
      </c>
      <c r="AN17" s="71">
        <f t="shared" si="8"/>
        <v>452.45633187772933</v>
      </c>
      <c r="AO17" s="71">
        <f t="shared" si="8"/>
        <v>460.26058631921825</v>
      </c>
      <c r="AP17" s="71">
        <f t="shared" si="8"/>
        <v>463.90658174097666</v>
      </c>
      <c r="AQ17" s="71">
        <f t="shared" si="8"/>
        <v>570.9473684210526</v>
      </c>
      <c r="AR17" s="71">
        <f t="shared" si="8"/>
        <v>489.04166666666663</v>
      </c>
      <c r="AS17" s="71">
        <f t="shared" si="8"/>
        <v>465.81095041322311</v>
      </c>
      <c r="AT17" s="71">
        <f t="shared" si="8"/>
        <v>454.18567103935425</v>
      </c>
      <c r="AU17" s="71">
        <f t="shared" si="8"/>
        <v>471.41282565130257</v>
      </c>
      <c r="AV17" s="71">
        <f t="shared" si="8"/>
        <v>496.42357642357643</v>
      </c>
      <c r="AW17" s="71">
        <f t="shared" si="8"/>
        <v>466.76831683168319</v>
      </c>
      <c r="AX17" s="71">
        <f t="shared" si="8"/>
        <v>498.79674017257906</v>
      </c>
      <c r="AY17" s="71">
        <f t="shared" si="8"/>
        <v>488.69172216936261</v>
      </c>
      <c r="AZ17" s="71">
        <f t="shared" si="8"/>
        <v>518.40415486307825</v>
      </c>
      <c r="BA17" s="71">
        <f t="shared" si="8"/>
        <v>548.60694183864916</v>
      </c>
      <c r="BB17" s="71">
        <f t="shared" si="8"/>
        <v>573.67741935483878</v>
      </c>
      <c r="BC17" s="71">
        <f t="shared" si="8"/>
        <v>597.72435897435901</v>
      </c>
      <c r="BD17" s="71">
        <f t="shared" si="8"/>
        <v>590.86599817684589</v>
      </c>
      <c r="BE17" s="71">
        <f t="shared" si="8"/>
        <v>609.91425992779796</v>
      </c>
      <c r="BF17" s="71">
        <f t="shared" si="8"/>
        <v>604.83437779767235</v>
      </c>
      <c r="BG17" s="71">
        <f t="shared" si="8"/>
        <v>620.46181172291301</v>
      </c>
      <c r="BH17" s="71">
        <f t="shared" si="8"/>
        <v>642.26672535211264</v>
      </c>
      <c r="BI17" s="71">
        <f t="shared" si="8"/>
        <v>628.09138381201035</v>
      </c>
      <c r="BJ17" s="71">
        <f t="shared" si="8"/>
        <v>631.64205039096453</v>
      </c>
      <c r="BK17" s="71">
        <f t="shared" si="8"/>
        <v>612.64298093587524</v>
      </c>
      <c r="BL17" s="71">
        <f t="shared" si="8"/>
        <v>647.43830888697153</v>
      </c>
      <c r="BM17" s="71">
        <f t="shared" si="8"/>
        <v>656.42502142245075</v>
      </c>
      <c r="BN17" s="71">
        <f t="shared" si="8"/>
        <v>661.33445945945948</v>
      </c>
      <c r="BO17" s="17"/>
      <c r="BP17" s="17"/>
    </row>
    <row r="18" spans="1:68" s="31" customFormat="1" x14ac:dyDescent="0.35">
      <c r="A18" s="14"/>
      <c r="B18" s="14"/>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row>
    <row r="19" spans="1:68" x14ac:dyDescent="0.35">
      <c r="A19" s="9"/>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10"/>
      <c r="BP19" s="10"/>
    </row>
    <row r="20" spans="1:68" x14ac:dyDescent="0.35">
      <c r="A20" s="9"/>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10"/>
      <c r="BP20" s="10"/>
    </row>
    <row r="21" spans="1:68" x14ac:dyDescent="0.35">
      <c r="A21" s="23" t="s">
        <v>79</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10"/>
      <c r="BP21" s="10"/>
    </row>
    <row r="22" spans="1:68" x14ac:dyDescent="0.35">
      <c r="B22" s="68" t="s">
        <v>75</v>
      </c>
      <c r="C22" s="69">
        <v>656</v>
      </c>
      <c r="D22" s="69">
        <v>687</v>
      </c>
      <c r="E22" s="69">
        <v>743</v>
      </c>
      <c r="F22" s="69">
        <v>750</v>
      </c>
      <c r="G22" s="69">
        <v>784</v>
      </c>
      <c r="H22" s="69">
        <v>838</v>
      </c>
      <c r="I22" s="69">
        <v>900</v>
      </c>
      <c r="J22" s="69">
        <v>883</v>
      </c>
      <c r="K22" s="69">
        <v>870</v>
      </c>
      <c r="L22" s="69">
        <v>963</v>
      </c>
      <c r="M22" s="69">
        <v>975</v>
      </c>
      <c r="N22" s="69">
        <v>980</v>
      </c>
      <c r="O22" s="69">
        <v>946</v>
      </c>
      <c r="P22" s="69">
        <v>860</v>
      </c>
      <c r="Q22" s="69">
        <v>900</v>
      </c>
      <c r="R22" s="69">
        <v>1060</v>
      </c>
      <c r="S22" s="69">
        <v>925</v>
      </c>
      <c r="T22" s="69">
        <v>919</v>
      </c>
      <c r="U22" s="69">
        <v>960</v>
      </c>
      <c r="V22" s="69">
        <v>985</v>
      </c>
      <c r="W22" s="69">
        <v>995</v>
      </c>
      <c r="X22" s="69">
        <v>965</v>
      </c>
      <c r="Y22" s="69">
        <v>1030</v>
      </c>
      <c r="Z22" s="69">
        <v>954</v>
      </c>
      <c r="AA22" s="69">
        <v>1021</v>
      </c>
      <c r="AB22" s="69">
        <v>1150</v>
      </c>
      <c r="AC22" s="69">
        <v>1175</v>
      </c>
      <c r="AD22" s="69">
        <v>1152</v>
      </c>
      <c r="AE22" s="69">
        <v>1158</v>
      </c>
      <c r="AF22" s="69">
        <v>1150</v>
      </c>
      <c r="AG22" s="69">
        <v>1230</v>
      </c>
      <c r="AH22" s="69">
        <v>1033</v>
      </c>
      <c r="AI22" s="69">
        <v>1051</v>
      </c>
      <c r="AJ22" s="69">
        <v>1178</v>
      </c>
      <c r="AK22" s="69">
        <v>1244</v>
      </c>
      <c r="AL22" s="69">
        <v>1290</v>
      </c>
      <c r="AM22" s="69">
        <v>1348</v>
      </c>
      <c r="AN22" s="69">
        <v>1350</v>
      </c>
      <c r="AO22" s="69">
        <v>1315</v>
      </c>
      <c r="AP22" s="69">
        <v>1280</v>
      </c>
      <c r="AQ22" s="69">
        <v>1315</v>
      </c>
      <c r="AR22" s="69">
        <v>1348</v>
      </c>
      <c r="AS22" s="69">
        <v>1298</v>
      </c>
      <c r="AT22" s="69">
        <v>1250</v>
      </c>
      <c r="AU22" s="69">
        <v>1290</v>
      </c>
      <c r="AV22" s="69">
        <v>1388</v>
      </c>
      <c r="AW22" s="69">
        <v>1300</v>
      </c>
      <c r="AX22" s="69">
        <v>1303</v>
      </c>
      <c r="AY22" s="69">
        <v>1333</v>
      </c>
      <c r="AZ22" s="69">
        <v>1450</v>
      </c>
      <c r="BA22" s="69">
        <v>1501</v>
      </c>
      <c r="BB22" s="69">
        <v>1565</v>
      </c>
      <c r="BC22" s="69">
        <v>1650</v>
      </c>
      <c r="BD22" s="69">
        <v>1565</v>
      </c>
      <c r="BE22" s="69">
        <v>1720</v>
      </c>
      <c r="BF22" s="69">
        <v>1810</v>
      </c>
      <c r="BG22" s="69">
        <v>1910</v>
      </c>
      <c r="BH22" s="69">
        <v>2150</v>
      </c>
      <c r="BI22" s="69">
        <v>1985</v>
      </c>
      <c r="BJ22" s="69">
        <v>2075</v>
      </c>
      <c r="BK22" s="69">
        <v>2300</v>
      </c>
      <c r="BL22" s="69">
        <v>2240</v>
      </c>
      <c r="BM22" s="69">
        <v>2370</v>
      </c>
      <c r="BN22" s="69">
        <v>2410</v>
      </c>
      <c r="BO22" s="10"/>
      <c r="BP22" s="10"/>
    </row>
    <row r="23" spans="1:68" x14ac:dyDescent="0.35">
      <c r="B23" s="68" t="s">
        <v>86</v>
      </c>
      <c r="C23" s="69">
        <v>650</v>
      </c>
      <c r="D23" s="69">
        <v>675</v>
      </c>
      <c r="E23" s="69">
        <v>720</v>
      </c>
      <c r="F23" s="69">
        <v>745</v>
      </c>
      <c r="G23" s="69">
        <v>770</v>
      </c>
      <c r="H23" s="69">
        <v>808</v>
      </c>
      <c r="I23" s="69">
        <v>822</v>
      </c>
      <c r="J23" s="69">
        <v>855</v>
      </c>
      <c r="K23" s="69">
        <v>830</v>
      </c>
      <c r="L23" s="69">
        <v>900</v>
      </c>
      <c r="M23" s="69">
        <v>910</v>
      </c>
      <c r="N23" s="69">
        <v>970</v>
      </c>
      <c r="O23" s="69">
        <v>937</v>
      </c>
      <c r="P23" s="69">
        <v>905</v>
      </c>
      <c r="Q23" s="69">
        <v>925</v>
      </c>
      <c r="R23" s="69">
        <v>968</v>
      </c>
      <c r="S23" s="69">
        <v>880</v>
      </c>
      <c r="T23" s="69">
        <v>930</v>
      </c>
      <c r="U23" s="69">
        <v>910</v>
      </c>
      <c r="V23" s="69">
        <v>955</v>
      </c>
      <c r="W23" s="69">
        <v>900</v>
      </c>
      <c r="X23" s="69">
        <v>960</v>
      </c>
      <c r="Y23" s="69">
        <v>993</v>
      </c>
      <c r="Z23" s="69">
        <v>1040</v>
      </c>
      <c r="AA23" s="69">
        <v>1000</v>
      </c>
      <c r="AB23" s="69">
        <v>1070</v>
      </c>
      <c r="AC23" s="69">
        <v>1100</v>
      </c>
      <c r="AD23" s="69">
        <v>1080</v>
      </c>
      <c r="AE23" s="69">
        <v>1061</v>
      </c>
      <c r="AF23" s="69">
        <v>1060</v>
      </c>
      <c r="AG23" s="69">
        <v>1050</v>
      </c>
      <c r="AH23" s="69">
        <v>1073</v>
      </c>
      <c r="AI23" s="69">
        <v>1055</v>
      </c>
      <c r="AJ23" s="69">
        <v>1070</v>
      </c>
      <c r="AK23" s="69">
        <v>1105</v>
      </c>
      <c r="AL23" s="69">
        <v>1200</v>
      </c>
      <c r="AM23" s="69">
        <v>1200</v>
      </c>
      <c r="AN23" s="69">
        <v>1220</v>
      </c>
      <c r="AO23" s="69">
        <v>1224</v>
      </c>
      <c r="AP23" s="69">
        <v>1215</v>
      </c>
      <c r="AQ23" s="69">
        <v>1155</v>
      </c>
      <c r="AR23" s="69">
        <v>1220</v>
      </c>
      <c r="AS23" s="69">
        <v>1175</v>
      </c>
      <c r="AT23" s="69">
        <v>1150</v>
      </c>
      <c r="AU23" s="69">
        <v>1150</v>
      </c>
      <c r="AV23" s="69">
        <v>1130</v>
      </c>
      <c r="AW23" s="69">
        <v>1220</v>
      </c>
      <c r="AX23" s="69">
        <v>1200</v>
      </c>
      <c r="AY23" s="69">
        <v>1200</v>
      </c>
      <c r="AZ23" s="69">
        <v>1320</v>
      </c>
      <c r="BA23" s="69">
        <v>1311</v>
      </c>
      <c r="BB23" s="69">
        <v>1400</v>
      </c>
      <c r="BC23" s="69">
        <v>1481</v>
      </c>
      <c r="BD23" s="69">
        <v>1500</v>
      </c>
      <c r="BE23" s="69">
        <v>1561</v>
      </c>
      <c r="BF23" s="69">
        <v>1650</v>
      </c>
      <c r="BG23" s="69">
        <v>1712</v>
      </c>
      <c r="BH23" s="69">
        <v>1920</v>
      </c>
      <c r="BI23" s="69">
        <v>1930</v>
      </c>
      <c r="BJ23" s="69">
        <v>1891</v>
      </c>
      <c r="BK23" s="69">
        <v>1950</v>
      </c>
      <c r="BL23" s="69">
        <v>1850</v>
      </c>
      <c r="BM23" s="69">
        <v>1950</v>
      </c>
      <c r="BN23" s="69">
        <v>2100</v>
      </c>
      <c r="BO23" s="10"/>
      <c r="BP23" s="10"/>
    </row>
    <row r="24" spans="1:68" x14ac:dyDescent="0.35">
      <c r="B24" s="68" t="s">
        <v>92</v>
      </c>
      <c r="C24" s="69">
        <v>381</v>
      </c>
      <c r="D24" s="69">
        <v>413</v>
      </c>
      <c r="E24" s="69">
        <v>430</v>
      </c>
      <c r="F24" s="69">
        <v>462</v>
      </c>
      <c r="G24" s="69">
        <v>465</v>
      </c>
      <c r="H24" s="69">
        <v>520</v>
      </c>
      <c r="I24" s="69">
        <v>550</v>
      </c>
      <c r="J24" s="69">
        <v>580</v>
      </c>
      <c r="K24" s="69">
        <v>565</v>
      </c>
      <c r="L24" s="69">
        <v>578</v>
      </c>
      <c r="M24" s="69">
        <v>625</v>
      </c>
      <c r="N24" s="69">
        <v>650</v>
      </c>
      <c r="O24" s="69">
        <v>640</v>
      </c>
      <c r="P24" s="69">
        <v>600</v>
      </c>
      <c r="Q24" s="69">
        <v>605</v>
      </c>
      <c r="R24" s="69">
        <v>610</v>
      </c>
      <c r="S24" s="69">
        <v>570</v>
      </c>
      <c r="T24" s="69">
        <v>600</v>
      </c>
      <c r="U24" s="69">
        <v>575</v>
      </c>
      <c r="V24" s="69">
        <v>585</v>
      </c>
      <c r="W24" s="69">
        <v>560</v>
      </c>
      <c r="X24" s="69">
        <v>585</v>
      </c>
      <c r="Y24" s="69">
        <v>580</v>
      </c>
      <c r="Z24" s="69">
        <v>613</v>
      </c>
      <c r="AA24" s="69">
        <v>580</v>
      </c>
      <c r="AB24" s="69">
        <v>600</v>
      </c>
      <c r="AC24" s="69">
        <v>625</v>
      </c>
      <c r="AD24" s="69">
        <v>668</v>
      </c>
      <c r="AE24" s="69">
        <v>600</v>
      </c>
      <c r="AF24" s="69">
        <v>625</v>
      </c>
      <c r="AG24" s="69">
        <v>590</v>
      </c>
      <c r="AH24" s="69">
        <v>586</v>
      </c>
      <c r="AI24" s="69">
        <v>560</v>
      </c>
      <c r="AJ24" s="69">
        <v>609</v>
      </c>
      <c r="AK24" s="69">
        <v>622</v>
      </c>
      <c r="AL24" s="69">
        <v>720</v>
      </c>
      <c r="AM24" s="69">
        <v>725</v>
      </c>
      <c r="AN24" s="69">
        <v>750</v>
      </c>
      <c r="AO24" s="69">
        <v>745</v>
      </c>
      <c r="AP24" s="69">
        <v>762</v>
      </c>
      <c r="AQ24" s="69">
        <v>738</v>
      </c>
      <c r="AR24" s="69">
        <v>775</v>
      </c>
      <c r="AS24" s="69">
        <v>724</v>
      </c>
      <c r="AT24" s="69">
        <v>700</v>
      </c>
      <c r="AU24" s="69">
        <v>760</v>
      </c>
      <c r="AV24" s="69">
        <v>750</v>
      </c>
      <c r="AW24" s="69">
        <v>750</v>
      </c>
      <c r="AX24" s="69">
        <v>812</v>
      </c>
      <c r="AY24" s="69">
        <v>785</v>
      </c>
      <c r="AZ24" s="69">
        <v>821</v>
      </c>
      <c r="BA24" s="69">
        <v>865</v>
      </c>
      <c r="BB24" s="69">
        <v>935</v>
      </c>
      <c r="BC24" s="69">
        <v>939</v>
      </c>
      <c r="BD24" s="69">
        <v>1000</v>
      </c>
      <c r="BE24" s="69">
        <v>1060</v>
      </c>
      <c r="BF24" s="69">
        <v>1105</v>
      </c>
      <c r="BG24" s="69">
        <v>1155</v>
      </c>
      <c r="BH24" s="69">
        <v>1300</v>
      </c>
      <c r="BI24" s="69">
        <v>1332</v>
      </c>
      <c r="BJ24" s="69">
        <v>1310</v>
      </c>
      <c r="BK24" s="69">
        <v>1237</v>
      </c>
      <c r="BL24" s="69">
        <v>1250</v>
      </c>
      <c r="BM24" s="69">
        <v>1300</v>
      </c>
      <c r="BN24" s="69">
        <v>1365</v>
      </c>
      <c r="BO24" s="10"/>
      <c r="BP24" s="10"/>
    </row>
    <row r="25" spans="1:68" x14ac:dyDescent="0.35">
      <c r="B25" s="68" t="s">
        <v>80</v>
      </c>
      <c r="C25" s="69">
        <v>227</v>
      </c>
      <c r="D25" s="69">
        <v>238</v>
      </c>
      <c r="E25" s="69">
        <v>245</v>
      </c>
      <c r="F25" s="69">
        <v>250</v>
      </c>
      <c r="G25" s="69">
        <v>260</v>
      </c>
      <c r="H25" s="69">
        <v>276</v>
      </c>
      <c r="I25" s="69">
        <v>290</v>
      </c>
      <c r="J25" s="69">
        <v>300</v>
      </c>
      <c r="K25" s="69">
        <v>307</v>
      </c>
      <c r="L25" s="69">
        <v>335</v>
      </c>
      <c r="M25" s="69">
        <v>350</v>
      </c>
      <c r="N25" s="69">
        <v>363</v>
      </c>
      <c r="O25" s="69">
        <v>360</v>
      </c>
      <c r="P25" s="69">
        <v>370</v>
      </c>
      <c r="Q25" s="69">
        <v>372</v>
      </c>
      <c r="R25" s="69">
        <v>375</v>
      </c>
      <c r="S25" s="69">
        <v>365</v>
      </c>
      <c r="T25" s="69">
        <v>370</v>
      </c>
      <c r="U25" s="69">
        <v>365</v>
      </c>
      <c r="V25" s="69">
        <v>370</v>
      </c>
      <c r="W25" s="69">
        <v>360</v>
      </c>
      <c r="X25" s="69">
        <v>373</v>
      </c>
      <c r="Y25" s="69">
        <v>362</v>
      </c>
      <c r="Z25" s="69">
        <v>371</v>
      </c>
      <c r="AA25" s="69">
        <v>370</v>
      </c>
      <c r="AB25" s="69">
        <v>385</v>
      </c>
      <c r="AC25" s="69">
        <v>380</v>
      </c>
      <c r="AD25" s="69">
        <v>395</v>
      </c>
      <c r="AE25" s="69">
        <v>375</v>
      </c>
      <c r="AF25" s="69">
        <v>380</v>
      </c>
      <c r="AG25" s="69">
        <v>371</v>
      </c>
      <c r="AH25" s="69">
        <v>365</v>
      </c>
      <c r="AI25" s="69">
        <v>360</v>
      </c>
      <c r="AJ25" s="69">
        <v>380</v>
      </c>
      <c r="AK25" s="69">
        <v>386</v>
      </c>
      <c r="AL25" s="69">
        <v>433</v>
      </c>
      <c r="AM25" s="69">
        <v>430</v>
      </c>
      <c r="AN25" s="69">
        <v>443</v>
      </c>
      <c r="AO25" s="69">
        <v>430</v>
      </c>
      <c r="AP25" s="69">
        <v>440</v>
      </c>
      <c r="AQ25" s="69">
        <v>427</v>
      </c>
      <c r="AR25" s="69">
        <v>450</v>
      </c>
      <c r="AS25" s="69">
        <v>420</v>
      </c>
      <c r="AT25" s="69">
        <v>410</v>
      </c>
      <c r="AU25" s="69">
        <v>440</v>
      </c>
      <c r="AV25" s="69">
        <v>440</v>
      </c>
      <c r="AW25" s="69">
        <v>422</v>
      </c>
      <c r="AX25" s="69">
        <v>467</v>
      </c>
      <c r="AY25" s="69">
        <v>455</v>
      </c>
      <c r="AZ25" s="69">
        <v>470</v>
      </c>
      <c r="BA25" s="69">
        <v>480</v>
      </c>
      <c r="BB25" s="69">
        <v>520</v>
      </c>
      <c r="BC25" s="69">
        <v>500</v>
      </c>
      <c r="BD25" s="69">
        <v>530</v>
      </c>
      <c r="BE25" s="69">
        <v>530</v>
      </c>
      <c r="BF25" s="69">
        <v>565</v>
      </c>
      <c r="BG25" s="69">
        <v>557</v>
      </c>
      <c r="BH25" s="69">
        <v>595</v>
      </c>
      <c r="BI25" s="69">
        <v>601</v>
      </c>
      <c r="BJ25" s="69">
        <v>600</v>
      </c>
      <c r="BK25" s="69">
        <v>580</v>
      </c>
      <c r="BL25" s="69">
        <v>604</v>
      </c>
      <c r="BM25" s="69">
        <v>615</v>
      </c>
      <c r="BN25" s="69">
        <v>638</v>
      </c>
      <c r="BO25" s="10"/>
      <c r="BP25" s="10"/>
    </row>
    <row r="26" spans="1:68" s="16" customFormat="1" ht="15.5" customHeight="1" x14ac:dyDescent="0.25">
      <c r="B26" s="70" t="s">
        <v>78</v>
      </c>
      <c r="C26" s="71">
        <f t="shared" ref="C26:BN26" si="9">C22*(1+C13)</f>
        <v>664.20655999999997</v>
      </c>
      <c r="D26" s="71">
        <f t="shared" si="9"/>
        <v>691.22769230769234</v>
      </c>
      <c r="E26" s="71">
        <f t="shared" si="9"/>
        <v>749.81651376146783</v>
      </c>
      <c r="F26" s="71">
        <f t="shared" si="9"/>
        <v>754.54545454545462</v>
      </c>
      <c r="G26" s="71">
        <f t="shared" si="9"/>
        <v>787.54216867469881</v>
      </c>
      <c r="H26" s="71">
        <f t="shared" si="9"/>
        <v>844.28185907046475</v>
      </c>
      <c r="I26" s="71">
        <f t="shared" si="9"/>
        <v>909.37500000000011</v>
      </c>
      <c r="J26" s="71">
        <f t="shared" si="9"/>
        <v>885.60088365242984</v>
      </c>
      <c r="K26" s="71">
        <f t="shared" si="9"/>
        <v>873.83259911894299</v>
      </c>
      <c r="L26" s="71">
        <f t="shared" si="9"/>
        <v>970.03947368421052</v>
      </c>
      <c r="M26" s="71">
        <f t="shared" si="9"/>
        <v>989.15094339622647</v>
      </c>
      <c r="N26" s="71">
        <f t="shared" si="9"/>
        <v>982.8040057224606</v>
      </c>
      <c r="O26" s="71">
        <f t="shared" si="9"/>
        <v>951.39800285306717</v>
      </c>
      <c r="P26" s="71">
        <f t="shared" si="9"/>
        <v>867.31914893617022</v>
      </c>
      <c r="Q26" s="71">
        <f t="shared" si="9"/>
        <v>915.18987341772151</v>
      </c>
      <c r="R26" s="71">
        <f t="shared" si="9"/>
        <v>1067.3305670816044</v>
      </c>
      <c r="S26" s="71">
        <f t="shared" si="9"/>
        <v>930.08241758241752</v>
      </c>
      <c r="T26" s="71">
        <f t="shared" si="9"/>
        <v>925.2773224043716</v>
      </c>
      <c r="U26" s="71">
        <f t="shared" si="9"/>
        <v>971.72320217096319</v>
      </c>
      <c r="V26" s="71">
        <f t="shared" si="9"/>
        <v>990.28150134048258</v>
      </c>
      <c r="W26" s="71">
        <f t="shared" si="9"/>
        <v>997.65333333333331</v>
      </c>
      <c r="X26" s="71">
        <f t="shared" si="9"/>
        <v>970.13297872340422</v>
      </c>
      <c r="Y26" s="71">
        <f t="shared" si="9"/>
        <v>1043.6243386243386</v>
      </c>
      <c r="Z26" s="71">
        <f t="shared" si="9"/>
        <v>956.49086161879904</v>
      </c>
      <c r="AA26" s="71">
        <f t="shared" si="9"/>
        <v>1026.3177083333335</v>
      </c>
      <c r="AB26" s="71">
        <f t="shared" si="9"/>
        <v>1160.4274611398964</v>
      </c>
      <c r="AC26" s="71">
        <f t="shared" si="9"/>
        <v>1197.6251604621309</v>
      </c>
      <c r="AD26" s="71">
        <f t="shared" si="9"/>
        <v>1160.705289672544</v>
      </c>
      <c r="AE26" s="71">
        <f t="shared" si="9"/>
        <v>1175.3700000000001</v>
      </c>
      <c r="AF26" s="71">
        <f t="shared" si="9"/>
        <v>1166.9950738916257</v>
      </c>
      <c r="AG26" s="71">
        <f t="shared" si="9"/>
        <v>1259.8543689320388</v>
      </c>
      <c r="AH26" s="71">
        <f t="shared" si="9"/>
        <v>1044.0154028436018</v>
      </c>
      <c r="AI26" s="71">
        <f t="shared" si="9"/>
        <v>1058.3927315357562</v>
      </c>
      <c r="AJ26" s="71">
        <f t="shared" si="9"/>
        <v>1191.7136204889407</v>
      </c>
      <c r="AK26" s="71">
        <f t="shared" si="9"/>
        <v>1291.2405063291139</v>
      </c>
      <c r="AL26" s="71">
        <f t="shared" si="9"/>
        <v>1298.580931263858</v>
      </c>
      <c r="AM26" s="71">
        <f t="shared" si="9"/>
        <v>1359.8766519823789</v>
      </c>
      <c r="AN26" s="71">
        <f t="shared" si="9"/>
        <v>1357.368995633188</v>
      </c>
      <c r="AO26" s="71">
        <f t="shared" si="9"/>
        <v>1344.9837133550488</v>
      </c>
      <c r="AP26" s="71">
        <f t="shared" si="9"/>
        <v>1290.8704883227176</v>
      </c>
      <c r="AQ26" s="71">
        <f t="shared" si="9"/>
        <v>1328.8421052631579</v>
      </c>
      <c r="AR26" s="71">
        <f t="shared" si="9"/>
        <v>1359.2333333333333</v>
      </c>
      <c r="AS26" s="71">
        <f t="shared" si="9"/>
        <v>1328.840909090909</v>
      </c>
      <c r="AT26" s="71">
        <f t="shared" si="9"/>
        <v>1258.8294651866802</v>
      </c>
      <c r="AU26" s="71">
        <f t="shared" si="9"/>
        <v>1293.8777555110221</v>
      </c>
      <c r="AV26" s="71">
        <f t="shared" si="9"/>
        <v>1400.4795204795205</v>
      </c>
      <c r="AW26" s="71">
        <f t="shared" si="9"/>
        <v>1342.4752475247526</v>
      </c>
      <c r="AX26" s="71">
        <f t="shared" si="9"/>
        <v>1312.9942473633748</v>
      </c>
      <c r="AY26" s="71">
        <f t="shared" si="9"/>
        <v>1343.1465271170316</v>
      </c>
      <c r="AZ26" s="71">
        <f t="shared" si="9"/>
        <v>1459.5845136921623</v>
      </c>
      <c r="BA26" s="71">
        <f t="shared" si="9"/>
        <v>1527.7532833020637</v>
      </c>
      <c r="BB26" s="71">
        <f t="shared" si="9"/>
        <v>1575.0967741935485</v>
      </c>
      <c r="BC26" s="71">
        <f t="shared" si="9"/>
        <v>1657.5549450549449</v>
      </c>
      <c r="BD26" s="71">
        <f t="shared" si="9"/>
        <v>1580.6927985414766</v>
      </c>
      <c r="BE26" s="71">
        <f t="shared" si="9"/>
        <v>1733.9711191335741</v>
      </c>
      <c r="BF26" s="71">
        <f t="shared" si="9"/>
        <v>1824.5837063563115</v>
      </c>
      <c r="BG26" s="71">
        <f t="shared" si="9"/>
        <v>1926.9626998223803</v>
      </c>
      <c r="BH26" s="71">
        <f t="shared" si="9"/>
        <v>2174.6038732394368</v>
      </c>
      <c r="BI26" s="71">
        <f t="shared" si="9"/>
        <v>1988.4551784160137</v>
      </c>
      <c r="BJ26" s="71">
        <f t="shared" si="9"/>
        <v>2080.408340573415</v>
      </c>
      <c r="BK26" s="71">
        <f t="shared" si="9"/>
        <v>2309.9653379549391</v>
      </c>
      <c r="BL26" s="71">
        <f t="shared" si="9"/>
        <v>2255.4616048317516</v>
      </c>
      <c r="BM26" s="71">
        <f t="shared" si="9"/>
        <v>2404.5244215938305</v>
      </c>
      <c r="BN26" s="71">
        <f t="shared" si="9"/>
        <v>2422.2128378378379</v>
      </c>
    </row>
    <row r="27" spans="1:68" s="16" customFormat="1" ht="15.5" customHeight="1" x14ac:dyDescent="0.25">
      <c r="B27" s="70" t="s">
        <v>89</v>
      </c>
      <c r="C27" s="71">
        <f>C23*(1+C13)</f>
        <v>658.13149999999996</v>
      </c>
      <c r="D27" s="71">
        <f t="shared" ref="D27:BN27" si="10">D23*(1+D13)</f>
        <v>679.15384615384619</v>
      </c>
      <c r="E27" s="71">
        <f t="shared" si="10"/>
        <v>726.60550458715591</v>
      </c>
      <c r="F27" s="71">
        <f t="shared" si="10"/>
        <v>749.5151515151515</v>
      </c>
      <c r="G27" s="71">
        <f t="shared" si="10"/>
        <v>773.47891566265059</v>
      </c>
      <c r="H27" s="71">
        <f t="shared" si="10"/>
        <v>814.05697151424283</v>
      </c>
      <c r="I27" s="71">
        <f t="shared" si="10"/>
        <v>830.56250000000011</v>
      </c>
      <c r="J27" s="71">
        <f t="shared" si="10"/>
        <v>857.51840942562569</v>
      </c>
      <c r="K27" s="71">
        <f t="shared" si="10"/>
        <v>833.65638766519839</v>
      </c>
      <c r="L27" s="71">
        <f t="shared" si="10"/>
        <v>906.57894736842104</v>
      </c>
      <c r="M27" s="71">
        <f t="shared" si="10"/>
        <v>923.20754716981139</v>
      </c>
      <c r="N27" s="71">
        <f t="shared" si="10"/>
        <v>972.7753934191702</v>
      </c>
      <c r="O27" s="71">
        <f t="shared" si="10"/>
        <v>942.34664764621982</v>
      </c>
      <c r="P27" s="71">
        <f t="shared" si="10"/>
        <v>912.70212765957444</v>
      </c>
      <c r="Q27" s="71">
        <f t="shared" si="10"/>
        <v>940.61181434599155</v>
      </c>
      <c r="R27" s="71">
        <f t="shared" si="10"/>
        <v>974.69432918395569</v>
      </c>
      <c r="S27" s="71">
        <f t="shared" si="10"/>
        <v>884.83516483516485</v>
      </c>
      <c r="T27" s="71">
        <f t="shared" si="10"/>
        <v>936.35245901639348</v>
      </c>
      <c r="U27" s="71">
        <f t="shared" si="10"/>
        <v>921.11261872455884</v>
      </c>
      <c r="V27" s="71">
        <f t="shared" si="10"/>
        <v>960.12064343163536</v>
      </c>
      <c r="W27" s="71">
        <f t="shared" si="10"/>
        <v>902.4</v>
      </c>
      <c r="X27" s="71">
        <f t="shared" si="10"/>
        <v>965.10638297872333</v>
      </c>
      <c r="Y27" s="71">
        <f t="shared" si="10"/>
        <v>1006.1349206349207</v>
      </c>
      <c r="Z27" s="71">
        <f t="shared" si="10"/>
        <v>1042.7154046997391</v>
      </c>
      <c r="AA27" s="71">
        <f t="shared" si="10"/>
        <v>1005.2083333333335</v>
      </c>
      <c r="AB27" s="71">
        <f t="shared" si="10"/>
        <v>1079.7020725388602</v>
      </c>
      <c r="AC27" s="71">
        <f t="shared" si="10"/>
        <v>1121.181001283697</v>
      </c>
      <c r="AD27" s="71">
        <f t="shared" si="10"/>
        <v>1088.1612090680101</v>
      </c>
      <c r="AE27" s="71">
        <f t="shared" si="10"/>
        <v>1076.9150000000002</v>
      </c>
      <c r="AF27" s="71">
        <f t="shared" si="10"/>
        <v>1075.6650246305419</v>
      </c>
      <c r="AG27" s="71">
        <f t="shared" si="10"/>
        <v>1075.4854368932038</v>
      </c>
      <c r="AH27" s="71">
        <f t="shared" si="10"/>
        <v>1084.4419431279621</v>
      </c>
      <c r="AI27" s="71">
        <f t="shared" si="10"/>
        <v>1062.4208675263776</v>
      </c>
      <c r="AJ27" s="71">
        <f t="shared" si="10"/>
        <v>1082.4563445867288</v>
      </c>
      <c r="AK27" s="71">
        <f t="shared" si="10"/>
        <v>1146.9620253164558</v>
      </c>
      <c r="AL27" s="71">
        <f t="shared" si="10"/>
        <v>1207.9822616407982</v>
      </c>
      <c r="AM27" s="71">
        <f t="shared" si="10"/>
        <v>1210.5726872246696</v>
      </c>
      <c r="AN27" s="71">
        <f t="shared" si="10"/>
        <v>1226.6593886462883</v>
      </c>
      <c r="AO27" s="71">
        <f t="shared" si="10"/>
        <v>1251.9087947882736</v>
      </c>
      <c r="AP27" s="71">
        <f t="shared" si="10"/>
        <v>1225.3184713375797</v>
      </c>
      <c r="AQ27" s="71">
        <f t="shared" si="10"/>
        <v>1167.1578947368421</v>
      </c>
      <c r="AR27" s="71">
        <f t="shared" si="10"/>
        <v>1230.1666666666667</v>
      </c>
      <c r="AS27" s="71">
        <f t="shared" si="10"/>
        <v>1202.918388429752</v>
      </c>
      <c r="AT27" s="71">
        <f t="shared" si="10"/>
        <v>1158.1231079717459</v>
      </c>
      <c r="AU27" s="71">
        <f t="shared" si="10"/>
        <v>1153.4569138276552</v>
      </c>
      <c r="AV27" s="71">
        <f t="shared" si="10"/>
        <v>1140.1598401598401</v>
      </c>
      <c r="AW27" s="71">
        <f t="shared" si="10"/>
        <v>1259.8613861386139</v>
      </c>
      <c r="AX27" s="71">
        <f t="shared" si="10"/>
        <v>1209.2042186001916</v>
      </c>
      <c r="AY27" s="71">
        <f t="shared" si="10"/>
        <v>1209.1341579448147</v>
      </c>
      <c r="AZ27" s="71">
        <f t="shared" si="10"/>
        <v>1328.725212464589</v>
      </c>
      <c r="BA27" s="71">
        <f t="shared" si="10"/>
        <v>1334.3667917448404</v>
      </c>
      <c r="BB27" s="71">
        <f t="shared" si="10"/>
        <v>1409.0322580645163</v>
      </c>
      <c r="BC27" s="71">
        <f t="shared" si="10"/>
        <v>1487.7811355311355</v>
      </c>
      <c r="BD27" s="71">
        <f t="shared" si="10"/>
        <v>1515.0410209662714</v>
      </c>
      <c r="BE27" s="71">
        <f t="shared" si="10"/>
        <v>1573.6796028880867</v>
      </c>
      <c r="BF27" s="71">
        <f t="shared" si="10"/>
        <v>1663.2945389435988</v>
      </c>
      <c r="BG27" s="71">
        <f t="shared" si="10"/>
        <v>1727.2042628774423</v>
      </c>
      <c r="BH27" s="71">
        <f t="shared" si="10"/>
        <v>1941.9718309859154</v>
      </c>
      <c r="BI27" s="71">
        <f t="shared" si="10"/>
        <v>1933.3594429939076</v>
      </c>
      <c r="BJ27" s="71">
        <f t="shared" si="10"/>
        <v>1895.9287576020856</v>
      </c>
      <c r="BK27" s="71">
        <f t="shared" si="10"/>
        <v>1958.4488734835354</v>
      </c>
      <c r="BL27" s="71">
        <f t="shared" si="10"/>
        <v>1862.7696289905091</v>
      </c>
      <c r="BM27" s="71">
        <f t="shared" si="10"/>
        <v>1978.40616966581</v>
      </c>
      <c r="BN27" s="71">
        <f t="shared" si="10"/>
        <v>2110.6418918918916</v>
      </c>
    </row>
    <row r="28" spans="1:68" s="16" customFormat="1" ht="15.5" customHeight="1" x14ac:dyDescent="0.25">
      <c r="B28" s="70" t="s">
        <v>93</v>
      </c>
      <c r="C28" s="71">
        <f>C24*(1+C13)</f>
        <v>385.76631000000003</v>
      </c>
      <c r="D28" s="71">
        <f t="shared" ref="D28:BN28" si="11">D24*(1+D13)</f>
        <v>415.54153846153849</v>
      </c>
      <c r="E28" s="71">
        <f t="shared" si="11"/>
        <v>433.94495412844032</v>
      </c>
      <c r="F28" s="71">
        <f t="shared" si="11"/>
        <v>464.8</v>
      </c>
      <c r="G28" s="71">
        <f t="shared" si="11"/>
        <v>467.10090361445788</v>
      </c>
      <c r="H28" s="71">
        <f t="shared" si="11"/>
        <v>523.89805097451267</v>
      </c>
      <c r="I28" s="71">
        <f t="shared" si="11"/>
        <v>555.72916666666674</v>
      </c>
      <c r="J28" s="71">
        <f t="shared" si="11"/>
        <v>581.70839469808527</v>
      </c>
      <c r="K28" s="71">
        <f t="shared" si="11"/>
        <v>567.48898678414116</v>
      </c>
      <c r="L28" s="71">
        <f t="shared" si="11"/>
        <v>582.22514619883043</v>
      </c>
      <c r="M28" s="71">
        <f t="shared" si="11"/>
        <v>634.07111756168365</v>
      </c>
      <c r="N28" s="71">
        <f t="shared" si="11"/>
        <v>651.8597997138769</v>
      </c>
      <c r="O28" s="71">
        <f t="shared" si="11"/>
        <v>643.65192582025679</v>
      </c>
      <c r="P28" s="71">
        <f t="shared" si="11"/>
        <v>605.10638297872345</v>
      </c>
      <c r="Q28" s="71">
        <f t="shared" si="11"/>
        <v>615.21097046413502</v>
      </c>
      <c r="R28" s="71">
        <f t="shared" si="11"/>
        <v>614.21853388658371</v>
      </c>
      <c r="S28" s="71">
        <f t="shared" si="11"/>
        <v>573.13186813186815</v>
      </c>
      <c r="T28" s="71">
        <f t="shared" si="11"/>
        <v>604.09836065573779</v>
      </c>
      <c r="U28" s="71">
        <f t="shared" si="11"/>
        <v>582.02170963364983</v>
      </c>
      <c r="V28" s="71">
        <f t="shared" si="11"/>
        <v>588.1367292225201</v>
      </c>
      <c r="W28" s="71">
        <f t="shared" si="11"/>
        <v>561.49333333333334</v>
      </c>
      <c r="X28" s="71">
        <f t="shared" si="11"/>
        <v>588.11170212765956</v>
      </c>
      <c r="Y28" s="71">
        <f t="shared" si="11"/>
        <v>587.67195767195767</v>
      </c>
      <c r="Z28" s="71">
        <f t="shared" si="11"/>
        <v>614.60052219321153</v>
      </c>
      <c r="AA28" s="71">
        <f t="shared" si="11"/>
        <v>583.02083333333337</v>
      </c>
      <c r="AB28" s="71">
        <f t="shared" si="11"/>
        <v>605.44041450777206</v>
      </c>
      <c r="AC28" s="71">
        <f t="shared" si="11"/>
        <v>637.0346598202824</v>
      </c>
      <c r="AD28" s="71">
        <f t="shared" si="11"/>
        <v>673.04785894206555</v>
      </c>
      <c r="AE28" s="71">
        <f t="shared" si="11"/>
        <v>609.00000000000011</v>
      </c>
      <c r="AF28" s="71">
        <f t="shared" si="11"/>
        <v>634.23645320197045</v>
      </c>
      <c r="AG28" s="71">
        <f t="shared" si="11"/>
        <v>604.32038834951459</v>
      </c>
      <c r="AH28" s="71">
        <f t="shared" si="11"/>
        <v>592.24881516587675</v>
      </c>
      <c r="AI28" s="71">
        <f t="shared" si="11"/>
        <v>563.93903868698715</v>
      </c>
      <c r="AJ28" s="71">
        <f t="shared" si="11"/>
        <v>616.08963911525029</v>
      </c>
      <c r="AK28" s="71">
        <f t="shared" si="11"/>
        <v>645.62025316455697</v>
      </c>
      <c r="AL28" s="71">
        <f t="shared" si="11"/>
        <v>724.7893569844789</v>
      </c>
      <c r="AM28" s="71">
        <f t="shared" si="11"/>
        <v>731.38766519823798</v>
      </c>
      <c r="AN28" s="71">
        <f t="shared" si="11"/>
        <v>754.09388646288221</v>
      </c>
      <c r="AO28" s="71">
        <f t="shared" si="11"/>
        <v>761.98697068403908</v>
      </c>
      <c r="AP28" s="71">
        <f t="shared" si="11"/>
        <v>768.47133757961785</v>
      </c>
      <c r="AQ28" s="71">
        <f t="shared" si="11"/>
        <v>745.76842105263165</v>
      </c>
      <c r="AR28" s="71">
        <f t="shared" si="11"/>
        <v>781.45833333333326</v>
      </c>
      <c r="AS28" s="71">
        <f t="shared" si="11"/>
        <v>741.20247933884298</v>
      </c>
      <c r="AT28" s="71">
        <f t="shared" si="11"/>
        <v>704.94450050454088</v>
      </c>
      <c r="AU28" s="71">
        <f t="shared" si="11"/>
        <v>762.28456913827654</v>
      </c>
      <c r="AV28" s="71">
        <f t="shared" si="11"/>
        <v>756.74325674325678</v>
      </c>
      <c r="AW28" s="71">
        <f t="shared" si="11"/>
        <v>774.50495049504957</v>
      </c>
      <c r="AX28" s="71">
        <f t="shared" si="11"/>
        <v>818.22818791946304</v>
      </c>
      <c r="AY28" s="71">
        <f t="shared" si="11"/>
        <v>790.97526165556633</v>
      </c>
      <c r="AZ28" s="71">
        <f t="shared" si="11"/>
        <v>826.42681775259666</v>
      </c>
      <c r="BA28" s="71">
        <f t="shared" si="11"/>
        <v>880.41744840525325</v>
      </c>
      <c r="BB28" s="71">
        <f t="shared" si="11"/>
        <v>941.03225806451621</v>
      </c>
      <c r="BC28" s="71">
        <f t="shared" si="11"/>
        <v>943.29945054945051</v>
      </c>
      <c r="BD28" s="71">
        <f t="shared" si="11"/>
        <v>1010.0273473108476</v>
      </c>
      <c r="BE28" s="71">
        <f t="shared" si="11"/>
        <v>1068.6101083032493</v>
      </c>
      <c r="BF28" s="71">
        <f t="shared" si="11"/>
        <v>1113.9033124440466</v>
      </c>
      <c r="BG28" s="71">
        <f t="shared" si="11"/>
        <v>1165.2575488454706</v>
      </c>
      <c r="BH28" s="71">
        <f t="shared" si="11"/>
        <v>1314.8767605633802</v>
      </c>
      <c r="BI28" s="71">
        <f t="shared" si="11"/>
        <v>1334.3185378590078</v>
      </c>
      <c r="BJ28" s="71">
        <f t="shared" si="11"/>
        <v>1313.4144222415293</v>
      </c>
      <c r="BK28" s="71">
        <f t="shared" si="11"/>
        <v>1242.3596187175042</v>
      </c>
      <c r="BL28" s="71">
        <f t="shared" si="11"/>
        <v>1258.62812769629</v>
      </c>
      <c r="BM28" s="71">
        <f t="shared" si="11"/>
        <v>1318.9374464438733</v>
      </c>
      <c r="BN28" s="71">
        <f t="shared" si="11"/>
        <v>1371.9172297297298</v>
      </c>
    </row>
    <row r="29" spans="1:68" x14ac:dyDescent="0.35">
      <c r="A29" s="9"/>
      <c r="B29" s="70" t="s">
        <v>82</v>
      </c>
      <c r="C29" s="71">
        <f t="shared" ref="C29:BN29" si="12">C25*(1+C13)</f>
        <v>229.83977000000002</v>
      </c>
      <c r="D29" s="71">
        <f t="shared" si="12"/>
        <v>239.4646153846154</v>
      </c>
      <c r="E29" s="71">
        <f t="shared" si="12"/>
        <v>247.24770642201833</v>
      </c>
      <c r="F29" s="71">
        <f t="shared" si="12"/>
        <v>251.51515151515153</v>
      </c>
      <c r="G29" s="71">
        <f t="shared" si="12"/>
        <v>261.17469879518075</v>
      </c>
      <c r="H29" s="71">
        <f t="shared" si="12"/>
        <v>278.06896551724134</v>
      </c>
      <c r="I29" s="71">
        <f t="shared" si="12"/>
        <v>293.02083333333337</v>
      </c>
      <c r="J29" s="71">
        <f t="shared" si="12"/>
        <v>300.88365243004409</v>
      </c>
      <c r="K29" s="71">
        <f t="shared" si="12"/>
        <v>308.35242290748909</v>
      </c>
      <c r="L29" s="71">
        <f t="shared" si="12"/>
        <v>337.44883040935673</v>
      </c>
      <c r="M29" s="71">
        <f t="shared" si="12"/>
        <v>355.07982583454287</v>
      </c>
      <c r="N29" s="71">
        <f t="shared" si="12"/>
        <v>364.03862660944202</v>
      </c>
      <c r="O29" s="71">
        <f t="shared" si="12"/>
        <v>362.05420827389446</v>
      </c>
      <c r="P29" s="71">
        <f t="shared" si="12"/>
        <v>373.14893617021278</v>
      </c>
      <c r="Q29" s="71">
        <f t="shared" si="12"/>
        <v>378.27848101265823</v>
      </c>
      <c r="R29" s="71">
        <f t="shared" si="12"/>
        <v>377.59336099585062</v>
      </c>
      <c r="S29" s="71">
        <f t="shared" si="12"/>
        <v>367.00549450549448</v>
      </c>
      <c r="T29" s="71">
        <f t="shared" si="12"/>
        <v>372.5273224043716</v>
      </c>
      <c r="U29" s="71">
        <f t="shared" si="12"/>
        <v>369.45725915875164</v>
      </c>
      <c r="V29" s="71">
        <f t="shared" si="12"/>
        <v>371.98391420911526</v>
      </c>
      <c r="W29" s="71">
        <f t="shared" si="12"/>
        <v>360.96</v>
      </c>
      <c r="X29" s="71">
        <f t="shared" si="12"/>
        <v>374.98404255319144</v>
      </c>
      <c r="Y29" s="71">
        <f t="shared" si="12"/>
        <v>366.7883597883598</v>
      </c>
      <c r="Z29" s="71">
        <f t="shared" si="12"/>
        <v>371.96866840731076</v>
      </c>
      <c r="AA29" s="71">
        <f t="shared" si="12"/>
        <v>371.92708333333337</v>
      </c>
      <c r="AB29" s="71">
        <f t="shared" si="12"/>
        <v>388.49093264248705</v>
      </c>
      <c r="AC29" s="71">
        <f t="shared" si="12"/>
        <v>387.3170731707317</v>
      </c>
      <c r="AD29" s="71">
        <f t="shared" si="12"/>
        <v>397.98488664987406</v>
      </c>
      <c r="AE29" s="71">
        <f t="shared" si="12"/>
        <v>380.62500000000006</v>
      </c>
      <c r="AF29" s="71">
        <f t="shared" si="12"/>
        <v>385.61576354679806</v>
      </c>
      <c r="AG29" s="71">
        <f t="shared" si="12"/>
        <v>380.00485436893206</v>
      </c>
      <c r="AH29" s="71">
        <f t="shared" si="12"/>
        <v>368.89218009478668</v>
      </c>
      <c r="AI29" s="71">
        <f t="shared" si="12"/>
        <v>362.53223915592031</v>
      </c>
      <c r="AJ29" s="71">
        <f t="shared" si="12"/>
        <v>384.42374854481955</v>
      </c>
      <c r="AK29" s="71">
        <f t="shared" si="12"/>
        <v>400.65822784810126</v>
      </c>
      <c r="AL29" s="71">
        <f t="shared" si="12"/>
        <v>435.88026607538802</v>
      </c>
      <c r="AM29" s="71">
        <f t="shared" si="12"/>
        <v>433.78854625550662</v>
      </c>
      <c r="AN29" s="71">
        <f t="shared" si="12"/>
        <v>445.4181222707424</v>
      </c>
      <c r="AO29" s="71">
        <f t="shared" si="12"/>
        <v>439.8045602605863</v>
      </c>
      <c r="AP29" s="71">
        <f t="shared" si="12"/>
        <v>443.73673036093419</v>
      </c>
      <c r="AQ29" s="71">
        <f t="shared" si="12"/>
        <v>431.49473684210528</v>
      </c>
      <c r="AR29" s="71">
        <f t="shared" si="12"/>
        <v>453.75</v>
      </c>
      <c r="AS29" s="71">
        <f t="shared" si="12"/>
        <v>429.97933884297521</v>
      </c>
      <c r="AT29" s="71">
        <f t="shared" si="12"/>
        <v>412.89606458123109</v>
      </c>
      <c r="AU29" s="71">
        <f t="shared" si="12"/>
        <v>441.32264529058114</v>
      </c>
      <c r="AV29" s="71">
        <f t="shared" si="12"/>
        <v>443.95604395604397</v>
      </c>
      <c r="AW29" s="71">
        <f t="shared" si="12"/>
        <v>435.78811881188119</v>
      </c>
      <c r="AX29" s="71">
        <f t="shared" si="12"/>
        <v>470.58197507190789</v>
      </c>
      <c r="AY29" s="71">
        <f t="shared" si="12"/>
        <v>458.46336822074227</v>
      </c>
      <c r="AZ29" s="71">
        <f t="shared" si="12"/>
        <v>473.10670443814911</v>
      </c>
      <c r="BA29" s="71">
        <f t="shared" si="12"/>
        <v>488.55534709193245</v>
      </c>
      <c r="BB29" s="71">
        <f t="shared" si="12"/>
        <v>523.35483870967744</v>
      </c>
      <c r="BC29" s="71">
        <f t="shared" si="12"/>
        <v>502.28937728937728</v>
      </c>
      <c r="BD29" s="71">
        <f t="shared" si="12"/>
        <v>535.31449407474929</v>
      </c>
      <c r="BE29" s="71">
        <f t="shared" si="12"/>
        <v>534.30505415162463</v>
      </c>
      <c r="BF29" s="71">
        <f t="shared" si="12"/>
        <v>569.55237242614146</v>
      </c>
      <c r="BG29" s="71">
        <f t="shared" si="12"/>
        <v>561.94671403197162</v>
      </c>
      <c r="BH29" s="71">
        <f t="shared" si="12"/>
        <v>601.80897887323943</v>
      </c>
      <c r="BI29" s="71">
        <f t="shared" si="12"/>
        <v>602.04612706701471</v>
      </c>
      <c r="BJ29" s="71">
        <f t="shared" si="12"/>
        <v>601.56385751520429</v>
      </c>
      <c r="BK29" s="71">
        <f t="shared" si="12"/>
        <v>582.51299826689774</v>
      </c>
      <c r="BL29" s="71">
        <f t="shared" si="12"/>
        <v>608.16911130284723</v>
      </c>
      <c r="BM29" s="71">
        <f t="shared" si="12"/>
        <v>623.95886889460166</v>
      </c>
      <c r="BN29" s="71">
        <f t="shared" si="12"/>
        <v>641.23310810810813</v>
      </c>
      <c r="BO29" s="10"/>
      <c r="BP29" s="10"/>
    </row>
    <row r="30" spans="1:68" s="34" customFormat="1" x14ac:dyDescent="0.35">
      <c r="A30" s="9"/>
      <c r="B30" s="2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20"/>
      <c r="BP30" s="20"/>
    </row>
    <row r="31" spans="1:68" s="34" customFormat="1" x14ac:dyDescent="0.35">
      <c r="A31" s="9"/>
      <c r="B31" s="2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20"/>
      <c r="BP31" s="20"/>
    </row>
    <row r="32" spans="1:68" x14ac:dyDescent="0.35">
      <c r="A32" s="9"/>
      <c r="C32" s="32"/>
      <c r="D32" s="51" t="s">
        <v>14</v>
      </c>
      <c r="E32" s="51" t="s">
        <v>15</v>
      </c>
      <c r="F32" s="51" t="s">
        <v>16</v>
      </c>
      <c r="G32" s="51" t="s">
        <v>17</v>
      </c>
      <c r="H32" s="51" t="s">
        <v>18</v>
      </c>
      <c r="I32" s="51" t="s">
        <v>19</v>
      </c>
      <c r="J32" s="51" t="s">
        <v>20</v>
      </c>
      <c r="K32" s="51" t="s">
        <v>21</v>
      </c>
      <c r="L32" s="51" t="s">
        <v>22</v>
      </c>
      <c r="M32" s="51" t="s">
        <v>23</v>
      </c>
      <c r="N32" s="51" t="s">
        <v>24</v>
      </c>
      <c r="O32" s="51" t="s">
        <v>25</v>
      </c>
      <c r="P32" s="51" t="s">
        <v>26</v>
      </c>
      <c r="Q32" s="51" t="s">
        <v>27</v>
      </c>
      <c r="R32" s="51" t="s">
        <v>28</v>
      </c>
      <c r="S32" s="51" t="s">
        <v>29</v>
      </c>
      <c r="T32" s="51" t="s">
        <v>30</v>
      </c>
      <c r="U32" s="51" t="s">
        <v>31</v>
      </c>
      <c r="V32" s="51" t="s">
        <v>32</v>
      </c>
      <c r="W32" s="51" t="s">
        <v>33</v>
      </c>
      <c r="X32" s="51" t="s">
        <v>34</v>
      </c>
      <c r="Y32" s="51" t="s">
        <v>35</v>
      </c>
      <c r="Z32" s="51" t="s">
        <v>36</v>
      </c>
      <c r="AA32" s="51" t="s">
        <v>37</v>
      </c>
      <c r="AB32" s="51" t="s">
        <v>38</v>
      </c>
      <c r="AC32" s="51" t="s">
        <v>39</v>
      </c>
      <c r="AD32" s="51" t="s">
        <v>40</v>
      </c>
      <c r="AE32" s="51" t="s">
        <v>41</v>
      </c>
      <c r="AF32" s="51" t="s">
        <v>42</v>
      </c>
      <c r="AG32" s="51" t="s">
        <v>43</v>
      </c>
      <c r="AH32" s="51" t="s">
        <v>44</v>
      </c>
      <c r="AI32" s="51" t="s">
        <v>45</v>
      </c>
      <c r="AJ32" s="51" t="s">
        <v>46</v>
      </c>
      <c r="AK32" s="51" t="s">
        <v>47</v>
      </c>
      <c r="AL32" s="51" t="s">
        <v>48</v>
      </c>
      <c r="AM32" s="51" t="s">
        <v>49</v>
      </c>
      <c r="AN32" s="51" t="s">
        <v>50</v>
      </c>
      <c r="AO32" s="51" t="s">
        <v>51</v>
      </c>
      <c r="AP32" s="51" t="s">
        <v>52</v>
      </c>
      <c r="AQ32" s="51" t="s">
        <v>53</v>
      </c>
      <c r="AR32" s="51" t="s">
        <v>54</v>
      </c>
      <c r="AS32" s="51" t="s">
        <v>55</v>
      </c>
      <c r="AT32" s="51" t="s">
        <v>56</v>
      </c>
      <c r="AU32" s="51" t="s">
        <v>57</v>
      </c>
      <c r="AV32" s="51" t="s">
        <v>58</v>
      </c>
      <c r="AW32" s="51" t="s">
        <v>59</v>
      </c>
      <c r="AX32" s="51" t="s">
        <v>60</v>
      </c>
      <c r="AY32" s="51" t="s">
        <v>61</v>
      </c>
      <c r="AZ32" s="51" t="s">
        <v>62</v>
      </c>
      <c r="BA32" s="51" t="s">
        <v>63</v>
      </c>
      <c r="BB32" s="51" t="s">
        <v>64</v>
      </c>
      <c r="BC32" s="51" t="s">
        <v>65</v>
      </c>
      <c r="BD32" s="51" t="s">
        <v>66</v>
      </c>
      <c r="BE32" s="51" t="s">
        <v>67</v>
      </c>
      <c r="BF32" s="51" t="s">
        <v>68</v>
      </c>
      <c r="BG32" s="51" t="s">
        <v>69</v>
      </c>
      <c r="BH32" s="51" t="s">
        <v>70</v>
      </c>
      <c r="BI32" s="51" t="s">
        <v>71</v>
      </c>
      <c r="BJ32" s="51" t="s">
        <v>72</v>
      </c>
      <c r="BK32" s="52" t="s">
        <v>73</v>
      </c>
      <c r="BL32" s="52">
        <v>42522</v>
      </c>
      <c r="BM32" s="52">
        <v>42614</v>
      </c>
      <c r="BN32" s="52">
        <v>42705</v>
      </c>
      <c r="BO32" s="10"/>
      <c r="BP32" s="10"/>
    </row>
    <row r="33" spans="1:68" x14ac:dyDescent="0.35">
      <c r="A33" s="6" t="s">
        <v>94</v>
      </c>
      <c r="B33" s="65" t="s">
        <v>95</v>
      </c>
      <c r="C33" s="63"/>
      <c r="D33" s="64">
        <f>(D14-C14)/C14</f>
        <v>6.936004059835317E-2</v>
      </c>
      <c r="E33" s="64">
        <f t="shared" ref="E33:BN36" si="13">(E14-D14)/D14</f>
        <v>3.0019919759840604E-3</v>
      </c>
      <c r="F33" s="64">
        <f t="shared" si="13"/>
        <v>-2.7400389706376382E-2</v>
      </c>
      <c r="G33" s="64">
        <f t="shared" si="13"/>
        <v>6.0870931013209485E-2</v>
      </c>
      <c r="H33" s="64">
        <f t="shared" si="13"/>
        <v>0.23895649846828926</v>
      </c>
      <c r="I33" s="64">
        <f t="shared" si="13"/>
        <v>-0.15183425453514721</v>
      </c>
      <c r="J33" s="64">
        <f t="shared" si="13"/>
        <v>-5.8812908531263634E-2</v>
      </c>
      <c r="K33" s="64">
        <f t="shared" si="13"/>
        <v>-1.2817033730838331E-2</v>
      </c>
      <c r="L33" s="64">
        <f t="shared" si="13"/>
        <v>6.3307091091358098E-2</v>
      </c>
      <c r="M33" s="64">
        <f t="shared" si="13"/>
        <v>6.4376089994295407E-2</v>
      </c>
      <c r="N33" s="64">
        <f t="shared" si="13"/>
        <v>-1.7863365127202421E-2</v>
      </c>
      <c r="O33" s="64">
        <f t="shared" si="13"/>
        <v>-3.4064133672192944E-2</v>
      </c>
      <c r="P33" s="64">
        <f t="shared" si="13"/>
        <v>1.1802422164688818E-2</v>
      </c>
      <c r="Q33" s="64">
        <f t="shared" si="13"/>
        <v>3.2998530008924304E-2</v>
      </c>
      <c r="R33" s="64">
        <f t="shared" si="13"/>
        <v>8.2765822543179948E-2</v>
      </c>
      <c r="S33" s="64">
        <f t="shared" si="13"/>
        <v>-6.2954599417142806E-2</v>
      </c>
      <c r="T33" s="64">
        <f t="shared" si="13"/>
        <v>-1.3521420643560643E-2</v>
      </c>
      <c r="U33" s="64">
        <f t="shared" si="13"/>
        <v>2.0478780471045434E-2</v>
      </c>
      <c r="V33" s="64">
        <f t="shared" si="13"/>
        <v>-4.5418006773601124E-4</v>
      </c>
      <c r="W33" s="64">
        <f t="shared" si="13"/>
        <v>-2.7876319064327561E-2</v>
      </c>
      <c r="X33" s="64">
        <f t="shared" si="13"/>
        <v>1.1307591318452805E-2</v>
      </c>
      <c r="Y33" s="64">
        <f t="shared" si="13"/>
        <v>-7.2406858602658422E-3</v>
      </c>
      <c r="Z33" s="64">
        <f t="shared" si="13"/>
        <v>0.17236851582184984</v>
      </c>
      <c r="AA33" s="64">
        <f t="shared" si="13"/>
        <v>-0.15377673850025483</v>
      </c>
      <c r="AB33" s="64">
        <f t="shared" si="13"/>
        <v>6.7124533252716195E-2</v>
      </c>
      <c r="AC33" s="64">
        <f t="shared" si="13"/>
        <v>3.2818557442178202E-2</v>
      </c>
      <c r="AD33" s="64">
        <f t="shared" si="13"/>
        <v>-1.1477770939476672E-2</v>
      </c>
      <c r="AE33" s="64">
        <f t="shared" si="13"/>
        <v>2.1490925000000011E-2</v>
      </c>
      <c r="AF33" s="64">
        <f t="shared" si="13"/>
        <v>1.7535569272773797E-3</v>
      </c>
      <c r="AG33" s="64">
        <f t="shared" si="13"/>
        <v>-2.6409292214380539E-2</v>
      </c>
      <c r="AH33" s="64">
        <f t="shared" si="13"/>
        <v>8.1005111552495701E-4</v>
      </c>
      <c r="AI33" s="64">
        <f t="shared" si="13"/>
        <v>-1.7625141068356186E-2</v>
      </c>
      <c r="AJ33" s="64">
        <f t="shared" si="13"/>
        <v>2.5076799480608637E-2</v>
      </c>
      <c r="AK33" s="64">
        <f t="shared" si="13"/>
        <v>7.7331721315057333E-2</v>
      </c>
      <c r="AL33" s="64">
        <f t="shared" si="13"/>
        <v>5.4798138605396104E-2</v>
      </c>
      <c r="AM33" s="64">
        <f t="shared" si="13"/>
        <v>3.373566630172628E-2</v>
      </c>
      <c r="AN33" s="64">
        <f t="shared" si="13"/>
        <v>1.8675187369594302E-2</v>
      </c>
      <c r="AO33" s="64">
        <f t="shared" si="13"/>
        <v>-1.8236781818506267E-2</v>
      </c>
      <c r="AP33" s="64">
        <f t="shared" si="13"/>
        <v>4.7105550104767545E-2</v>
      </c>
      <c r="AQ33" s="64">
        <f t="shared" si="13"/>
        <v>0.25861082801689872</v>
      </c>
      <c r="AR33" s="64">
        <f t="shared" si="13"/>
        <v>-2.4058019713261696E-2</v>
      </c>
      <c r="AS33" s="64">
        <f t="shared" si="13"/>
        <v>-0.1749017244557923</v>
      </c>
      <c r="AT33" s="64">
        <f t="shared" si="13"/>
        <v>-8.9766671850023377E-2</v>
      </c>
      <c r="AU33" s="64">
        <f t="shared" si="13"/>
        <v>4.4895786017064516E-2</v>
      </c>
      <c r="AV33" s="64">
        <f t="shared" si="13"/>
        <v>-1.5901789215432078E-2</v>
      </c>
      <c r="AW33" s="64">
        <f t="shared" si="13"/>
        <v>0.11094740167086005</v>
      </c>
      <c r="AX33" s="64">
        <f t="shared" si="13"/>
        <v>-2.5748674026761596E-2</v>
      </c>
      <c r="AY33" s="64">
        <f t="shared" si="13"/>
        <v>6.30298876894093E-2</v>
      </c>
      <c r="AZ33" s="64">
        <f t="shared" si="13"/>
        <v>-6.9230387138278287E-3</v>
      </c>
      <c r="BA33" s="64">
        <f t="shared" si="13"/>
        <v>7.1506561718124681E-2</v>
      </c>
      <c r="BB33" s="64">
        <f t="shared" si="13"/>
        <v>0.11417139674676582</v>
      </c>
      <c r="BC33" s="64">
        <f t="shared" si="13"/>
        <v>-7.0482919190851923E-2</v>
      </c>
      <c r="BD33" s="64">
        <f t="shared" si="13"/>
        <v>5.5357556082806007E-2</v>
      </c>
      <c r="BE33" s="64">
        <f t="shared" si="13"/>
        <v>-4.272924722707086E-2</v>
      </c>
      <c r="BF33" s="64">
        <f t="shared" si="13"/>
        <v>0.19992209597103108</v>
      </c>
      <c r="BG33" s="64">
        <f t="shared" si="13"/>
        <v>-0.13262516734023408</v>
      </c>
      <c r="BH33" s="64">
        <f t="shared" si="13"/>
        <v>0.11179127429119678</v>
      </c>
      <c r="BI33" s="64">
        <f t="shared" si="13"/>
        <v>-1.5318130770006719E-2</v>
      </c>
      <c r="BJ33" s="64">
        <f t="shared" si="13"/>
        <v>-1.0773676004309953E-2</v>
      </c>
      <c r="BK33" s="64">
        <f t="shared" si="13"/>
        <v>-2.7740568427149351E-2</v>
      </c>
      <c r="BL33" s="64">
        <f t="shared" si="13"/>
        <v>2.0786999755212653E-2</v>
      </c>
      <c r="BM33" s="64">
        <f t="shared" si="13"/>
        <v>5.1995140223476198E-2</v>
      </c>
      <c r="BN33" s="64">
        <f t="shared" si="13"/>
        <v>1.4357759978652343E-2</v>
      </c>
      <c r="BO33" s="10"/>
      <c r="BP33" s="10"/>
    </row>
    <row r="34" spans="1:68" x14ac:dyDescent="0.35">
      <c r="A34" s="23"/>
      <c r="B34" s="65" t="s">
        <v>96</v>
      </c>
      <c r="C34" s="63"/>
      <c r="D34" s="64">
        <f>(D15-C15)/C15</f>
        <v>4.2065630069699211E-2</v>
      </c>
      <c r="E34" s="64">
        <f t="shared" si="13"/>
        <v>0.21497663976472284</v>
      </c>
      <c r="F34" s="64">
        <f t="shared" si="13"/>
        <v>-6.6718246292714237E-2</v>
      </c>
      <c r="G34" s="64">
        <f t="shared" si="13"/>
        <v>2.3428427565684418E-2</v>
      </c>
      <c r="H34" s="64">
        <f t="shared" si="13"/>
        <v>5.1889895912101643E-2</v>
      </c>
      <c r="I34" s="64">
        <f t="shared" si="13"/>
        <v>7.1392719239740396E-3</v>
      </c>
      <c r="J34" s="64">
        <f t="shared" si="13"/>
        <v>-2.2022012199166437E-2</v>
      </c>
      <c r="K34" s="64">
        <f t="shared" si="13"/>
        <v>0.16194515311517435</v>
      </c>
      <c r="L34" s="64">
        <f t="shared" si="13"/>
        <v>-3.7740906159727208E-2</v>
      </c>
      <c r="M34" s="64">
        <f t="shared" si="13"/>
        <v>-3.3443791720863494E-2</v>
      </c>
      <c r="N34" s="64">
        <f t="shared" si="13"/>
        <v>0.13086018243924982</v>
      </c>
      <c r="O34" s="64">
        <f t="shared" si="13"/>
        <v>-0.11462836107118464</v>
      </c>
      <c r="P34" s="64">
        <f t="shared" si="13"/>
        <v>2.26457919671549E-2</v>
      </c>
      <c r="Q34" s="64">
        <f t="shared" si="13"/>
        <v>-1.1282179456000114E-2</v>
      </c>
      <c r="R34" s="64">
        <f t="shared" si="13"/>
        <v>-5.4895033071772008E-2</v>
      </c>
      <c r="S34" s="64">
        <f t="shared" si="13"/>
        <v>6.4884977659702858E-2</v>
      </c>
      <c r="T34" s="64">
        <f t="shared" si="13"/>
        <v>8.7045656318068806E-2</v>
      </c>
      <c r="U34" s="64">
        <f t="shared" si="13"/>
        <v>-6.3119763691836819E-2</v>
      </c>
      <c r="V34" s="64">
        <f t="shared" si="13"/>
        <v>0.25873169311048927</v>
      </c>
      <c r="W34" s="64">
        <f t="shared" si="13"/>
        <v>-0.22060797841847921</v>
      </c>
      <c r="X34" s="64">
        <f t="shared" si="13"/>
        <v>0.13503356195088931</v>
      </c>
      <c r="Y34" s="64">
        <f t="shared" si="13"/>
        <v>-7.3385153848366275E-2</v>
      </c>
      <c r="Z34" s="64">
        <f t="shared" si="13"/>
        <v>4.3059623655000379E-2</v>
      </c>
      <c r="AA34" s="64">
        <f t="shared" si="13"/>
        <v>-7.7261745636676482E-2</v>
      </c>
      <c r="AB34" s="64">
        <f t="shared" si="13"/>
        <v>7.5266037085146287E-2</v>
      </c>
      <c r="AC34" s="64">
        <f t="shared" si="13"/>
        <v>0.12253099450890606</v>
      </c>
      <c r="AD34" s="64">
        <f t="shared" si="13"/>
        <v>-8.813216026888715E-2</v>
      </c>
      <c r="AE34" s="64">
        <f t="shared" si="13"/>
        <v>2.5030013134851124E-2</v>
      </c>
      <c r="AF34" s="64">
        <f t="shared" si="13"/>
        <v>0.12712039367434277</v>
      </c>
      <c r="AG34" s="64">
        <f t="shared" si="13"/>
        <v>-2.4546744482396163E-2</v>
      </c>
      <c r="AH34" s="64">
        <f t="shared" si="13"/>
        <v>-0.11928359206953246</v>
      </c>
      <c r="AI34" s="64">
        <f t="shared" si="13"/>
        <v>-4.7680098825809564E-2</v>
      </c>
      <c r="AJ34" s="64">
        <f t="shared" si="13"/>
        <v>6.0385000351607265E-2</v>
      </c>
      <c r="AK34" s="64">
        <f t="shared" si="13"/>
        <v>7.8231747815738273E-2</v>
      </c>
      <c r="AL34" s="64">
        <f t="shared" si="13"/>
        <v>-3.0176842788383524E-2</v>
      </c>
      <c r="AM34" s="64">
        <f t="shared" si="13"/>
        <v>8.2449819737793972E-2</v>
      </c>
      <c r="AN34" s="64">
        <f t="shared" si="13"/>
        <v>1.2985963441007702E-3</v>
      </c>
      <c r="AO34" s="64">
        <f t="shared" si="13"/>
        <v>2.3508627310471347E-2</v>
      </c>
      <c r="AP34" s="64">
        <f t="shared" si="13"/>
        <v>-5.7711916489986366E-2</v>
      </c>
      <c r="AQ34" s="64">
        <f t="shared" si="13"/>
        <v>2.6065019390581676E-2</v>
      </c>
      <c r="AR34" s="64">
        <f t="shared" si="13"/>
        <v>-3.72924804687505E-3</v>
      </c>
      <c r="AS34" s="64">
        <f t="shared" si="13"/>
        <v>1.6888389508785118E-2</v>
      </c>
      <c r="AT34" s="64">
        <f t="shared" si="13"/>
        <v>-1.477222856363168E-2</v>
      </c>
      <c r="AU34" s="64">
        <f t="shared" si="13"/>
        <v>-1.3351760812493903E-2</v>
      </c>
      <c r="AV34" s="64">
        <f t="shared" si="13"/>
        <v>2.798659724411256E-3</v>
      </c>
      <c r="AW34" s="64">
        <f t="shared" si="13"/>
        <v>7.5210690089702603E-2</v>
      </c>
      <c r="AX34" s="64">
        <f t="shared" si="13"/>
        <v>-1.6875248131414857E-2</v>
      </c>
      <c r="AY34" s="64">
        <f t="shared" si="13"/>
        <v>-3.8861661224954484E-2</v>
      </c>
      <c r="AZ34" s="64">
        <f t="shared" si="13"/>
        <v>8.3132862229350762E-3</v>
      </c>
      <c r="BA34" s="64">
        <f t="shared" si="13"/>
        <v>7.3363994544505054E-2</v>
      </c>
      <c r="BB34" s="64">
        <f t="shared" si="13"/>
        <v>-4.0074715132397409E-3</v>
      </c>
      <c r="BC34" s="64">
        <f t="shared" si="13"/>
        <v>1.6809375829851578E-2</v>
      </c>
      <c r="BD34" s="64">
        <f t="shared" si="13"/>
        <v>4.518628020164913E-2</v>
      </c>
      <c r="BE34" s="64">
        <f t="shared" si="13"/>
        <v>3.5388391569540802E-3</v>
      </c>
      <c r="BF34" s="64">
        <f t="shared" si="13"/>
        <v>2.696035240763912E-2</v>
      </c>
      <c r="BG34" s="64">
        <f t="shared" si="13"/>
        <v>8.1711460742222642E-4</v>
      </c>
      <c r="BH34" s="64">
        <f t="shared" si="13"/>
        <v>4.2114060265037175E-2</v>
      </c>
      <c r="BI34" s="64">
        <f t="shared" si="13"/>
        <v>4.682233897276037E-2</v>
      </c>
      <c r="BJ34" s="64">
        <f t="shared" si="13"/>
        <v>7.8775871465535982E-2</v>
      </c>
      <c r="BK34" s="64">
        <f t="shared" si="13"/>
        <v>-4.5025180544000037E-2</v>
      </c>
      <c r="BL34" s="64">
        <f t="shared" si="13"/>
        <v>1.0738043484728602E-2</v>
      </c>
      <c r="BM34" s="64">
        <f t="shared" si="13"/>
        <v>5.2824817273842833E-3</v>
      </c>
      <c r="BN34" s="64">
        <f t="shared" si="13"/>
        <v>3.6552652369826896E-2</v>
      </c>
      <c r="BO34" s="10"/>
      <c r="BP34" s="10"/>
    </row>
    <row r="35" spans="1:68" x14ac:dyDescent="0.35">
      <c r="A35" s="9"/>
      <c r="B35" s="65" t="s">
        <v>97</v>
      </c>
      <c r="C35" s="63"/>
      <c r="D35" s="64">
        <f>(D16-C16)/C16</f>
        <v>3.7402483769965016E-2</v>
      </c>
      <c r="E35" s="64">
        <f t="shared" si="13"/>
        <v>6.2830180971042704E-2</v>
      </c>
      <c r="F35" s="64">
        <f t="shared" si="13"/>
        <v>-3.0853994490358128E-3</v>
      </c>
      <c r="G35" s="64">
        <f t="shared" si="13"/>
        <v>5.7978022358323583E-2</v>
      </c>
      <c r="H35" s="64">
        <f t="shared" si="13"/>
        <v>5.3113023698045783E-2</v>
      </c>
      <c r="I35" s="64">
        <f t="shared" si="13"/>
        <v>3.573167819645244E-2</v>
      </c>
      <c r="J35" s="64">
        <f t="shared" si="13"/>
        <v>-3.3138956985247089E-2</v>
      </c>
      <c r="K35" s="64">
        <f t="shared" si="13"/>
        <v>3.7010123902195588E-2</v>
      </c>
      <c r="L35" s="64">
        <f t="shared" si="13"/>
        <v>3.1545970188629292E-2</v>
      </c>
      <c r="M35" s="64">
        <f t="shared" si="13"/>
        <v>2.1139785263344143E-2</v>
      </c>
      <c r="N35" s="64">
        <f t="shared" si="13"/>
        <v>4.2679304145778273E-2</v>
      </c>
      <c r="O35" s="64">
        <f t="shared" si="13"/>
        <v>-6.2282484823342289E-2</v>
      </c>
      <c r="P35" s="64">
        <f t="shared" si="13"/>
        <v>3.0643830793219622E-2</v>
      </c>
      <c r="Q35" s="64">
        <f t="shared" si="13"/>
        <v>-1.6229737187916943E-2</v>
      </c>
      <c r="R35" s="64">
        <f t="shared" si="13"/>
        <v>3.6833410747746903E-2</v>
      </c>
      <c r="S35" s="64">
        <f t="shared" si="13"/>
        <v>-2.7829052161862183E-2</v>
      </c>
      <c r="T35" s="64">
        <f t="shared" si="13"/>
        <v>-6.8342119475960231E-3</v>
      </c>
      <c r="U35" s="64">
        <f t="shared" si="13"/>
        <v>1.9116404574201058E-2</v>
      </c>
      <c r="V35" s="64">
        <f t="shared" si="13"/>
        <v>-6.7671010357292635E-3</v>
      </c>
      <c r="W35" s="64">
        <f t="shared" si="13"/>
        <v>-3.7721830630630566E-2</v>
      </c>
      <c r="X35" s="64">
        <f t="shared" si="13"/>
        <v>3.9156325726306729E-2</v>
      </c>
      <c r="Y35" s="64">
        <f t="shared" si="13"/>
        <v>-1.9373114611209764E-2</v>
      </c>
      <c r="Z35" s="64">
        <f t="shared" si="13"/>
        <v>2.2506118386518545E-2</v>
      </c>
      <c r="AA35" s="64">
        <f t="shared" si="13"/>
        <v>-4.3226709217723279E-2</v>
      </c>
      <c r="AB35" s="64">
        <f t="shared" si="13"/>
        <v>5.1910194015984519E-2</v>
      </c>
      <c r="AC35" s="64">
        <f t="shared" si="13"/>
        <v>4.5395622133611126E-2</v>
      </c>
      <c r="AD35" s="64">
        <f t="shared" si="13"/>
        <v>1.3601800872833011E-3</v>
      </c>
      <c r="AE35" s="64">
        <f t="shared" si="13"/>
        <v>-3.6524262820512757E-2</v>
      </c>
      <c r="AF35" s="64">
        <f t="shared" si="13"/>
        <v>1.8544258499975003E-2</v>
      </c>
      <c r="AG35" s="64">
        <f t="shared" si="13"/>
        <v>-2.2519112372315513E-2</v>
      </c>
      <c r="AH35" s="64">
        <f t="shared" si="13"/>
        <v>-7.9232882772469274E-3</v>
      </c>
      <c r="AI35" s="64">
        <f t="shared" si="13"/>
        <v>9.8737690754833046E-3</v>
      </c>
      <c r="AJ35" s="64">
        <f t="shared" si="13"/>
        <v>5.8152610877183021E-2</v>
      </c>
      <c r="AK35" s="64">
        <f t="shared" si="13"/>
        <v>9.6163921386266865E-2</v>
      </c>
      <c r="AL35" s="64">
        <f t="shared" si="13"/>
        <v>1.1190021737230302E-2</v>
      </c>
      <c r="AM35" s="64">
        <f t="shared" si="13"/>
        <v>-9.2435812843251457E-3</v>
      </c>
      <c r="AN35" s="64">
        <f t="shared" si="13"/>
        <v>7.6869638062874016E-2</v>
      </c>
      <c r="AO35" s="64">
        <f t="shared" si="13"/>
        <v>-4.3949522876215487E-3</v>
      </c>
      <c r="AP35" s="64">
        <f t="shared" si="13"/>
        <v>7.4452560323757782E-3</v>
      </c>
      <c r="AQ35" s="64">
        <f t="shared" si="13"/>
        <v>0.27917015382801919</v>
      </c>
      <c r="AR35" s="64">
        <f t="shared" si="13"/>
        <v>-0.13854021990740761</v>
      </c>
      <c r="AS35" s="64">
        <f t="shared" si="13"/>
        <v>-3.9581552729561646E-2</v>
      </c>
      <c r="AT35" s="64">
        <f t="shared" si="13"/>
        <v>-3.6384566890851747E-2</v>
      </c>
      <c r="AU35" s="64">
        <f t="shared" si="13"/>
        <v>5.8219080947465855E-2</v>
      </c>
      <c r="AV35" s="64">
        <f t="shared" si="13"/>
        <v>1.5829482069124844E-2</v>
      </c>
      <c r="AW35" s="64">
        <f t="shared" si="13"/>
        <v>-5.6021682625822807E-2</v>
      </c>
      <c r="AX35" s="64">
        <f t="shared" si="13"/>
        <v>6.8231073672134254E-2</v>
      </c>
      <c r="AY35" s="64">
        <f t="shared" si="13"/>
        <v>-1.1595732479245563E-2</v>
      </c>
      <c r="AZ35" s="64">
        <f t="shared" si="13"/>
        <v>3.9821190168362879E-2</v>
      </c>
      <c r="BA35" s="64">
        <f t="shared" si="13"/>
        <v>4.8939620836868779E-2</v>
      </c>
      <c r="BB35" s="64">
        <f t="shared" si="13"/>
        <v>4.2277228916147033E-2</v>
      </c>
      <c r="BC35" s="64">
        <f t="shared" si="13"/>
        <v>0.10563105533519722</v>
      </c>
      <c r="BD35" s="64">
        <f t="shared" si="13"/>
        <v>-2.8710998566633866E-2</v>
      </c>
      <c r="BE35" s="64">
        <f t="shared" si="13"/>
        <v>3.6380668018061675E-2</v>
      </c>
      <c r="BF35" s="64">
        <f t="shared" si="13"/>
        <v>-1.2371813316151488E-2</v>
      </c>
      <c r="BG35" s="64">
        <f t="shared" si="13"/>
        <v>4.4466459169739861E-2</v>
      </c>
      <c r="BH35" s="64">
        <f t="shared" si="13"/>
        <v>2.4985036414090955E-2</v>
      </c>
      <c r="BI35" s="64">
        <f t="shared" si="13"/>
        <v>-1.3930784052198438E-2</v>
      </c>
      <c r="BJ35" s="64">
        <f t="shared" si="13"/>
        <v>-2.0708051187173929E-3</v>
      </c>
      <c r="BK35" s="64">
        <f t="shared" si="13"/>
        <v>-2.3321207374545495E-2</v>
      </c>
      <c r="BL35" s="64">
        <f t="shared" si="13"/>
        <v>5.8508389640586349E-2</v>
      </c>
      <c r="BM35" s="64">
        <f t="shared" si="13"/>
        <v>-5.342793302957418E-3</v>
      </c>
      <c r="BN35" s="64">
        <f t="shared" si="13"/>
        <v>6.7209225178358986E-4</v>
      </c>
      <c r="BO35" s="10"/>
      <c r="BP35" s="10"/>
    </row>
    <row r="36" spans="1:68" x14ac:dyDescent="0.35">
      <c r="A36" s="9"/>
      <c r="B36" s="66" t="s">
        <v>98</v>
      </c>
      <c r="C36" s="63"/>
      <c r="D36" s="64">
        <f>(D17-C17)/C17</f>
        <v>6.8720294600756376E-2</v>
      </c>
      <c r="E36" s="64">
        <f t="shared" si="13"/>
        <v>4.1714349561022004E-2</v>
      </c>
      <c r="F36" s="64">
        <f t="shared" si="13"/>
        <v>-6.4533541806267962E-3</v>
      </c>
      <c r="G36" s="64">
        <f t="shared" si="13"/>
        <v>2.5543823240685753E-2</v>
      </c>
      <c r="H36" s="64">
        <f t="shared" si="13"/>
        <v>8.9027769280707575E-2</v>
      </c>
      <c r="I36" s="64">
        <f t="shared" si="13"/>
        <v>2.1188631148381553E-2</v>
      </c>
      <c r="J36" s="64">
        <f t="shared" si="13"/>
        <v>-2.2209149204103554E-2</v>
      </c>
      <c r="K36" s="64">
        <f t="shared" si="13"/>
        <v>1.6629059129399257E-2</v>
      </c>
      <c r="L36" s="64">
        <f t="shared" si="13"/>
        <v>5.6778645247140325E-2</v>
      </c>
      <c r="M36" s="64">
        <f t="shared" si="13"/>
        <v>1.2857810211148362E-2</v>
      </c>
      <c r="N36" s="64">
        <f t="shared" si="13"/>
        <v>2.4713255041967655E-2</v>
      </c>
      <c r="O36" s="64">
        <f t="shared" si="13"/>
        <v>-3.2589512479093453E-2</v>
      </c>
      <c r="P36" s="64">
        <f t="shared" si="13"/>
        <v>3.1036158098431962E-2</v>
      </c>
      <c r="Q36" s="64">
        <f t="shared" si="13"/>
        <v>8.2963912478414611E-3</v>
      </c>
      <c r="R36" s="64">
        <f t="shared" si="13"/>
        <v>1.7332195259666786E-2</v>
      </c>
      <c r="S36" s="64">
        <f t="shared" si="13"/>
        <v>-1.472587851708736E-2</v>
      </c>
      <c r="T36" s="64">
        <f t="shared" si="13"/>
        <v>6.7413826080852477E-3</v>
      </c>
      <c r="U36" s="64">
        <f t="shared" si="13"/>
        <v>-1.3573212733232004E-2</v>
      </c>
      <c r="V36" s="64">
        <f t="shared" si="13"/>
        <v>-6.7671010357292132E-3</v>
      </c>
      <c r="W36" s="64">
        <f t="shared" si="13"/>
        <v>-2.4539937899543451E-2</v>
      </c>
      <c r="X36" s="64">
        <f t="shared" si="13"/>
        <v>3.9156325726306729E-2</v>
      </c>
      <c r="Y36" s="64">
        <f t="shared" si="13"/>
        <v>-3.5716896034356217E-2</v>
      </c>
      <c r="Z36" s="64">
        <f t="shared" si="13"/>
        <v>3.424621050577327E-2</v>
      </c>
      <c r="AA36" s="64">
        <f t="shared" si="13"/>
        <v>-3.8054961699981293E-2</v>
      </c>
      <c r="AB36" s="64">
        <f t="shared" si="13"/>
        <v>6.0393340741919828E-2</v>
      </c>
      <c r="AC36" s="64">
        <f t="shared" si="13"/>
        <v>2.3564503167496333E-2</v>
      </c>
      <c r="AD36" s="64">
        <f t="shared" si="13"/>
        <v>1.4535971930536981E-2</v>
      </c>
      <c r="AE36" s="64">
        <f t="shared" si="13"/>
        <v>-4.4273397435897269E-2</v>
      </c>
      <c r="AF36" s="64">
        <f t="shared" si="13"/>
        <v>7.8879384128235988E-3</v>
      </c>
      <c r="AG36" s="64">
        <f t="shared" si="13"/>
        <v>-4.1749670280961737E-3</v>
      </c>
      <c r="AH36" s="64">
        <f t="shared" si="13"/>
        <v>-3.4736172377861932E-2</v>
      </c>
      <c r="AI36" s="64">
        <f t="shared" si="13"/>
        <v>1.024779639736321E-2</v>
      </c>
      <c r="AJ36" s="64">
        <f t="shared" si="13"/>
        <v>4.5859178428982586E-2</v>
      </c>
      <c r="AK36" s="64">
        <f t="shared" si="13"/>
        <v>8.5431959821185524E-2</v>
      </c>
      <c r="AL36" s="64">
        <f t="shared" si="13"/>
        <v>2.5310551778450277E-2</v>
      </c>
      <c r="AM36" s="64">
        <f t="shared" si="13"/>
        <v>-9.6455108659543477E-3</v>
      </c>
      <c r="AN36" s="64">
        <f t="shared" si="13"/>
        <v>6.7868448079065849E-2</v>
      </c>
      <c r="AO36" s="64">
        <f t="shared" si="13"/>
        <v>1.7248635706125833E-2</v>
      </c>
      <c r="AP36" s="64">
        <f t="shared" si="13"/>
        <v>7.9215894867645659E-3</v>
      </c>
      <c r="AQ36" s="64">
        <f t="shared" si="13"/>
        <v>0.23073780561242913</v>
      </c>
      <c r="AR36" s="64">
        <f t="shared" si="13"/>
        <v>-0.14345578294001968</v>
      </c>
      <c r="AS36" s="64">
        <f t="shared" si="13"/>
        <v>-4.7502529614266376E-2</v>
      </c>
      <c r="AT36" s="64">
        <f t="shared" si="13"/>
        <v>-2.495707617769832E-2</v>
      </c>
      <c r="AU36" s="64">
        <f t="shared" si="13"/>
        <v>3.792976245271204E-2</v>
      </c>
      <c r="AV36" s="64">
        <f t="shared" si="13"/>
        <v>5.3054879738834188E-2</v>
      </c>
      <c r="AW36" s="64">
        <f t="shared" si="13"/>
        <v>-5.9737814641159813E-2</v>
      </c>
      <c r="AX36" s="64">
        <f t="shared" si="13"/>
        <v>6.8617389368450493E-2</v>
      </c>
      <c r="AY36" s="64">
        <f t="shared" si="13"/>
        <v>-2.0258789180779758E-2</v>
      </c>
      <c r="AZ36" s="64">
        <f t="shared" si="13"/>
        <v>6.0799950860265246E-2</v>
      </c>
      <c r="BA36" s="64">
        <f t="shared" si="13"/>
        <v>5.8261081999908211E-2</v>
      </c>
      <c r="BB36" s="64">
        <f t="shared" si="13"/>
        <v>4.5698432892894547E-2</v>
      </c>
      <c r="BC36" s="64">
        <f t="shared" si="13"/>
        <v>4.1917179948556406E-2</v>
      </c>
      <c r="BD36" s="64">
        <f t="shared" si="13"/>
        <v>-1.1474119624773937E-2</v>
      </c>
      <c r="BE36" s="64">
        <f t="shared" si="13"/>
        <v>3.2237870870428613E-2</v>
      </c>
      <c r="BF36" s="64">
        <f t="shared" si="13"/>
        <v>-8.3288463049330432E-3</v>
      </c>
      <c r="BG36" s="64">
        <f t="shared" si="13"/>
        <v>2.5837542472607791E-2</v>
      </c>
      <c r="BH36" s="64">
        <f t="shared" si="13"/>
        <v>3.5143038970684166E-2</v>
      </c>
      <c r="BI36" s="64">
        <f t="shared" si="13"/>
        <v>-2.2070801709882893E-2</v>
      </c>
      <c r="BJ36" s="64">
        <f t="shared" si="13"/>
        <v>5.6531050583825612E-3</v>
      </c>
      <c r="BK36" s="64">
        <f t="shared" si="13"/>
        <v>-3.0078854698368355E-2</v>
      </c>
      <c r="BL36" s="64">
        <f t="shared" si="13"/>
        <v>5.6795440466718215E-2</v>
      </c>
      <c r="BM36" s="64">
        <f t="shared" si="13"/>
        <v>1.3880415187245447E-2</v>
      </c>
      <c r="BN36" s="64">
        <f t="shared" si="13"/>
        <v>7.479053778861355E-3</v>
      </c>
      <c r="BO36" s="10"/>
      <c r="BP36" s="10"/>
    </row>
    <row r="37" spans="1:68" x14ac:dyDescent="0.35">
      <c r="A37" s="9"/>
      <c r="B37" s="65" t="s">
        <v>99</v>
      </c>
      <c r="C37" s="63"/>
      <c r="D37" s="64">
        <f t="shared" ref="D37:BN40" si="14">(D26-C26)/C26</f>
        <v>4.0681820889712936E-2</v>
      </c>
      <c r="E37" s="64">
        <f t="shared" si="14"/>
        <v>8.4760524073007382E-2</v>
      </c>
      <c r="F37" s="64">
        <f t="shared" si="14"/>
        <v>6.3067973260070931E-3</v>
      </c>
      <c r="G37" s="64">
        <f t="shared" si="14"/>
        <v>4.3730584990564592E-2</v>
      </c>
      <c r="H37" s="64">
        <f t="shared" si="14"/>
        <v>7.2046542588632814E-2</v>
      </c>
      <c r="I37" s="64">
        <f t="shared" si="14"/>
        <v>7.7098826926355432E-2</v>
      </c>
      <c r="J37" s="64">
        <f t="shared" si="14"/>
        <v>-2.6143358182895138E-2</v>
      </c>
      <c r="K37" s="64">
        <f t="shared" si="14"/>
        <v>-1.328847424468642E-2</v>
      </c>
      <c r="L37" s="64">
        <f t="shared" si="14"/>
        <v>0.11009760297598166</v>
      </c>
      <c r="M37" s="64">
        <f t="shared" si="14"/>
        <v>1.9701744341836493E-2</v>
      </c>
      <c r="N37" s="64">
        <f t="shared" si="14"/>
        <v>-6.4165512009459382E-3</v>
      </c>
      <c r="O37" s="64">
        <f t="shared" si="14"/>
        <v>-3.1955509630128984E-2</v>
      </c>
      <c r="P37" s="64">
        <f t="shared" si="14"/>
        <v>-8.8374007160788623E-2</v>
      </c>
      <c r="Q37" s="64">
        <f t="shared" si="14"/>
        <v>5.5193897817508358E-2</v>
      </c>
      <c r="R37" s="64">
        <f t="shared" si="14"/>
        <v>0.16623948546952624</v>
      </c>
      <c r="S37" s="64">
        <f t="shared" si="14"/>
        <v>-0.12859010482053715</v>
      </c>
      <c r="T37" s="64">
        <f t="shared" si="14"/>
        <v>-5.1663111646986087E-3</v>
      </c>
      <c r="U37" s="64">
        <f t="shared" si="14"/>
        <v>5.0196712533600238E-2</v>
      </c>
      <c r="V37" s="64">
        <f t="shared" si="14"/>
        <v>1.9098339041465302E-2</v>
      </c>
      <c r="W37" s="64">
        <f t="shared" si="14"/>
        <v>7.4441782289903814E-3</v>
      </c>
      <c r="X37" s="64">
        <f t="shared" si="14"/>
        <v>-2.7585087615533539E-2</v>
      </c>
      <c r="Y37" s="64">
        <f t="shared" si="14"/>
        <v>7.5753903343891607E-2</v>
      </c>
      <c r="Z37" s="64">
        <f t="shared" si="14"/>
        <v>-8.3491227428056383E-2</v>
      </c>
      <c r="AA37" s="64">
        <f t="shared" si="14"/>
        <v>7.3003150909729558E-2</v>
      </c>
      <c r="AB37" s="64">
        <f t="shared" si="14"/>
        <v>0.13067079688642183</v>
      </c>
      <c r="AC37" s="64">
        <f t="shared" si="14"/>
        <v>3.2055169812764434E-2</v>
      </c>
      <c r="AD37" s="64">
        <f t="shared" si="14"/>
        <v>-3.0827567763640248E-2</v>
      </c>
      <c r="AE37" s="64">
        <f t="shared" si="14"/>
        <v>1.263430989583347E-2</v>
      </c>
      <c r="AF37" s="64">
        <f t="shared" si="14"/>
        <v>-7.1253529598121765E-3</v>
      </c>
      <c r="AG37" s="64">
        <f t="shared" si="14"/>
        <v>7.9571282791067399E-2</v>
      </c>
      <c r="AH37" s="64">
        <f t="shared" si="14"/>
        <v>-0.17132056800453907</v>
      </c>
      <c r="AI37" s="64">
        <f t="shared" si="14"/>
        <v>1.3771184460492263E-2</v>
      </c>
      <c r="AJ37" s="64">
        <f t="shared" si="14"/>
        <v>0.12596542377963268</v>
      </c>
      <c r="AK37" s="64">
        <f t="shared" si="14"/>
        <v>8.3515774368122922E-2</v>
      </c>
      <c r="AL37" s="64">
        <f t="shared" si="14"/>
        <v>5.6847852114028522E-3</v>
      </c>
      <c r="AM37" s="64">
        <f t="shared" si="14"/>
        <v>4.720207978016755E-2</v>
      </c>
      <c r="AN37" s="64">
        <f t="shared" si="14"/>
        <v>-1.8440322109621985E-3</v>
      </c>
      <c r="AO37" s="64">
        <f t="shared" si="14"/>
        <v>-9.124477071440415E-3</v>
      </c>
      <c r="AP37" s="64">
        <f t="shared" si="14"/>
        <v>-4.0233368251981518E-2</v>
      </c>
      <c r="AQ37" s="64">
        <f t="shared" si="14"/>
        <v>2.941551246537398E-2</v>
      </c>
      <c r="AR37" s="64">
        <f t="shared" si="14"/>
        <v>2.2870458386142791E-2</v>
      </c>
      <c r="AS37" s="64">
        <f t="shared" si="14"/>
        <v>-2.2359975654725219E-2</v>
      </c>
      <c r="AT37" s="64">
        <f t="shared" si="14"/>
        <v>-5.2686099160000485E-2</v>
      </c>
      <c r="AU37" s="64">
        <f t="shared" si="14"/>
        <v>2.7841968506150564E-2</v>
      </c>
      <c r="AV37" s="64">
        <f t="shared" si="14"/>
        <v>8.2389363689458914E-2</v>
      </c>
      <c r="AW37" s="64">
        <f t="shared" si="14"/>
        <v>-4.1417437460925792E-2</v>
      </c>
      <c r="AX37" s="64">
        <f t="shared" si="14"/>
        <v>-2.1960181549518072E-2</v>
      </c>
      <c r="AY37" s="64">
        <f t="shared" si="14"/>
        <v>2.29645177914569E-2</v>
      </c>
      <c r="AZ37" s="64">
        <f t="shared" si="14"/>
        <v>8.6690457239283161E-2</v>
      </c>
      <c r="BA37" s="64">
        <f t="shared" si="14"/>
        <v>4.6704229162764788E-2</v>
      </c>
      <c r="BB37" s="64">
        <f t="shared" si="14"/>
        <v>3.0988963603571732E-2</v>
      </c>
      <c r="BC37" s="64">
        <f t="shared" si="14"/>
        <v>5.2351177535497839E-2</v>
      </c>
      <c r="BD37" s="64">
        <f t="shared" si="14"/>
        <v>-4.6370798592694926E-2</v>
      </c>
      <c r="BE37" s="64">
        <f t="shared" si="14"/>
        <v>9.696907630219434E-2</v>
      </c>
      <c r="BF37" s="64">
        <f t="shared" si="14"/>
        <v>5.2257264393200747E-2</v>
      </c>
      <c r="BG37" s="64">
        <f t="shared" si="14"/>
        <v>5.6110877845401426E-2</v>
      </c>
      <c r="BH37" s="64">
        <f t="shared" si="14"/>
        <v>0.12851373482210271</v>
      </c>
      <c r="BI37" s="64">
        <f t="shared" si="14"/>
        <v>-8.560119712567392E-2</v>
      </c>
      <c r="BJ37" s="64">
        <f t="shared" si="14"/>
        <v>4.624351765909572E-2</v>
      </c>
      <c r="BK37" s="64">
        <f t="shared" si="14"/>
        <v>0.1103422789192684</v>
      </c>
      <c r="BL37" s="64">
        <f t="shared" si="14"/>
        <v>-2.359504371240511E-2</v>
      </c>
      <c r="BM37" s="64">
        <f t="shared" si="14"/>
        <v>6.6089715933425691E-2</v>
      </c>
      <c r="BN37" s="64">
        <f t="shared" si="14"/>
        <v>7.3563055068838435E-3</v>
      </c>
      <c r="BO37" s="10"/>
      <c r="BP37" s="10"/>
    </row>
    <row r="38" spans="1:68" x14ac:dyDescent="0.35">
      <c r="A38" s="9"/>
      <c r="B38" s="65" t="s">
        <v>100</v>
      </c>
      <c r="C38" s="63"/>
      <c r="D38" s="64">
        <f t="shared" si="14"/>
        <v>3.1942470697491655E-2</v>
      </c>
      <c r="E38" s="64">
        <f t="shared" si="14"/>
        <v>6.986879144104953E-2</v>
      </c>
      <c r="F38" s="64">
        <f t="shared" si="14"/>
        <v>3.1529690847872729E-2</v>
      </c>
      <c r="G38" s="64">
        <f t="shared" si="14"/>
        <v>3.1972354526864644E-2</v>
      </c>
      <c r="H38" s="64">
        <f t="shared" si="14"/>
        <v>5.2461747863971744E-2</v>
      </c>
      <c r="I38" s="64">
        <f t="shared" si="14"/>
        <v>2.0275642938177945E-2</v>
      </c>
      <c r="J38" s="64">
        <f t="shared" si="14"/>
        <v>3.245500419971474E-2</v>
      </c>
      <c r="K38" s="64">
        <f t="shared" si="14"/>
        <v>-2.7826833217971747E-2</v>
      </c>
      <c r="L38" s="64">
        <f t="shared" si="14"/>
        <v>8.7473161343434455E-2</v>
      </c>
      <c r="M38" s="64">
        <f t="shared" si="14"/>
        <v>1.8342142016047412E-2</v>
      </c>
      <c r="N38" s="64">
        <f t="shared" si="14"/>
        <v>5.3690902334273795E-2</v>
      </c>
      <c r="O38" s="64">
        <f t="shared" si="14"/>
        <v>-3.1280340743403849E-2</v>
      </c>
      <c r="P38" s="64">
        <f t="shared" si="14"/>
        <v>-3.1458190105192227E-2</v>
      </c>
      <c r="Q38" s="64">
        <f t="shared" si="14"/>
        <v>3.0579184424589224E-2</v>
      </c>
      <c r="R38" s="64">
        <f t="shared" si="14"/>
        <v>3.62344107506897E-2</v>
      </c>
      <c r="S38" s="64">
        <f t="shared" si="14"/>
        <v>-9.2192148510829769E-2</v>
      </c>
      <c r="T38" s="64">
        <f t="shared" si="14"/>
        <v>5.8222476036907674E-2</v>
      </c>
      <c r="U38" s="64">
        <f t="shared" si="14"/>
        <v>-1.6275751876428643E-2</v>
      </c>
      <c r="V38" s="64">
        <f t="shared" si="14"/>
        <v>4.2348811550415991E-2</v>
      </c>
      <c r="W38" s="64">
        <f t="shared" si="14"/>
        <v>-6.0118115183246064E-2</v>
      </c>
      <c r="X38" s="64">
        <f t="shared" si="14"/>
        <v>6.9488456315074637E-2</v>
      </c>
      <c r="Y38" s="64">
        <f t="shared" si="14"/>
        <v>4.2511932756641918E-2</v>
      </c>
      <c r="Z38" s="64">
        <f t="shared" si="14"/>
        <v>3.6357434092173548E-2</v>
      </c>
      <c r="AA38" s="64">
        <f t="shared" si="14"/>
        <v>-3.5970573751335513E-2</v>
      </c>
      <c r="AB38" s="64">
        <f t="shared" si="14"/>
        <v>7.4107761282181994E-2</v>
      </c>
      <c r="AC38" s="64">
        <f t="shared" si="14"/>
        <v>3.8417013174107742E-2</v>
      </c>
      <c r="AD38" s="64">
        <f t="shared" si="14"/>
        <v>-2.9450902376940844E-2</v>
      </c>
      <c r="AE38" s="64">
        <f t="shared" si="14"/>
        <v>-1.0335057870370187E-2</v>
      </c>
      <c r="AF38" s="64">
        <f t="shared" si="14"/>
        <v>-1.1607001197478887E-3</v>
      </c>
      <c r="AG38" s="64">
        <f t="shared" si="14"/>
        <v>-1.6695507730188347E-4</v>
      </c>
      <c r="AH38" s="64">
        <f t="shared" si="14"/>
        <v>8.3278730957355527E-3</v>
      </c>
      <c r="AI38" s="64">
        <f t="shared" si="14"/>
        <v>-2.030636655205988E-2</v>
      </c>
      <c r="AJ38" s="64">
        <f t="shared" si="14"/>
        <v>1.8858324109351895E-2</v>
      </c>
      <c r="AK38" s="64">
        <f t="shared" si="14"/>
        <v>5.9591946642757729E-2</v>
      </c>
      <c r="AL38" s="64">
        <f t="shared" si="14"/>
        <v>5.3201618691348145E-2</v>
      </c>
      <c r="AM38" s="64">
        <f t="shared" si="14"/>
        <v>2.1444235284985053E-3</v>
      </c>
      <c r="AN38" s="64">
        <f t="shared" si="14"/>
        <v>1.3288505177246911E-2</v>
      </c>
      <c r="AO38" s="64">
        <f t="shared" si="14"/>
        <v>2.058387713467049E-2</v>
      </c>
      <c r="AP38" s="64">
        <f t="shared" si="14"/>
        <v>-2.1239824787069168E-2</v>
      </c>
      <c r="AQ38" s="64">
        <f t="shared" si="14"/>
        <v>-4.7465681748230307E-2</v>
      </c>
      <c r="AR38" s="64">
        <f t="shared" si="14"/>
        <v>5.3984788359788448E-2</v>
      </c>
      <c r="AS38" s="64">
        <f t="shared" si="14"/>
        <v>-2.2150070372779912E-2</v>
      </c>
      <c r="AT38" s="64">
        <f t="shared" si="14"/>
        <v>-3.7238835891834965E-2</v>
      </c>
      <c r="AU38" s="64">
        <f t="shared" si="14"/>
        <v>-4.0291002847380663E-3</v>
      </c>
      <c r="AV38" s="64">
        <f t="shared" si="14"/>
        <v>-1.1528019389722846E-2</v>
      </c>
      <c r="AW38" s="64">
        <f t="shared" si="14"/>
        <v>0.1049866358755389</v>
      </c>
      <c r="AX38" s="64">
        <f t="shared" si="14"/>
        <v>-4.0208524601014192E-2</v>
      </c>
      <c r="AY38" s="64">
        <f t="shared" si="14"/>
        <v>-5.7939473166903325E-5</v>
      </c>
      <c r="AZ38" s="64">
        <f t="shared" si="14"/>
        <v>9.8906356862041911E-2</v>
      </c>
      <c r="BA38" s="64">
        <f t="shared" si="14"/>
        <v>4.245858532169371E-3</v>
      </c>
      <c r="BB38" s="64">
        <f t="shared" si="14"/>
        <v>5.5955728800806057E-2</v>
      </c>
      <c r="BC38" s="64">
        <f t="shared" si="14"/>
        <v>5.5888626407170218E-2</v>
      </c>
      <c r="BD38" s="64">
        <f t="shared" si="14"/>
        <v>1.8322510471544675E-2</v>
      </c>
      <c r="BE38" s="64">
        <f t="shared" si="14"/>
        <v>3.8704286623484616E-2</v>
      </c>
      <c r="BF38" s="64">
        <f t="shared" si="14"/>
        <v>5.6946112722721182E-2</v>
      </c>
      <c r="BG38" s="64">
        <f t="shared" si="14"/>
        <v>3.8423575883579926E-2</v>
      </c>
      <c r="BH38" s="64">
        <f t="shared" si="14"/>
        <v>0.12434404703858265</v>
      </c>
      <c r="BI38" s="64">
        <f t="shared" si="14"/>
        <v>-4.434867619905393E-3</v>
      </c>
      <c r="BJ38" s="64">
        <f t="shared" si="14"/>
        <v>-1.936043787794503E-2</v>
      </c>
      <c r="BK38" s="64">
        <f t="shared" si="14"/>
        <v>3.2975983739243118E-2</v>
      </c>
      <c r="BL38" s="64">
        <f t="shared" si="14"/>
        <v>-4.8854604165815968E-2</v>
      </c>
      <c r="BM38" s="64">
        <f t="shared" si="14"/>
        <v>6.2077746424268172E-2</v>
      </c>
      <c r="BN38" s="64">
        <f t="shared" si="14"/>
        <v>6.6839521759285023E-2</v>
      </c>
      <c r="BO38" s="10"/>
      <c r="BP38" s="10"/>
    </row>
    <row r="39" spans="1:68" x14ac:dyDescent="0.35">
      <c r="A39" s="9"/>
      <c r="B39" s="65" t="s">
        <v>101</v>
      </c>
      <c r="C39" s="63"/>
      <c r="D39" s="64">
        <f t="shared" si="14"/>
        <v>7.7184626261268013E-2</v>
      </c>
      <c r="E39" s="64">
        <f t="shared" si="14"/>
        <v>4.4287788255866982E-2</v>
      </c>
      <c r="F39" s="64">
        <f t="shared" si="14"/>
        <v>7.1103594080338423E-2</v>
      </c>
      <c r="G39" s="64">
        <f t="shared" si="14"/>
        <v>4.9503089811916215E-3</v>
      </c>
      <c r="H39" s="64">
        <f t="shared" si="14"/>
        <v>0.12159502779924998</v>
      </c>
      <c r="I39" s="64">
        <f t="shared" si="14"/>
        <v>6.075822506486598E-2</v>
      </c>
      <c r="J39" s="64">
        <f t="shared" si="14"/>
        <v>4.6748001706020212E-2</v>
      </c>
      <c r="K39" s="64">
        <f t="shared" si="14"/>
        <v>-2.4444219893584619E-2</v>
      </c>
      <c r="L39" s="64">
        <f t="shared" si="14"/>
        <v>2.5967304666468426E-2</v>
      </c>
      <c r="M39" s="64">
        <f t="shared" si="14"/>
        <v>8.9047976888905742E-2</v>
      </c>
      <c r="N39" s="64">
        <f t="shared" si="14"/>
        <v>2.8054711308408916E-2</v>
      </c>
      <c r="O39" s="64">
        <f t="shared" si="14"/>
        <v>-1.2591471198596407E-2</v>
      </c>
      <c r="P39" s="64">
        <f t="shared" si="14"/>
        <v>-5.9885694884563113E-2</v>
      </c>
      <c r="Q39" s="64">
        <f t="shared" si="14"/>
        <v>1.6698861174906602E-2</v>
      </c>
      <c r="R39" s="64">
        <f t="shared" si="14"/>
        <v>-1.6131646300172058E-3</v>
      </c>
      <c r="S39" s="64">
        <f t="shared" si="14"/>
        <v>-6.6892585436541516E-2</v>
      </c>
      <c r="T39" s="64">
        <f t="shared" si="14"/>
        <v>5.4030310031102251E-2</v>
      </c>
      <c r="U39" s="64">
        <f t="shared" si="14"/>
        <v>-3.65447954504034E-2</v>
      </c>
      <c r="V39" s="64">
        <f t="shared" si="14"/>
        <v>1.0506514598431958E-2</v>
      </c>
      <c r="W39" s="64">
        <f t="shared" si="14"/>
        <v>-4.5301363722697038E-2</v>
      </c>
      <c r="X39" s="64">
        <f t="shared" si="14"/>
        <v>4.7406384393390628E-2</v>
      </c>
      <c r="Y39" s="64">
        <f t="shared" si="14"/>
        <v>-7.4772267600012896E-4</v>
      </c>
      <c r="Z39" s="64">
        <f t="shared" si="14"/>
        <v>4.5822442554397942E-2</v>
      </c>
      <c r="AA39" s="64">
        <f t="shared" si="14"/>
        <v>-5.1382463436876934E-2</v>
      </c>
      <c r="AB39" s="64">
        <f t="shared" si="14"/>
        <v>3.8454168174845704E-2</v>
      </c>
      <c r="AC39" s="64">
        <f t="shared" si="14"/>
        <v>5.2183905394219042E-2</v>
      </c>
      <c r="AD39" s="64">
        <f t="shared" si="14"/>
        <v>5.6532558419887295E-2</v>
      </c>
      <c r="AE39" s="64">
        <f t="shared" si="14"/>
        <v>-9.5160928143712478E-2</v>
      </c>
      <c r="AF39" s="64">
        <f t="shared" si="14"/>
        <v>4.1439167819327306E-2</v>
      </c>
      <c r="AG39" s="64">
        <f t="shared" si="14"/>
        <v>-4.7168630408144001E-2</v>
      </c>
      <c r="AH39" s="64">
        <f t="shared" si="14"/>
        <v>-1.9975452452641936E-2</v>
      </c>
      <c r="AI39" s="64">
        <f t="shared" si="14"/>
        <v>-4.7800478032126774E-2</v>
      </c>
      <c r="AJ39" s="64">
        <f t="shared" si="14"/>
        <v>9.2475599046458634E-2</v>
      </c>
      <c r="AK39" s="64">
        <f t="shared" si="14"/>
        <v>4.7932333502174775E-2</v>
      </c>
      <c r="AL39" s="64">
        <f t="shared" si="14"/>
        <v>0.12262487651505435</v>
      </c>
      <c r="AM39" s="64">
        <f t="shared" si="14"/>
        <v>9.1037598030021608E-3</v>
      </c>
      <c r="AN39" s="64">
        <f t="shared" si="14"/>
        <v>3.1045398145304857E-2</v>
      </c>
      <c r="AO39" s="64">
        <f t="shared" si="14"/>
        <v>1.0466978134751634E-2</v>
      </c>
      <c r="AP39" s="64">
        <f t="shared" si="14"/>
        <v>8.5098133499024644E-3</v>
      </c>
      <c r="AQ39" s="64">
        <f t="shared" si="14"/>
        <v>-2.9542958099766543E-2</v>
      </c>
      <c r="AR39" s="64">
        <f t="shared" si="14"/>
        <v>4.7856561464919997E-2</v>
      </c>
      <c r="AS39" s="64">
        <f t="shared" si="14"/>
        <v>-5.1513756111317879E-2</v>
      </c>
      <c r="AT39" s="64">
        <f t="shared" si="14"/>
        <v>-4.8917778670471292E-2</v>
      </c>
      <c r="AU39" s="64">
        <f t="shared" si="14"/>
        <v>8.1339833976570325E-2</v>
      </c>
      <c r="AV39" s="64">
        <f t="shared" si="14"/>
        <v>-7.2693487699533616E-3</v>
      </c>
      <c r="AW39" s="64">
        <f t="shared" si="14"/>
        <v>2.3471228310949943E-2</v>
      </c>
      <c r="AX39" s="64">
        <f t="shared" si="14"/>
        <v>5.645314132139035E-2</v>
      </c>
      <c r="AY39" s="64">
        <f t="shared" si="14"/>
        <v>-3.3307244441423689E-2</v>
      </c>
      <c r="AZ39" s="64">
        <f t="shared" si="14"/>
        <v>4.4820056726967358E-2</v>
      </c>
      <c r="BA39" s="64">
        <f t="shared" si="14"/>
        <v>6.5330201649893102E-2</v>
      </c>
      <c r="BB39" s="64">
        <f t="shared" si="14"/>
        <v>6.884780596870016E-2</v>
      </c>
      <c r="BC39" s="64">
        <f t="shared" si="14"/>
        <v>2.4092611762293725E-3</v>
      </c>
      <c r="BD39" s="64">
        <f t="shared" si="14"/>
        <v>7.073882712698458E-2</v>
      </c>
      <c r="BE39" s="64">
        <f t="shared" si="14"/>
        <v>5.8001163184715342E-2</v>
      </c>
      <c r="BF39" s="64">
        <f t="shared" si="14"/>
        <v>4.2385154125777813E-2</v>
      </c>
      <c r="BG39" s="64">
        <f t="shared" si="14"/>
        <v>4.610295689735068E-2</v>
      </c>
      <c r="BH39" s="64">
        <f t="shared" si="14"/>
        <v>0.1284001222443496</v>
      </c>
      <c r="BI39" s="64">
        <f t="shared" si="14"/>
        <v>1.4786007235611551E-2</v>
      </c>
      <c r="BJ39" s="64">
        <f t="shared" si="14"/>
        <v>-1.5666510675194836E-2</v>
      </c>
      <c r="BK39" s="64">
        <f t="shared" si="14"/>
        <v>-5.4099302033519606E-2</v>
      </c>
      <c r="BL39" s="64">
        <f t="shared" si="14"/>
        <v>1.3094846881436705E-2</v>
      </c>
      <c r="BM39" s="64">
        <f t="shared" si="14"/>
        <v>4.7916709805277874E-2</v>
      </c>
      <c r="BN39" s="64">
        <f t="shared" si="14"/>
        <v>4.0168533715303066E-2</v>
      </c>
      <c r="BO39" s="10"/>
      <c r="BP39" s="10"/>
    </row>
    <row r="40" spans="1:68" x14ac:dyDescent="0.35">
      <c r="A40" s="9"/>
      <c r="B40" s="66" t="s">
        <v>102</v>
      </c>
      <c r="C40" s="63"/>
      <c r="D40" s="64">
        <f t="shared" si="14"/>
        <v>4.1876327080449929E-2</v>
      </c>
      <c r="E40" s="64">
        <f t="shared" si="14"/>
        <v>3.2502050563512845E-2</v>
      </c>
      <c r="F40" s="64">
        <f t="shared" si="14"/>
        <v>1.7259796480575858E-2</v>
      </c>
      <c r="G40" s="64">
        <f t="shared" si="14"/>
        <v>3.8405428944694467E-2</v>
      </c>
      <c r="H40" s="64">
        <f t="shared" si="14"/>
        <v>6.4685694288134199E-2</v>
      </c>
      <c r="I40" s="64">
        <f t="shared" si="14"/>
        <v>5.3770357969577014E-2</v>
      </c>
      <c r="J40" s="64">
        <f t="shared" si="14"/>
        <v>2.6833652089734424E-2</v>
      </c>
      <c r="K40" s="64">
        <f t="shared" si="14"/>
        <v>2.4822785874621393E-2</v>
      </c>
      <c r="L40" s="64">
        <f t="shared" si="14"/>
        <v>9.4360884949482166E-2</v>
      </c>
      <c r="M40" s="64">
        <f t="shared" si="14"/>
        <v>5.2247907938510585E-2</v>
      </c>
      <c r="N40" s="64">
        <f t="shared" si="14"/>
        <v>2.5230385178440673E-2</v>
      </c>
      <c r="O40" s="64">
        <f t="shared" si="14"/>
        <v>-5.4511202671812566E-3</v>
      </c>
      <c r="P40" s="64">
        <f t="shared" si="14"/>
        <v>3.0643830793219622E-2</v>
      </c>
      <c r="Q40" s="64">
        <f t="shared" si="14"/>
        <v>1.3746642011343162E-2</v>
      </c>
      <c r="R40" s="64">
        <f t="shared" si="14"/>
        <v>-1.8111525005956924E-3</v>
      </c>
      <c r="S40" s="64">
        <f t="shared" si="14"/>
        <v>-2.8040393672261851E-2</v>
      </c>
      <c r="T40" s="64">
        <f t="shared" si="14"/>
        <v>1.5045627331321745E-2</v>
      </c>
      <c r="U40" s="64">
        <f t="shared" si="14"/>
        <v>-8.2411760453035051E-3</v>
      </c>
      <c r="V40" s="64">
        <f t="shared" si="14"/>
        <v>6.8388290870688784E-3</v>
      </c>
      <c r="W40" s="64">
        <f t="shared" si="14"/>
        <v>-2.9635459459459446E-2</v>
      </c>
      <c r="X40" s="64">
        <f t="shared" si="14"/>
        <v>3.8852068243549046E-2</v>
      </c>
      <c r="Y40" s="64">
        <f t="shared" si="14"/>
        <v>-2.1856084085682362E-2</v>
      </c>
      <c r="Z40" s="64">
        <f t="shared" si="14"/>
        <v>1.4123426986450837E-2</v>
      </c>
      <c r="AA40" s="64">
        <f t="shared" si="14"/>
        <v>-1.1179724936362406E-4</v>
      </c>
      <c r="AB40" s="64">
        <f t="shared" si="14"/>
        <v>4.4535206096590202E-2</v>
      </c>
      <c r="AC40" s="64">
        <f t="shared" si="14"/>
        <v>-3.0215878238671954E-3</v>
      </c>
      <c r="AD40" s="64">
        <f t="shared" si="14"/>
        <v>2.754284336554386E-2</v>
      </c>
      <c r="AE40" s="64">
        <f t="shared" si="14"/>
        <v>-4.3619462025316316E-2</v>
      </c>
      <c r="AF40" s="64">
        <f t="shared" si="14"/>
        <v>1.3112022454641725E-2</v>
      </c>
      <c r="AG40" s="64">
        <f t="shared" si="14"/>
        <v>-1.4550518179698506E-2</v>
      </c>
      <c r="AH40" s="64">
        <f t="shared" si="14"/>
        <v>-2.9243506093099825E-2</v>
      </c>
      <c r="AI40" s="64">
        <f t="shared" si="14"/>
        <v>-1.7240649929830959E-2</v>
      </c>
      <c r="AJ40" s="64">
        <f t="shared" si="14"/>
        <v>6.0385000351607321E-2</v>
      </c>
      <c r="AK40" s="64">
        <f t="shared" si="14"/>
        <v>4.2230687788501586E-2</v>
      </c>
      <c r="AL40" s="64">
        <f t="shared" si="14"/>
        <v>8.7910432830647478E-2</v>
      </c>
      <c r="AM40" s="64">
        <f t="shared" si="14"/>
        <v>-4.7988403758559466E-3</v>
      </c>
      <c r="AN40" s="64">
        <f t="shared" si="14"/>
        <v>2.6809320152924983E-2</v>
      </c>
      <c r="AO40" s="64">
        <f t="shared" si="14"/>
        <v>-1.260290439360247E-2</v>
      </c>
      <c r="AP40" s="64">
        <f t="shared" si="14"/>
        <v>8.9407215287127979E-3</v>
      </c>
      <c r="AQ40" s="64">
        <f t="shared" si="14"/>
        <v>-2.7588416016116817E-2</v>
      </c>
      <c r="AR40" s="64">
        <f t="shared" si="14"/>
        <v>5.1577137002341872E-2</v>
      </c>
      <c r="AS40" s="64">
        <f t="shared" si="14"/>
        <v>-5.2387132026500915E-2</v>
      </c>
      <c r="AT40" s="64">
        <f t="shared" si="14"/>
        <v>-3.9730453811369734E-2</v>
      </c>
      <c r="AU40" s="64">
        <f t="shared" si="14"/>
        <v>6.884681920662275E-2</v>
      </c>
      <c r="AV40" s="64">
        <f t="shared" si="14"/>
        <v>5.9670599131139528E-3</v>
      </c>
      <c r="AW40" s="64">
        <f t="shared" si="14"/>
        <v>-1.8398049210861706E-2</v>
      </c>
      <c r="AX40" s="64">
        <f t="shared" si="14"/>
        <v>7.9841222736607778E-2</v>
      </c>
      <c r="AY40" s="64">
        <f t="shared" si="14"/>
        <v>-2.5752382141950556E-2</v>
      </c>
      <c r="AZ40" s="64">
        <f t="shared" si="14"/>
        <v>3.1940035414904346E-2</v>
      </c>
      <c r="BA40" s="64">
        <f t="shared" si="14"/>
        <v>3.2653611772696815E-2</v>
      </c>
      <c r="BB40" s="64">
        <f t="shared" si="14"/>
        <v>7.1229374163817513E-2</v>
      </c>
      <c r="BC40" s="64">
        <f t="shared" si="14"/>
        <v>-4.0250820021530125E-2</v>
      </c>
      <c r="BD40" s="64">
        <f t="shared" si="14"/>
        <v>6.574918419257289E-2</v>
      </c>
      <c r="BE40" s="64">
        <f t="shared" si="14"/>
        <v>-1.8856951087591986E-3</v>
      </c>
      <c r="BF40" s="64">
        <f t="shared" si="14"/>
        <v>6.5968528653510314E-2</v>
      </c>
      <c r="BG40" s="64">
        <f t="shared" si="14"/>
        <v>-1.3353747192328876E-2</v>
      </c>
      <c r="BH40" s="64">
        <f t="shared" si="14"/>
        <v>7.0936022661749851E-2</v>
      </c>
      <c r="BI40" s="64">
        <f t="shared" si="14"/>
        <v>3.9405891586943972E-4</v>
      </c>
      <c r="BJ40" s="64">
        <f t="shared" si="14"/>
        <v>-8.0105083336369693E-4</v>
      </c>
      <c r="BK40" s="64">
        <f t="shared" si="14"/>
        <v>-3.1668889362797277E-2</v>
      </c>
      <c r="BL40" s="64">
        <f t="shared" si="14"/>
        <v>4.4043846424512374E-2</v>
      </c>
      <c r="BM40" s="64">
        <f t="shared" si="14"/>
        <v>2.5962774659714152E-2</v>
      </c>
      <c r="BN40" s="64">
        <f t="shared" si="14"/>
        <v>2.7684900519339209E-2</v>
      </c>
      <c r="BO40" s="10"/>
      <c r="BP40" s="10"/>
    </row>
    <row r="41" spans="1:68" x14ac:dyDescent="0.35">
      <c r="A41" s="9"/>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10"/>
      <c r="BP41" s="10"/>
    </row>
    <row r="42" spans="1:68" x14ac:dyDescent="0.35">
      <c r="A42" s="9"/>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10"/>
      <c r="BP42" s="10"/>
    </row>
    <row r="43" spans="1:68" x14ac:dyDescent="0.35">
      <c r="A43" s="9"/>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10"/>
      <c r="BP43" s="10"/>
    </row>
    <row r="44" spans="1:68" x14ac:dyDescent="0.35">
      <c r="A44" s="9"/>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10"/>
      <c r="BP44" s="10"/>
    </row>
    <row r="45" spans="1:68" x14ac:dyDescent="0.35">
      <c r="A45" s="6" t="s">
        <v>107</v>
      </c>
      <c r="B45" s="50"/>
      <c r="C45" s="51"/>
      <c r="D45" s="51"/>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2"/>
      <c r="BL45" s="52"/>
      <c r="BM45" s="52"/>
      <c r="BN45" s="52"/>
      <c r="BO45" s="10"/>
      <c r="BP45" s="10"/>
    </row>
    <row r="46" spans="1:68" x14ac:dyDescent="0.35">
      <c r="A46" s="6"/>
      <c r="B46" s="50"/>
      <c r="C46" s="22" t="s">
        <v>13</v>
      </c>
      <c r="D46" s="22" t="s">
        <v>14</v>
      </c>
      <c r="E46" s="22" t="s">
        <v>15</v>
      </c>
      <c r="F46" s="22" t="s">
        <v>16</v>
      </c>
      <c r="G46" s="22" t="s">
        <v>17</v>
      </c>
      <c r="H46" s="22" t="s">
        <v>18</v>
      </c>
      <c r="I46" s="22" t="s">
        <v>19</v>
      </c>
      <c r="J46" s="22" t="s">
        <v>20</v>
      </c>
      <c r="K46" s="22" t="s">
        <v>21</v>
      </c>
      <c r="L46" s="22" t="s">
        <v>22</v>
      </c>
      <c r="M46" s="22" t="s">
        <v>23</v>
      </c>
      <c r="N46" s="22" t="s">
        <v>24</v>
      </c>
      <c r="O46" s="22" t="s">
        <v>25</v>
      </c>
      <c r="P46" s="22" t="s">
        <v>26</v>
      </c>
      <c r="Q46" s="22" t="s">
        <v>27</v>
      </c>
      <c r="R46" s="22" t="s">
        <v>28</v>
      </c>
      <c r="S46" s="22" t="s">
        <v>29</v>
      </c>
      <c r="T46" s="22" t="s">
        <v>30</v>
      </c>
      <c r="U46" s="22" t="s">
        <v>31</v>
      </c>
      <c r="V46" s="22" t="s">
        <v>32</v>
      </c>
      <c r="W46" s="22" t="s">
        <v>33</v>
      </c>
      <c r="X46" s="22" t="s">
        <v>34</v>
      </c>
      <c r="Y46" s="22" t="s">
        <v>35</v>
      </c>
      <c r="Z46" s="22" t="s">
        <v>36</v>
      </c>
      <c r="AA46" s="22" t="s">
        <v>37</v>
      </c>
      <c r="AB46" s="22" t="s">
        <v>38</v>
      </c>
      <c r="AC46" s="22" t="s">
        <v>39</v>
      </c>
      <c r="AD46" s="22" t="s">
        <v>40</v>
      </c>
      <c r="AE46" s="22" t="s">
        <v>41</v>
      </c>
      <c r="AF46" s="22" t="s">
        <v>42</v>
      </c>
      <c r="AG46" s="22" t="s">
        <v>43</v>
      </c>
      <c r="AH46" s="22" t="s">
        <v>44</v>
      </c>
      <c r="AI46" s="22" t="s">
        <v>45</v>
      </c>
      <c r="AJ46" s="22" t="s">
        <v>46</v>
      </c>
      <c r="AK46" s="22" t="s">
        <v>47</v>
      </c>
      <c r="AL46" s="22" t="s">
        <v>48</v>
      </c>
      <c r="AM46" s="22" t="s">
        <v>49</v>
      </c>
      <c r="AN46" s="22" t="s">
        <v>50</v>
      </c>
      <c r="AO46" s="22" t="s">
        <v>51</v>
      </c>
      <c r="AP46" s="22" t="s">
        <v>52</v>
      </c>
      <c r="AQ46" s="22" t="s">
        <v>53</v>
      </c>
      <c r="AR46" s="22" t="s">
        <v>54</v>
      </c>
      <c r="AS46" s="22" t="s">
        <v>55</v>
      </c>
      <c r="AT46" s="22" t="s">
        <v>56</v>
      </c>
      <c r="AU46" s="22" t="s">
        <v>57</v>
      </c>
      <c r="AV46" s="22" t="s">
        <v>58</v>
      </c>
      <c r="AW46" s="22" t="s">
        <v>59</v>
      </c>
      <c r="AX46" s="22" t="s">
        <v>60</v>
      </c>
      <c r="AY46" s="22" t="s">
        <v>61</v>
      </c>
      <c r="AZ46" s="22" t="s">
        <v>62</v>
      </c>
      <c r="BA46" s="22" t="s">
        <v>63</v>
      </c>
      <c r="BB46" s="22" t="s">
        <v>64</v>
      </c>
      <c r="BC46" s="22" t="s">
        <v>65</v>
      </c>
      <c r="BD46" s="22" t="s">
        <v>66</v>
      </c>
      <c r="BE46" s="26" t="s">
        <v>67</v>
      </c>
      <c r="BF46" s="22" t="s">
        <v>68</v>
      </c>
      <c r="BG46" s="22" t="s">
        <v>69</v>
      </c>
      <c r="BH46" s="22" t="s">
        <v>70</v>
      </c>
      <c r="BI46" s="22" t="s">
        <v>71</v>
      </c>
      <c r="BJ46" s="22" t="s">
        <v>72</v>
      </c>
      <c r="BK46" s="22" t="s">
        <v>73</v>
      </c>
      <c r="BL46" s="27">
        <v>42522</v>
      </c>
      <c r="BM46" s="27">
        <v>42614</v>
      </c>
      <c r="BN46" s="27">
        <v>42705</v>
      </c>
      <c r="BO46" s="10"/>
      <c r="BP46" s="10"/>
    </row>
    <row r="47" spans="1:68" x14ac:dyDescent="0.35">
      <c r="B47" s="82" t="s">
        <v>103</v>
      </c>
      <c r="C47" s="83"/>
      <c r="D47" s="62">
        <f t="shared" ref="D47:BN50" si="15">D33-D37</f>
        <v>2.8678219708640235E-2</v>
      </c>
      <c r="E47" s="62">
        <f t="shared" si="15"/>
        <v>-8.1758532097023315E-2</v>
      </c>
      <c r="F47" s="62">
        <f t="shared" si="15"/>
        <v>-3.3707187032383477E-2</v>
      </c>
      <c r="G47" s="62">
        <f t="shared" si="15"/>
        <v>1.7140346022644894E-2</v>
      </c>
      <c r="H47" s="62">
        <f t="shared" si="15"/>
        <v>0.16690995587965646</v>
      </c>
      <c r="I47" s="62">
        <f t="shared" si="15"/>
        <v>-0.22893308146150265</v>
      </c>
      <c r="J47" s="62">
        <f t="shared" si="15"/>
        <v>-3.2669550348368492E-2</v>
      </c>
      <c r="K47" s="62">
        <f t="shared" si="15"/>
        <v>4.7144051384808913E-4</v>
      </c>
      <c r="L47" s="62">
        <f t="shared" si="15"/>
        <v>-4.6790511884623562E-2</v>
      </c>
      <c r="M47" s="62">
        <f t="shared" si="15"/>
        <v>4.4674345652458911E-2</v>
      </c>
      <c r="N47" s="62">
        <f t="shared" si="15"/>
        <v>-1.1446813926256483E-2</v>
      </c>
      <c r="O47" s="62">
        <f t="shared" si="15"/>
        <v>-2.1086240420639599E-3</v>
      </c>
      <c r="P47" s="62">
        <f t="shared" si="15"/>
        <v>0.10017642932547743</v>
      </c>
      <c r="Q47" s="62">
        <f t="shared" si="15"/>
        <v>-2.2195367808584054E-2</v>
      </c>
      <c r="R47" s="62">
        <f t="shared" si="15"/>
        <v>-8.3473662926346295E-2</v>
      </c>
      <c r="S47" s="62">
        <f t="shared" si="15"/>
        <v>6.5635505403394342E-2</v>
      </c>
      <c r="T47" s="62">
        <f t="shared" si="15"/>
        <v>-8.3551094788620345E-3</v>
      </c>
      <c r="U47" s="62">
        <f t="shared" si="15"/>
        <v>-2.9717932062554804E-2</v>
      </c>
      <c r="V47" s="62">
        <f t="shared" si="15"/>
        <v>-1.9552519109201312E-2</v>
      </c>
      <c r="W47" s="62">
        <f t="shared" si="15"/>
        <v>-3.5320497293317946E-2</v>
      </c>
      <c r="X47" s="62">
        <f t="shared" si="15"/>
        <v>3.8892678933986347E-2</v>
      </c>
      <c r="Y47" s="62">
        <f t="shared" si="15"/>
        <v>-8.2994589204157448E-2</v>
      </c>
      <c r="Z47" s="62">
        <f t="shared" si="15"/>
        <v>0.25585974324990624</v>
      </c>
      <c r="AA47" s="62">
        <f t="shared" si="15"/>
        <v>-0.22677988940998439</v>
      </c>
      <c r="AB47" s="62">
        <f t="shared" si="15"/>
        <v>-6.3546263633705635E-2</v>
      </c>
      <c r="AC47" s="62">
        <f t="shared" si="15"/>
        <v>7.6338762941376842E-4</v>
      </c>
      <c r="AD47" s="62">
        <f t="shared" si="15"/>
        <v>1.9349796824163577E-2</v>
      </c>
      <c r="AE47" s="62">
        <f t="shared" si="15"/>
        <v>8.8566151041665417E-3</v>
      </c>
      <c r="AF47" s="62">
        <f t="shared" si="15"/>
        <v>8.8789098870895554E-3</v>
      </c>
      <c r="AG47" s="62">
        <f t="shared" si="15"/>
        <v>-0.10598057500544794</v>
      </c>
      <c r="AH47" s="62">
        <f t="shared" si="15"/>
        <v>0.17213061912006403</v>
      </c>
      <c r="AI47" s="62">
        <f t="shared" si="15"/>
        <v>-3.1396325528848447E-2</v>
      </c>
      <c r="AJ47" s="62">
        <f t="shared" si="15"/>
        <v>-0.10088862429902405</v>
      </c>
      <c r="AK47" s="62">
        <f t="shared" si="15"/>
        <v>-6.1840530530655885E-3</v>
      </c>
      <c r="AL47" s="62">
        <f t="shared" si="15"/>
        <v>4.9113353393993253E-2</v>
      </c>
      <c r="AM47" s="62">
        <f t="shared" si="15"/>
        <v>-1.3466413478441269E-2</v>
      </c>
      <c r="AN47" s="62">
        <f t="shared" si="15"/>
        <v>2.05192195805565E-2</v>
      </c>
      <c r="AO47" s="62">
        <f t="shared" si="15"/>
        <v>-9.1123047470658518E-3</v>
      </c>
      <c r="AP47" s="62">
        <f t="shared" si="15"/>
        <v>8.7338918356749062E-2</v>
      </c>
      <c r="AQ47" s="62">
        <f t="shared" si="15"/>
        <v>0.22919531555152473</v>
      </c>
      <c r="AR47" s="62">
        <f t="shared" si="15"/>
        <v>-4.6928478099404487E-2</v>
      </c>
      <c r="AS47" s="62">
        <f t="shared" si="15"/>
        <v>-0.15254174880106708</v>
      </c>
      <c r="AT47" s="62">
        <f t="shared" si="15"/>
        <v>-3.7080572690022892E-2</v>
      </c>
      <c r="AU47" s="62">
        <f t="shared" si="15"/>
        <v>1.7053817510913952E-2</v>
      </c>
      <c r="AV47" s="62">
        <f t="shared" si="15"/>
        <v>-9.8291152904890988E-2</v>
      </c>
      <c r="AW47" s="62">
        <f t="shared" si="15"/>
        <v>0.15236483913178583</v>
      </c>
      <c r="AX47" s="62">
        <f t="shared" si="15"/>
        <v>-3.7884924772435234E-3</v>
      </c>
      <c r="AY47" s="62">
        <f t="shared" si="15"/>
        <v>4.0065369897952396E-2</v>
      </c>
      <c r="AZ47" s="62">
        <f t="shared" si="15"/>
        <v>-9.3613495953110984E-2</v>
      </c>
      <c r="BA47" s="62">
        <f t="shared" si="15"/>
        <v>2.4802332555359893E-2</v>
      </c>
      <c r="BB47" s="62">
        <f t="shared" si="15"/>
        <v>8.3182433143194096E-2</v>
      </c>
      <c r="BC47" s="62">
        <f t="shared" si="15"/>
        <v>-0.12283409672634976</v>
      </c>
      <c r="BD47" s="62">
        <f t="shared" si="15"/>
        <v>0.10172835467550093</v>
      </c>
      <c r="BE47" s="62">
        <f t="shared" si="15"/>
        <v>-0.1396983235292652</v>
      </c>
      <c r="BF47" s="62">
        <f t="shared" si="15"/>
        <v>0.14766483157783034</v>
      </c>
      <c r="BG47" s="62">
        <f t="shared" si="15"/>
        <v>-0.1887360451856355</v>
      </c>
      <c r="BH47" s="62">
        <f t="shared" si="15"/>
        <v>-1.6722460530905925E-2</v>
      </c>
      <c r="BI47" s="62">
        <f t="shared" si="15"/>
        <v>7.0283066355667195E-2</v>
      </c>
      <c r="BJ47" s="62">
        <f t="shared" si="15"/>
        <v>-5.7017193663405671E-2</v>
      </c>
      <c r="BK47" s="62">
        <f t="shared" si="15"/>
        <v>-0.13808284734641774</v>
      </c>
      <c r="BL47" s="62">
        <f t="shared" si="15"/>
        <v>4.438204346761776E-2</v>
      </c>
      <c r="BM47" s="62">
        <f t="shared" si="15"/>
        <v>-1.4094575709949493E-2</v>
      </c>
      <c r="BN47" s="62">
        <f t="shared" si="15"/>
        <v>7.0014544717684991E-3</v>
      </c>
      <c r="BO47" s="10"/>
      <c r="BP47" s="10"/>
    </row>
    <row r="48" spans="1:68" x14ac:dyDescent="0.35">
      <c r="A48" s="9"/>
      <c r="B48" s="82" t="s">
        <v>104</v>
      </c>
      <c r="C48" s="83"/>
      <c r="D48" s="62">
        <f t="shared" si="15"/>
        <v>1.0123159372207556E-2</v>
      </c>
      <c r="E48" s="62">
        <f t="shared" si="15"/>
        <v>0.14510784832367329</v>
      </c>
      <c r="F48" s="62">
        <f t="shared" si="15"/>
        <v>-9.8247937140586966E-2</v>
      </c>
      <c r="G48" s="62">
        <f t="shared" si="15"/>
        <v>-8.543926961180226E-3</v>
      </c>
      <c r="H48" s="62">
        <f t="shared" si="15"/>
        <v>-5.7185195187010179E-4</v>
      </c>
      <c r="I48" s="62">
        <f t="shared" si="15"/>
        <v>-1.3136371014203906E-2</v>
      </c>
      <c r="J48" s="62">
        <f t="shared" si="15"/>
        <v>-5.4477016398881181E-2</v>
      </c>
      <c r="K48" s="62">
        <f t="shared" si="15"/>
        <v>0.1897719863331461</v>
      </c>
      <c r="L48" s="62">
        <f t="shared" si="15"/>
        <v>-0.12521406750316166</v>
      </c>
      <c r="M48" s="62">
        <f t="shared" si="15"/>
        <v>-5.1785933736910907E-2</v>
      </c>
      <c r="N48" s="62">
        <f t="shared" si="15"/>
        <v>7.7169280104976035E-2</v>
      </c>
      <c r="O48" s="62">
        <f t="shared" si="15"/>
        <v>-8.3348020327780797E-2</v>
      </c>
      <c r="P48" s="62">
        <f t="shared" si="15"/>
        <v>5.4103982072347123E-2</v>
      </c>
      <c r="Q48" s="62">
        <f t="shared" si="15"/>
        <v>-4.1861363880589336E-2</v>
      </c>
      <c r="R48" s="62">
        <f t="shared" si="15"/>
        <v>-9.1129443822461714E-2</v>
      </c>
      <c r="S48" s="62">
        <f t="shared" si="15"/>
        <v>0.15707712617053263</v>
      </c>
      <c r="T48" s="62">
        <f t="shared" si="15"/>
        <v>2.8823180281161133E-2</v>
      </c>
      <c r="U48" s="62">
        <f t="shared" si="15"/>
        <v>-4.6844011815408176E-2</v>
      </c>
      <c r="V48" s="62">
        <f t="shared" si="15"/>
        <v>0.21638288156007329</v>
      </c>
      <c r="W48" s="62">
        <f t="shared" si="15"/>
        <v>-0.16048986323523315</v>
      </c>
      <c r="X48" s="62">
        <f t="shared" si="15"/>
        <v>6.5545105635814671E-2</v>
      </c>
      <c r="Y48" s="62">
        <f t="shared" si="15"/>
        <v>-0.11589708660500819</v>
      </c>
      <c r="Z48" s="62">
        <f t="shared" si="15"/>
        <v>6.702189562826831E-3</v>
      </c>
      <c r="AA48" s="62">
        <f t="shared" si="15"/>
        <v>-4.1291171885340969E-2</v>
      </c>
      <c r="AB48" s="62">
        <f t="shared" si="15"/>
        <v>1.1582758029642926E-3</v>
      </c>
      <c r="AC48" s="62">
        <f t="shared" si="15"/>
        <v>8.4113981334798318E-2</v>
      </c>
      <c r="AD48" s="62">
        <f t="shared" si="15"/>
        <v>-5.8681257891946309E-2</v>
      </c>
      <c r="AE48" s="62">
        <f t="shared" si="15"/>
        <v>3.5365071005221307E-2</v>
      </c>
      <c r="AF48" s="62">
        <f t="shared" si="15"/>
        <v>0.12828109379409067</v>
      </c>
      <c r="AG48" s="62">
        <f t="shared" si="15"/>
        <v>-2.437978940509428E-2</v>
      </c>
      <c r="AH48" s="62">
        <f t="shared" si="15"/>
        <v>-0.127611465165268</v>
      </c>
      <c r="AI48" s="62">
        <f t="shared" si="15"/>
        <v>-2.7373732273749684E-2</v>
      </c>
      <c r="AJ48" s="62">
        <f t="shared" si="15"/>
        <v>4.1526676242255367E-2</v>
      </c>
      <c r="AK48" s="62">
        <f t="shared" si="15"/>
        <v>1.8639801172980544E-2</v>
      </c>
      <c r="AL48" s="62">
        <f t="shared" si="15"/>
        <v>-8.3378461479731672E-2</v>
      </c>
      <c r="AM48" s="62">
        <f t="shared" si="15"/>
        <v>8.0305396209295471E-2</v>
      </c>
      <c r="AN48" s="62">
        <f t="shared" si="15"/>
        <v>-1.1989908833146141E-2</v>
      </c>
      <c r="AO48" s="62">
        <f t="shared" si="15"/>
        <v>2.9247501758008568E-3</v>
      </c>
      <c r="AP48" s="62">
        <f t="shared" si="15"/>
        <v>-3.6472091702917195E-2</v>
      </c>
      <c r="AQ48" s="62">
        <f t="shared" si="15"/>
        <v>7.353070113881198E-2</v>
      </c>
      <c r="AR48" s="62">
        <f t="shared" si="15"/>
        <v>-5.7714036406663498E-2</v>
      </c>
      <c r="AS48" s="62">
        <f t="shared" si="15"/>
        <v>3.9038459881565027E-2</v>
      </c>
      <c r="AT48" s="62">
        <f t="shared" si="15"/>
        <v>2.2466607328203284E-2</v>
      </c>
      <c r="AU48" s="62">
        <f t="shared" si="15"/>
        <v>-9.3226605277558355E-3</v>
      </c>
      <c r="AV48" s="62">
        <f t="shared" si="15"/>
        <v>1.4326679114134103E-2</v>
      </c>
      <c r="AW48" s="62">
        <f t="shared" si="15"/>
        <v>-2.9775945785836297E-2</v>
      </c>
      <c r="AX48" s="62">
        <f t="shared" si="15"/>
        <v>2.3333276469599335E-2</v>
      </c>
      <c r="AY48" s="62">
        <f t="shared" si="15"/>
        <v>-3.8803721751787583E-2</v>
      </c>
      <c r="AZ48" s="62">
        <f t="shared" si="15"/>
        <v>-9.0593070639106835E-2</v>
      </c>
      <c r="BA48" s="62">
        <f t="shared" si="15"/>
        <v>6.9118136012335685E-2</v>
      </c>
      <c r="BB48" s="62">
        <f t="shared" si="15"/>
        <v>-5.9963200314045798E-2</v>
      </c>
      <c r="BC48" s="62">
        <f t="shared" si="15"/>
        <v>-3.907925057731864E-2</v>
      </c>
      <c r="BD48" s="62">
        <f t="shared" si="15"/>
        <v>2.6863769730104455E-2</v>
      </c>
      <c r="BE48" s="62">
        <f t="shared" si="15"/>
        <v>-3.5165447466530539E-2</v>
      </c>
      <c r="BF48" s="62">
        <f t="shared" si="15"/>
        <v>-2.9985760315082061E-2</v>
      </c>
      <c r="BG48" s="62">
        <f t="shared" si="15"/>
        <v>-3.7606461276157702E-2</v>
      </c>
      <c r="BH48" s="62">
        <f t="shared" si="15"/>
        <v>-8.2229986773545483E-2</v>
      </c>
      <c r="BI48" s="62">
        <f t="shared" si="15"/>
        <v>5.1257206592665763E-2</v>
      </c>
      <c r="BJ48" s="62">
        <f t="shared" si="15"/>
        <v>9.8136309343481012E-2</v>
      </c>
      <c r="BK48" s="62">
        <f t="shared" si="15"/>
        <v>-7.8001164283243163E-2</v>
      </c>
      <c r="BL48" s="62">
        <f t="shared" si="15"/>
        <v>5.9592647650544568E-2</v>
      </c>
      <c r="BM48" s="62">
        <f t="shared" si="15"/>
        <v>-5.6795264696883889E-2</v>
      </c>
      <c r="BN48" s="62">
        <f t="shared" si="15"/>
        <v>-3.0286869389458126E-2</v>
      </c>
      <c r="BO48" s="10"/>
      <c r="BP48" s="10"/>
    </row>
    <row r="49" spans="1:68" x14ac:dyDescent="0.35">
      <c r="A49" s="9"/>
      <c r="B49" s="82" t="s">
        <v>105</v>
      </c>
      <c r="C49" s="83"/>
      <c r="D49" s="62">
        <f t="shared" si="15"/>
        <v>-3.9782142491302998E-2</v>
      </c>
      <c r="E49" s="62">
        <f t="shared" si="15"/>
        <v>1.8542392715175722E-2</v>
      </c>
      <c r="F49" s="62">
        <f t="shared" si="15"/>
        <v>-7.4188993529374234E-2</v>
      </c>
      <c r="G49" s="62">
        <f t="shared" si="15"/>
        <v>5.3027713377131962E-2</v>
      </c>
      <c r="H49" s="62">
        <f t="shared" si="15"/>
        <v>-6.8482004101204197E-2</v>
      </c>
      <c r="I49" s="62">
        <f t="shared" si="15"/>
        <v>-2.5026546868413539E-2</v>
      </c>
      <c r="J49" s="62">
        <f t="shared" si="15"/>
        <v>-7.9886958691267301E-2</v>
      </c>
      <c r="K49" s="62">
        <f t="shared" si="15"/>
        <v>6.1454343795780207E-2</v>
      </c>
      <c r="L49" s="62">
        <f t="shared" si="15"/>
        <v>5.5786655221608666E-3</v>
      </c>
      <c r="M49" s="62">
        <f t="shared" si="15"/>
        <v>-6.7908191625561595E-2</v>
      </c>
      <c r="N49" s="62">
        <f t="shared" si="15"/>
        <v>1.4624592837369357E-2</v>
      </c>
      <c r="O49" s="62">
        <f t="shared" si="15"/>
        <v>-4.9691013624745886E-2</v>
      </c>
      <c r="P49" s="62">
        <f t="shared" si="15"/>
        <v>9.0529525677782732E-2</v>
      </c>
      <c r="Q49" s="62">
        <f t="shared" si="15"/>
        <v>-3.2928598362823545E-2</v>
      </c>
      <c r="R49" s="62">
        <f t="shared" si="15"/>
        <v>3.8446575377764108E-2</v>
      </c>
      <c r="S49" s="62">
        <f t="shared" si="15"/>
        <v>3.9063533274679332E-2</v>
      </c>
      <c r="T49" s="62">
        <f t="shared" si="15"/>
        <v>-6.0864521978698273E-2</v>
      </c>
      <c r="U49" s="62">
        <f t="shared" si="15"/>
        <v>5.5661200024604458E-2</v>
      </c>
      <c r="V49" s="62">
        <f t="shared" si="15"/>
        <v>-1.7273615634161223E-2</v>
      </c>
      <c r="W49" s="62">
        <f t="shared" si="15"/>
        <v>7.5795330920664719E-3</v>
      </c>
      <c r="X49" s="62">
        <f t="shared" si="15"/>
        <v>-8.2500586670838996E-3</v>
      </c>
      <c r="Y49" s="62">
        <f t="shared" si="15"/>
        <v>-1.8625391935209634E-2</v>
      </c>
      <c r="Z49" s="62">
        <f t="shared" si="15"/>
        <v>-2.3316324167879397E-2</v>
      </c>
      <c r="AA49" s="62">
        <f t="shared" si="15"/>
        <v>8.1557542191536547E-3</v>
      </c>
      <c r="AB49" s="62">
        <f t="shared" si="15"/>
        <v>1.3456025841138815E-2</v>
      </c>
      <c r="AC49" s="62">
        <f t="shared" si="15"/>
        <v>-6.7882832606079163E-3</v>
      </c>
      <c r="AD49" s="62">
        <f t="shared" si="15"/>
        <v>-5.5172378332603994E-2</v>
      </c>
      <c r="AE49" s="62">
        <f t="shared" si="15"/>
        <v>5.8636665323199721E-2</v>
      </c>
      <c r="AF49" s="62">
        <f t="shared" si="15"/>
        <v>-2.2894909319352303E-2</v>
      </c>
      <c r="AG49" s="62">
        <f t="shared" si="15"/>
        <v>2.4649518035828488E-2</v>
      </c>
      <c r="AH49" s="62">
        <f t="shared" si="15"/>
        <v>1.2052164175395008E-2</v>
      </c>
      <c r="AI49" s="62">
        <f t="shared" si="15"/>
        <v>5.7674247107610078E-2</v>
      </c>
      <c r="AJ49" s="62">
        <f t="shared" si="15"/>
        <v>-3.4322988169275613E-2</v>
      </c>
      <c r="AK49" s="62">
        <f t="shared" si="15"/>
        <v>4.8231587884092091E-2</v>
      </c>
      <c r="AL49" s="62">
        <f t="shared" si="15"/>
        <v>-0.11143485477782406</v>
      </c>
      <c r="AM49" s="62">
        <f t="shared" si="15"/>
        <v>-1.8347341087327308E-2</v>
      </c>
      <c r="AN49" s="62">
        <f t="shared" si="15"/>
        <v>4.5824239917569162E-2</v>
      </c>
      <c r="AO49" s="62">
        <f t="shared" si="15"/>
        <v>-1.4861930422373182E-2</v>
      </c>
      <c r="AP49" s="62">
        <f t="shared" si="15"/>
        <v>-1.0645573175266862E-3</v>
      </c>
      <c r="AQ49" s="62">
        <f t="shared" si="15"/>
        <v>0.30871311192778572</v>
      </c>
      <c r="AR49" s="62">
        <f t="shared" si="15"/>
        <v>-0.18639678137232762</v>
      </c>
      <c r="AS49" s="62">
        <f t="shared" si="15"/>
        <v>1.1932203381756233E-2</v>
      </c>
      <c r="AT49" s="62">
        <f t="shared" si="15"/>
        <v>1.2533211779619545E-2</v>
      </c>
      <c r="AU49" s="62">
        <f t="shared" si="15"/>
        <v>-2.312075302910447E-2</v>
      </c>
      <c r="AV49" s="62">
        <f t="shared" si="15"/>
        <v>2.3098830839078204E-2</v>
      </c>
      <c r="AW49" s="62">
        <f t="shared" si="15"/>
        <v>-7.9492910936772743E-2</v>
      </c>
      <c r="AX49" s="62">
        <f t="shared" si="15"/>
        <v>1.1777932350743904E-2</v>
      </c>
      <c r="AY49" s="62">
        <f t="shared" si="15"/>
        <v>2.1711511962178125E-2</v>
      </c>
      <c r="AZ49" s="62">
        <f t="shared" si="15"/>
        <v>-4.9988665586044798E-3</v>
      </c>
      <c r="BA49" s="62">
        <f t="shared" si="15"/>
        <v>-1.6390580813024323E-2</v>
      </c>
      <c r="BB49" s="62">
        <f t="shared" si="15"/>
        <v>-2.6570577052553127E-2</v>
      </c>
      <c r="BC49" s="62">
        <f t="shared" si="15"/>
        <v>0.10322179415896784</v>
      </c>
      <c r="BD49" s="62">
        <f t="shared" si="15"/>
        <v>-9.9449825693618446E-2</v>
      </c>
      <c r="BE49" s="62">
        <f t="shared" si="15"/>
        <v>-2.1620495166653667E-2</v>
      </c>
      <c r="BF49" s="62">
        <f t="shared" si="15"/>
        <v>-5.4756967441929302E-2</v>
      </c>
      <c r="BG49" s="62">
        <f t="shared" si="15"/>
        <v>-1.6364977276108195E-3</v>
      </c>
      <c r="BH49" s="62">
        <f t="shared" si="15"/>
        <v>-0.10341508583025864</v>
      </c>
      <c r="BI49" s="62">
        <f t="shared" si="15"/>
        <v>-2.871679128780999E-2</v>
      </c>
      <c r="BJ49" s="62">
        <f t="shared" si="15"/>
        <v>1.3595705556477444E-2</v>
      </c>
      <c r="BK49" s="62">
        <f t="shared" si="15"/>
        <v>3.077809465897411E-2</v>
      </c>
      <c r="BL49" s="62">
        <f t="shared" si="15"/>
        <v>4.5413542759149647E-2</v>
      </c>
      <c r="BM49" s="62">
        <f t="shared" si="15"/>
        <v>-5.3259503108235295E-2</v>
      </c>
      <c r="BN49" s="62">
        <f t="shared" si="15"/>
        <v>-3.9496441463519473E-2</v>
      </c>
      <c r="BO49" s="10"/>
      <c r="BP49" s="10"/>
    </row>
    <row r="50" spans="1:68" s="49" customFormat="1" x14ac:dyDescent="0.35">
      <c r="A50" s="9"/>
      <c r="B50" s="82" t="s">
        <v>106</v>
      </c>
      <c r="C50" s="83"/>
      <c r="D50" s="62">
        <f t="shared" si="15"/>
        <v>2.6843967520306447E-2</v>
      </c>
      <c r="E50" s="62">
        <f t="shared" si="15"/>
        <v>9.2122989975091593E-3</v>
      </c>
      <c r="F50" s="62">
        <f t="shared" si="15"/>
        <v>-2.3713150661202654E-2</v>
      </c>
      <c r="G50" s="62">
        <f t="shared" si="15"/>
        <v>-1.2861605704008714E-2</v>
      </c>
      <c r="H50" s="62">
        <f t="shared" si="15"/>
        <v>2.4342074992573376E-2</v>
      </c>
      <c r="I50" s="62">
        <f t="shared" si="15"/>
        <v>-3.2581726821195464E-2</v>
      </c>
      <c r="J50" s="62">
        <f t="shared" si="15"/>
        <v>-4.9042801293837979E-2</v>
      </c>
      <c r="K50" s="62">
        <f t="shared" si="15"/>
        <v>-8.1937267452221359E-3</v>
      </c>
      <c r="L50" s="62">
        <f t="shared" si="15"/>
        <v>-3.7582239702341841E-2</v>
      </c>
      <c r="M50" s="62">
        <f t="shared" si="15"/>
        <v>-3.9390097727362225E-2</v>
      </c>
      <c r="N50" s="62">
        <f t="shared" si="15"/>
        <v>-5.1713013647301798E-4</v>
      </c>
      <c r="O50" s="62">
        <f t="shared" si="15"/>
        <v>-2.7138392211912197E-2</v>
      </c>
      <c r="P50" s="62">
        <f t="shared" si="15"/>
        <v>3.9232730521233938E-4</v>
      </c>
      <c r="Q50" s="62">
        <f t="shared" si="15"/>
        <v>-5.4502507635017013E-3</v>
      </c>
      <c r="R50" s="62">
        <f t="shared" si="15"/>
        <v>1.914334776026248E-2</v>
      </c>
      <c r="S50" s="62">
        <f t="shared" si="15"/>
        <v>1.331451515517449E-2</v>
      </c>
      <c r="T50" s="62">
        <f t="shared" si="15"/>
        <v>-8.3042447232364973E-3</v>
      </c>
      <c r="U50" s="62">
        <f t="shared" si="15"/>
        <v>-5.332036687928499E-3</v>
      </c>
      <c r="V50" s="62">
        <f t="shared" si="15"/>
        <v>-1.3605930122798092E-2</v>
      </c>
      <c r="W50" s="62">
        <f t="shared" si="15"/>
        <v>5.0955215599159942E-3</v>
      </c>
      <c r="X50" s="62">
        <f t="shared" si="15"/>
        <v>3.0425748275768327E-4</v>
      </c>
      <c r="Y50" s="62">
        <f t="shared" si="15"/>
        <v>-1.3860811948673855E-2</v>
      </c>
      <c r="Z50" s="62">
        <f t="shared" si="15"/>
        <v>2.0122783519322431E-2</v>
      </c>
      <c r="AA50" s="62">
        <f t="shared" si="15"/>
        <v>-3.794316445061767E-2</v>
      </c>
      <c r="AB50" s="62">
        <f t="shared" si="15"/>
        <v>1.5858134645329626E-2</v>
      </c>
      <c r="AC50" s="62">
        <f t="shared" si="15"/>
        <v>2.6586090991363529E-2</v>
      </c>
      <c r="AD50" s="62">
        <f t="shared" si="15"/>
        <v>-1.3006871435006879E-2</v>
      </c>
      <c r="AE50" s="62">
        <f t="shared" si="15"/>
        <v>-6.539354105809525E-4</v>
      </c>
      <c r="AF50" s="62">
        <f t="shared" si="15"/>
        <v>-5.2240840418181257E-3</v>
      </c>
      <c r="AG50" s="62">
        <f t="shared" si="15"/>
        <v>1.0375551151602332E-2</v>
      </c>
      <c r="AH50" s="62">
        <f t="shared" si="15"/>
        <v>-5.4926662847621065E-3</v>
      </c>
      <c r="AI50" s="62">
        <f t="shared" si="15"/>
        <v>2.7488446327194167E-2</v>
      </c>
      <c r="AJ50" s="62">
        <f t="shared" si="15"/>
        <v>-1.4525821922624735E-2</v>
      </c>
      <c r="AK50" s="62">
        <f t="shared" si="15"/>
        <v>4.3201272032683938E-2</v>
      </c>
      <c r="AL50" s="62">
        <f t="shared" si="15"/>
        <v>-6.2599881052197201E-2</v>
      </c>
      <c r="AM50" s="62">
        <f t="shared" si="15"/>
        <v>-4.8466704900984011E-3</v>
      </c>
      <c r="AN50" s="62">
        <f t="shared" si="15"/>
        <v>4.1059127926140866E-2</v>
      </c>
      <c r="AO50" s="62">
        <f t="shared" si="15"/>
        <v>2.9851540099728305E-2</v>
      </c>
      <c r="AP50" s="62">
        <f t="shared" si="15"/>
        <v>-1.0191320419482321E-3</v>
      </c>
      <c r="AQ50" s="62">
        <f t="shared" si="15"/>
        <v>0.25832622162854596</v>
      </c>
      <c r="AR50" s="62">
        <f t="shared" si="15"/>
        <v>-0.19503291994236155</v>
      </c>
      <c r="AS50" s="62">
        <f t="shared" si="15"/>
        <v>4.8846024122345399E-3</v>
      </c>
      <c r="AT50" s="62">
        <f t="shared" si="15"/>
        <v>1.4773377633671415E-2</v>
      </c>
      <c r="AU50" s="62">
        <f t="shared" si="15"/>
        <v>-3.091705675391071E-2</v>
      </c>
      <c r="AV50" s="62">
        <f t="shared" si="15"/>
        <v>4.7087819825720231E-2</v>
      </c>
      <c r="AW50" s="62">
        <f t="shared" si="15"/>
        <v>-4.1339765430298103E-2</v>
      </c>
      <c r="AX50" s="62">
        <f t="shared" si="15"/>
        <v>-1.1223833368157285E-2</v>
      </c>
      <c r="AY50" s="62">
        <f t="shared" si="15"/>
        <v>5.4935929611707977E-3</v>
      </c>
      <c r="AZ50" s="62">
        <f t="shared" si="15"/>
        <v>2.8859915445360901E-2</v>
      </c>
      <c r="BA50" s="62">
        <f t="shared" si="15"/>
        <v>2.5607470227211396E-2</v>
      </c>
      <c r="BB50" s="62">
        <f t="shared" si="15"/>
        <v>-2.5530941270922966E-2</v>
      </c>
      <c r="BC50" s="62">
        <f t="shared" si="15"/>
        <v>8.216799997008653E-2</v>
      </c>
      <c r="BD50" s="62">
        <f t="shared" si="15"/>
        <v>-7.7223303817346822E-2</v>
      </c>
      <c r="BE50" s="62">
        <f t="shared" si="15"/>
        <v>3.4123565979187809E-2</v>
      </c>
      <c r="BF50" s="62">
        <f t="shared" si="15"/>
        <v>-7.4297374958443352E-2</v>
      </c>
      <c r="BG50" s="62">
        <f t="shared" si="15"/>
        <v>3.9191289664936665E-2</v>
      </c>
      <c r="BH50" s="62">
        <f t="shared" si="15"/>
        <v>-3.5792983691065684E-2</v>
      </c>
      <c r="BI50" s="62">
        <f t="shared" si="15"/>
        <v>-2.2464860625752332E-2</v>
      </c>
      <c r="BJ50" s="62">
        <f t="shared" si="15"/>
        <v>6.454155891746258E-3</v>
      </c>
      <c r="BK50" s="62">
        <f t="shared" si="15"/>
        <v>1.5900346644289222E-3</v>
      </c>
      <c r="BL50" s="62">
        <f t="shared" si="15"/>
        <v>1.2751594042205841E-2</v>
      </c>
      <c r="BM50" s="62">
        <f t="shared" si="15"/>
        <v>-1.2082359472468706E-2</v>
      </c>
      <c r="BN50" s="62">
        <f t="shared" si="15"/>
        <v>-2.0205846740477852E-2</v>
      </c>
      <c r="BO50" s="35"/>
      <c r="BP50" s="48"/>
    </row>
    <row r="51" spans="1:68" x14ac:dyDescent="0.35">
      <c r="A51" s="9"/>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10"/>
      <c r="BP51" s="10"/>
    </row>
    <row r="52" spans="1:68" x14ac:dyDescent="0.35">
      <c r="A52" s="9"/>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10"/>
      <c r="BP52" s="10"/>
    </row>
    <row r="53" spans="1:68" x14ac:dyDescent="0.35">
      <c r="A53" s="9"/>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10"/>
      <c r="BP53" s="10"/>
    </row>
    <row r="54" spans="1:68" x14ac:dyDescent="0.35">
      <c r="A54" s="9"/>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10"/>
      <c r="BP54" s="10"/>
    </row>
    <row r="55" spans="1:68" x14ac:dyDescent="0.35">
      <c r="A55" s="9"/>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10"/>
      <c r="BP55" s="10"/>
    </row>
    <row r="56" spans="1:68" x14ac:dyDescent="0.35">
      <c r="B56" s="45"/>
      <c r="C56" s="22" t="s">
        <v>13</v>
      </c>
      <c r="D56" s="22" t="s">
        <v>14</v>
      </c>
      <c r="E56" s="22" t="s">
        <v>15</v>
      </c>
      <c r="F56" s="22" t="s">
        <v>16</v>
      </c>
      <c r="G56" s="22" t="s">
        <v>17</v>
      </c>
      <c r="H56" s="22" t="s">
        <v>18</v>
      </c>
      <c r="I56" s="22" t="s">
        <v>19</v>
      </c>
      <c r="J56" s="22" t="s">
        <v>20</v>
      </c>
      <c r="K56" s="22" t="s">
        <v>21</v>
      </c>
      <c r="L56" s="22" t="s">
        <v>22</v>
      </c>
      <c r="M56" s="22" t="s">
        <v>23</v>
      </c>
      <c r="N56" s="22" t="s">
        <v>24</v>
      </c>
      <c r="O56" s="22" t="s">
        <v>25</v>
      </c>
      <c r="P56" s="22" t="s">
        <v>26</v>
      </c>
      <c r="Q56" s="22" t="s">
        <v>27</v>
      </c>
      <c r="R56" s="22" t="s">
        <v>28</v>
      </c>
      <c r="S56" s="22" t="s">
        <v>29</v>
      </c>
      <c r="T56" s="22" t="s">
        <v>30</v>
      </c>
      <c r="U56" s="22" t="s">
        <v>31</v>
      </c>
      <c r="V56" s="22" t="s">
        <v>32</v>
      </c>
      <c r="W56" s="22" t="s">
        <v>33</v>
      </c>
      <c r="X56" s="22" t="s">
        <v>34</v>
      </c>
      <c r="Y56" s="22" t="s">
        <v>35</v>
      </c>
      <c r="Z56" s="22" t="s">
        <v>36</v>
      </c>
      <c r="AA56" s="22" t="s">
        <v>37</v>
      </c>
      <c r="AB56" s="22" t="s">
        <v>38</v>
      </c>
      <c r="AC56" s="22" t="s">
        <v>39</v>
      </c>
      <c r="AD56" s="22" t="s">
        <v>40</v>
      </c>
      <c r="AE56" s="22" t="s">
        <v>41</v>
      </c>
      <c r="AF56" s="22" t="s">
        <v>42</v>
      </c>
      <c r="AG56" s="22" t="s">
        <v>43</v>
      </c>
      <c r="AH56" s="22" t="s">
        <v>44</v>
      </c>
      <c r="AI56" s="22" t="s">
        <v>45</v>
      </c>
      <c r="AJ56" s="22" t="s">
        <v>46</v>
      </c>
      <c r="AK56" s="22" t="s">
        <v>47</v>
      </c>
      <c r="AL56" s="22" t="s">
        <v>48</v>
      </c>
      <c r="AM56" s="22" t="s">
        <v>49</v>
      </c>
      <c r="AN56" s="22" t="s">
        <v>50</v>
      </c>
      <c r="AO56" s="22" t="s">
        <v>51</v>
      </c>
      <c r="AP56" s="22" t="s">
        <v>52</v>
      </c>
      <c r="AQ56" s="22" t="s">
        <v>53</v>
      </c>
      <c r="AR56" s="22" t="s">
        <v>54</v>
      </c>
      <c r="AS56" s="22" t="s">
        <v>55</v>
      </c>
      <c r="AT56" s="22" t="s">
        <v>56</v>
      </c>
      <c r="AU56" s="22" t="s">
        <v>57</v>
      </c>
      <c r="AV56" s="22" t="s">
        <v>58</v>
      </c>
      <c r="AW56" s="22" t="s">
        <v>59</v>
      </c>
      <c r="AX56" s="22" t="s">
        <v>60</v>
      </c>
      <c r="AY56" s="22" t="s">
        <v>61</v>
      </c>
      <c r="AZ56" s="22" t="s">
        <v>62</v>
      </c>
      <c r="BA56" s="22" t="s">
        <v>63</v>
      </c>
      <c r="BB56" s="22" t="s">
        <v>64</v>
      </c>
      <c r="BC56" s="22" t="s">
        <v>65</v>
      </c>
      <c r="BD56" s="22" t="s">
        <v>66</v>
      </c>
      <c r="BE56" s="22" t="s">
        <v>67</v>
      </c>
      <c r="BF56" s="22" t="s">
        <v>68</v>
      </c>
      <c r="BG56" s="22" t="s">
        <v>69</v>
      </c>
      <c r="BH56" s="22" t="s">
        <v>70</v>
      </c>
      <c r="BI56" s="22" t="s">
        <v>71</v>
      </c>
      <c r="BJ56" s="22" t="s">
        <v>72</v>
      </c>
      <c r="BK56" s="26" t="s">
        <v>73</v>
      </c>
      <c r="BL56" s="26">
        <v>42522</v>
      </c>
      <c r="BM56" s="26">
        <v>42614</v>
      </c>
      <c r="BN56" s="26">
        <v>42705</v>
      </c>
      <c r="BO56" s="10"/>
      <c r="BP56" s="10"/>
    </row>
    <row r="57" spans="1:68" x14ac:dyDescent="0.35">
      <c r="A57" s="47" t="s">
        <v>110</v>
      </c>
      <c r="B57" s="61" t="s">
        <v>103</v>
      </c>
      <c r="C57" s="80">
        <f>C14-(C26/40)-(C14*0.65)-(C26/40*0.035)-(C14*0.1)</f>
        <v>79.255232760000013</v>
      </c>
      <c r="D57" s="80">
        <f t="shared" ref="D57:BN57" si="16">D14-(D26/40)-(D14*0.65)-(D26/40*0.035)-(D14*0.1)</f>
        <v>85.245252692307687</v>
      </c>
      <c r="E57" s="80">
        <f t="shared" si="16"/>
        <v>84.038864678899074</v>
      </c>
      <c r="F57" s="80">
        <f t="shared" si="16"/>
        <v>81.082196969696923</v>
      </c>
      <c r="G57" s="80">
        <f t="shared" si="16"/>
        <v>86.352391566265027</v>
      </c>
      <c r="H57" s="80">
        <f t="shared" si="16"/>
        <v>110.38808995502245</v>
      </c>
      <c r="I57" s="80">
        <f t="shared" si="16"/>
        <v>88.626171875000011</v>
      </c>
      <c r="J57" s="80">
        <f t="shared" si="16"/>
        <v>82.645091863033841</v>
      </c>
      <c r="K57" s="80">
        <f t="shared" si="16"/>
        <v>81.596629955947094</v>
      </c>
      <c r="L57" s="80">
        <f t="shared" si="16"/>
        <v>85.70432218567251</v>
      </c>
      <c r="M57" s="80">
        <f t="shared" si="16"/>
        <v>92.342947206095801</v>
      </c>
      <c r="N57" s="80">
        <f t="shared" si="16"/>
        <v>90.400418454935618</v>
      </c>
      <c r="O57" s="80">
        <f t="shared" si="16"/>
        <v>87.26738409415114</v>
      </c>
      <c r="P57" s="80">
        <f t="shared" si="16"/>
        <v>90.763436170212785</v>
      </c>
      <c r="Q57" s="80">
        <f t="shared" si="16"/>
        <v>93.260390295358633</v>
      </c>
      <c r="R57" s="80">
        <f t="shared" si="16"/>
        <v>99.00246196403873</v>
      </c>
      <c r="S57" s="80">
        <f t="shared" si="16"/>
        <v>94.582469093406587</v>
      </c>
      <c r="T57" s="80">
        <f t="shared" si="16"/>
        <v>93.102506659836052</v>
      </c>
      <c r="U57" s="80">
        <f t="shared" si="16"/>
        <v>94.297639077340534</v>
      </c>
      <c r="V57" s="80">
        <f t="shared" si="16"/>
        <v>93.76319537533513</v>
      </c>
      <c r="W57" s="80">
        <f t="shared" si="16"/>
        <v>90.244386666666657</v>
      </c>
      <c r="X57" s="80">
        <f t="shared" si="16"/>
        <v>92.268819813829779</v>
      </c>
      <c r="Y57" s="80">
        <f t="shared" si="16"/>
        <v>89.517384259259245</v>
      </c>
      <c r="Z57" s="80">
        <f t="shared" si="16"/>
        <v>111.85654308093996</v>
      </c>
      <c r="AA57" s="80">
        <f t="shared" si="16"/>
        <v>89.04298763020833</v>
      </c>
      <c r="AB57" s="80">
        <f t="shared" si="16"/>
        <v>93.332423898963754</v>
      </c>
      <c r="AC57" s="80">
        <f t="shared" si="16"/>
        <v>96.418380937098831</v>
      </c>
      <c r="AD57" s="80">
        <f t="shared" si="16"/>
        <v>95.911335012594435</v>
      </c>
      <c r="AE57" s="80">
        <f t="shared" si="16"/>
        <v>98.238551249999972</v>
      </c>
      <c r="AF57" s="80">
        <f t="shared" si="16"/>
        <v>98.680849753694559</v>
      </c>
      <c r="AG57" s="80">
        <f t="shared" si="16"/>
        <v>92.874569174757241</v>
      </c>
      <c r="AH57" s="80">
        <f t="shared" si="16"/>
        <v>98.561042209715652</v>
      </c>
      <c r="AI57" s="80">
        <f t="shared" si="16"/>
        <v>95.975752784290762</v>
      </c>
      <c r="AJ57" s="80">
        <f t="shared" si="16"/>
        <v>95.619590512223482</v>
      </c>
      <c r="AK57" s="80">
        <f t="shared" si="16"/>
        <v>102.82332911392405</v>
      </c>
      <c r="AL57" s="80">
        <f t="shared" si="16"/>
        <v>110.09877494456757</v>
      </c>
      <c r="AM57" s="80">
        <f t="shared" si="16"/>
        <v>113.36054845814969</v>
      </c>
      <c r="AN57" s="80">
        <f t="shared" si="16"/>
        <v>116.19958378820958</v>
      </c>
      <c r="AO57" s="80">
        <f t="shared" si="16"/>
        <v>113.76043566775243</v>
      </c>
      <c r="AP57" s="80">
        <f t="shared" si="16"/>
        <v>122.15870488322722</v>
      </c>
      <c r="AQ57" s="80">
        <f t="shared" si="16"/>
        <v>161.40568421052629</v>
      </c>
      <c r="AR57" s="80">
        <f t="shared" si="16"/>
        <v>155.9090041666667</v>
      </c>
      <c r="AS57" s="80">
        <f t="shared" si="16"/>
        <v>123.2753323863636</v>
      </c>
      <c r="AT57" s="80">
        <f t="shared" si="16"/>
        <v>110.93434661957616</v>
      </c>
      <c r="AU57" s="80">
        <f t="shared" si="16"/>
        <v>116.47031187374753</v>
      </c>
      <c r="AV57" s="80">
        <f t="shared" si="16"/>
        <v>111.32752747252744</v>
      </c>
      <c r="AW57" s="80">
        <f t="shared" si="16"/>
        <v>129.20033415841579</v>
      </c>
      <c r="AX57" s="80">
        <f t="shared" si="16"/>
        <v>125.74199772291458</v>
      </c>
      <c r="AY57" s="80">
        <f t="shared" si="16"/>
        <v>135.02867162226448</v>
      </c>
      <c r="AZ57" s="80">
        <f t="shared" si="16"/>
        <v>130.84042728989613</v>
      </c>
      <c r="BA57" s="80">
        <f t="shared" si="16"/>
        <v>141.13307985459662</v>
      </c>
      <c r="BB57" s="80">
        <f t="shared" si="16"/>
        <v>160.53469354838714</v>
      </c>
      <c r="BC57" s="80">
        <f t="shared" si="16"/>
        <v>144.21355883699636</v>
      </c>
      <c r="BD57" s="80">
        <f t="shared" si="16"/>
        <v>156.55992023700992</v>
      </c>
      <c r="BE57" s="80">
        <f t="shared" si="16"/>
        <v>144.15651173285195</v>
      </c>
      <c r="BF57" s="80">
        <f t="shared" si="16"/>
        <v>179.60178827215753</v>
      </c>
      <c r="BG57" s="80">
        <f t="shared" si="16"/>
        <v>146.87163410301952</v>
      </c>
      <c r="BH57" s="80">
        <f t="shared" si="16"/>
        <v>162.45681668133795</v>
      </c>
      <c r="BI57" s="80">
        <f t="shared" si="16"/>
        <v>163.92296072671877</v>
      </c>
      <c r="BJ57" s="80">
        <f t="shared" si="16"/>
        <v>159.22330039096431</v>
      </c>
      <c r="BK57" s="80">
        <f t="shared" si="16"/>
        <v>147.37327772963593</v>
      </c>
      <c r="BL57" s="80">
        <f t="shared" si="16"/>
        <v>153.08945642795513</v>
      </c>
      <c r="BM57" s="80">
        <f t="shared" si="16"/>
        <v>160.2268037703513</v>
      </c>
      <c r="BN57" s="80">
        <f t="shared" si="16"/>
        <v>162.96291173986486</v>
      </c>
      <c r="BO57" s="10"/>
      <c r="BP57" s="10"/>
    </row>
    <row r="58" spans="1:68" x14ac:dyDescent="0.35">
      <c r="A58" s="46"/>
      <c r="B58" s="61" t="s">
        <v>104</v>
      </c>
      <c r="C58" s="80">
        <f t="shared" ref="C58:BN58" si="17">C15-(C27/40)-(C15*0.65)-(C27/40*0.035)-(C15*0.1)</f>
        <v>76.628022437499993</v>
      </c>
      <c r="D58" s="80">
        <f t="shared" si="17"/>
        <v>80.023817307692269</v>
      </c>
      <c r="E58" s="80">
        <f t="shared" si="17"/>
        <v>99.777064220183462</v>
      </c>
      <c r="F58" s="80">
        <f t="shared" si="17"/>
        <v>91.272962121212089</v>
      </c>
      <c r="G58" s="80">
        <f t="shared" si="17"/>
        <v>93.245645707831301</v>
      </c>
      <c r="H58" s="80">
        <f t="shared" si="17"/>
        <v>98.072707646176895</v>
      </c>
      <c r="I58" s="80">
        <f t="shared" si="17"/>
        <v>98.496174479166612</v>
      </c>
      <c r="J58" s="80">
        <f t="shared" si="17"/>
        <v>95.156335603829149</v>
      </c>
      <c r="K58" s="80">
        <f t="shared" si="17"/>
        <v>114.77715859030843</v>
      </c>
      <c r="L58" s="80">
        <f t="shared" si="17"/>
        <v>107.74438961988301</v>
      </c>
      <c r="M58" s="80">
        <f t="shared" si="17"/>
        <v>102.92622822931786</v>
      </c>
      <c r="N58" s="80">
        <f t="shared" si="17"/>
        <v>118.23859263233187</v>
      </c>
      <c r="O58" s="80">
        <f t="shared" si="17"/>
        <v>102.58717992154064</v>
      </c>
      <c r="P58" s="80">
        <f t="shared" si="17"/>
        <v>106.22957712765952</v>
      </c>
      <c r="Q58" s="80">
        <f t="shared" si="17"/>
        <v>104.0424709915612</v>
      </c>
      <c r="R58" s="80">
        <f t="shared" si="17"/>
        <v>96.113117565698502</v>
      </c>
      <c r="S58" s="80">
        <f t="shared" si="17"/>
        <v>106.31093406593405</v>
      </c>
      <c r="T58" s="80">
        <f t="shared" si="17"/>
        <v>116.22474897540981</v>
      </c>
      <c r="U58" s="80">
        <f t="shared" si="17"/>
        <v>107.75372795115327</v>
      </c>
      <c r="V58" s="80">
        <f t="shared" si="17"/>
        <v>140.79025636729216</v>
      </c>
      <c r="W58" s="80">
        <f t="shared" si="17"/>
        <v>105.7437333333333</v>
      </c>
      <c r="X58" s="80">
        <f t="shared" si="17"/>
        <v>121.55313829787232</v>
      </c>
      <c r="Y58" s="80">
        <f t="shared" si="17"/>
        <v>109.73874570105816</v>
      </c>
      <c r="Z58" s="80">
        <f t="shared" si="17"/>
        <v>114.6385378590078</v>
      </c>
      <c r="AA58" s="80">
        <f t="shared" si="17"/>
        <v>104.66731770833337</v>
      </c>
      <c r="AB58" s="80">
        <f t="shared" si="17"/>
        <v>112.57533840673568</v>
      </c>
      <c r="AC58" s="80">
        <f t="shared" si="17"/>
        <v>128.7192233632862</v>
      </c>
      <c r="AD58" s="80">
        <f t="shared" si="17"/>
        <v>115.67254408060447</v>
      </c>
      <c r="AE58" s="80">
        <f t="shared" si="17"/>
        <v>119.56357437499999</v>
      </c>
      <c r="AF58" s="80">
        <f t="shared" si="17"/>
        <v>138.33711822660098</v>
      </c>
      <c r="AG58" s="80">
        <f t="shared" si="17"/>
        <v>134.26283373786407</v>
      </c>
      <c r="AH58" s="80">
        <f t="shared" si="17"/>
        <v>114.69628510071085</v>
      </c>
      <c r="AI58" s="80">
        <f t="shared" si="17"/>
        <v>108.45944973622514</v>
      </c>
      <c r="AJ58" s="80">
        <f t="shared" si="17"/>
        <v>116.15034778812566</v>
      </c>
      <c r="AK58" s="80">
        <f t="shared" si="17"/>
        <v>125.75906645569614</v>
      </c>
      <c r="AL58" s="80">
        <f t="shared" si="17"/>
        <v>119.48957871396891</v>
      </c>
      <c r="AM58" s="80">
        <f t="shared" si="17"/>
        <v>131.8515418502202</v>
      </c>
      <c r="AN58" s="80">
        <f t="shared" si="17"/>
        <v>131.64719705240174</v>
      </c>
      <c r="AO58" s="80">
        <f t="shared" si="17"/>
        <v>134.83487296416939</v>
      </c>
      <c r="AP58" s="80">
        <f t="shared" si="17"/>
        <v>125.87184846072188</v>
      </c>
      <c r="AQ58" s="80">
        <f t="shared" si="17"/>
        <v>131.48399999999995</v>
      </c>
      <c r="AR58" s="80">
        <f t="shared" si="17"/>
        <v>129.25068749999991</v>
      </c>
      <c r="AS58" s="80">
        <f t="shared" si="17"/>
        <v>132.6761395919421</v>
      </c>
      <c r="AT58" s="80">
        <f t="shared" si="17"/>
        <v>131.41550201816347</v>
      </c>
      <c r="AU58" s="80">
        <f t="shared" si="17"/>
        <v>129.38150676352706</v>
      </c>
      <c r="AV58" s="80">
        <f t="shared" si="17"/>
        <v>130.17119130869128</v>
      </c>
      <c r="AW58" s="80">
        <f t="shared" si="17"/>
        <v>139.08301732673266</v>
      </c>
      <c r="AX58" s="80">
        <f t="shared" si="17"/>
        <v>137.49659635666336</v>
      </c>
      <c r="AY58" s="80">
        <f t="shared" si="17"/>
        <v>130.93915318744055</v>
      </c>
      <c r="AZ58" s="80">
        <f t="shared" si="17"/>
        <v>129.1933616619452</v>
      </c>
      <c r="BA58" s="80">
        <f t="shared" si="17"/>
        <v>141.04783712476541</v>
      </c>
      <c r="BB58" s="80">
        <f t="shared" si="17"/>
        <v>138.41225806451615</v>
      </c>
      <c r="BC58" s="80">
        <f t="shared" si="17"/>
        <v>139.31410267857143</v>
      </c>
      <c r="BD58" s="80">
        <f t="shared" si="17"/>
        <v>146.64334548769367</v>
      </c>
      <c r="BE58" s="80">
        <f t="shared" si="17"/>
        <v>145.78374785649822</v>
      </c>
      <c r="BF58" s="80">
        <f t="shared" si="17"/>
        <v>148.49314010743052</v>
      </c>
      <c r="BG58" s="80">
        <f t="shared" si="17"/>
        <v>146.99597868561267</v>
      </c>
      <c r="BH58" s="80">
        <f t="shared" si="17"/>
        <v>149.511602112676</v>
      </c>
      <c r="BI58" s="80">
        <f t="shared" si="17"/>
        <v>159.08768385552662</v>
      </c>
      <c r="BJ58" s="80">
        <f t="shared" si="17"/>
        <v>176.52928996524753</v>
      </c>
      <c r="BK58" s="80">
        <f t="shared" si="17"/>
        <v>164.75451148180238</v>
      </c>
      <c r="BL58" s="80">
        <f t="shared" si="17"/>
        <v>169.54350194132871</v>
      </c>
      <c r="BM58" s="80">
        <f t="shared" si="17"/>
        <v>167.70162810625544</v>
      </c>
      <c r="BN58" s="80">
        <f t="shared" si="17"/>
        <v>172.28114442567562</v>
      </c>
      <c r="BO58" s="10"/>
      <c r="BP58" s="10"/>
    </row>
    <row r="59" spans="1:68" x14ac:dyDescent="0.35">
      <c r="A59" s="46"/>
      <c r="B59" s="61" t="s">
        <v>105</v>
      </c>
      <c r="C59" s="80">
        <f t="shared" ref="C59:BN59" si="18">C16-(C28/40)-(C16*0.65)-(C28/40*0.035)-(C16*0.1)</f>
        <v>59.122104228750004</v>
      </c>
      <c r="D59" s="80">
        <f t="shared" si="18"/>
        <v>60.936324230769202</v>
      </c>
      <c r="E59" s="80">
        <f t="shared" si="18"/>
        <v>64.9643348623853</v>
      </c>
      <c r="F59" s="80">
        <f t="shared" si="18"/>
        <v>63.930875757575727</v>
      </c>
      <c r="G59" s="80">
        <f t="shared" si="18"/>
        <v>68.275209902108458</v>
      </c>
      <c r="H59" s="80">
        <f t="shared" si="18"/>
        <v>71.073823088455754</v>
      </c>
      <c r="I59" s="80">
        <f t="shared" si="18"/>
        <v>73.274153645833309</v>
      </c>
      <c r="J59" s="80">
        <f t="shared" si="18"/>
        <v>69.697190721649463</v>
      </c>
      <c r="K59" s="80">
        <f t="shared" si="18"/>
        <v>73.20168502202641</v>
      </c>
      <c r="L59" s="80">
        <f t="shared" si="18"/>
        <v>75.5928190789474</v>
      </c>
      <c r="M59" s="80">
        <f t="shared" si="18"/>
        <v>76.167792997097223</v>
      </c>
      <c r="N59" s="80">
        <f t="shared" si="18"/>
        <v>79.658521101573641</v>
      </c>
      <c r="O59" s="80">
        <f t="shared" si="18"/>
        <v>73.859058487874478</v>
      </c>
      <c r="P59" s="80">
        <f t="shared" si="18"/>
        <v>77.63010638297871</v>
      </c>
      <c r="Q59" s="80">
        <f t="shared" si="18"/>
        <v>75.854622890295332</v>
      </c>
      <c r="R59" s="80">
        <f t="shared" si="18"/>
        <v>79.260622406639015</v>
      </c>
      <c r="S59" s="80">
        <f t="shared" si="18"/>
        <v>77.67570741758243</v>
      </c>
      <c r="T59" s="80">
        <f t="shared" si="18"/>
        <v>76.242247267759581</v>
      </c>
      <c r="U59" s="80">
        <f t="shared" si="18"/>
        <v>78.569767639077327</v>
      </c>
      <c r="V59" s="80">
        <f t="shared" si="18"/>
        <v>77.777940683646108</v>
      </c>
      <c r="W59" s="80">
        <f t="shared" si="18"/>
        <v>74.959360000000004</v>
      </c>
      <c r="X59" s="80">
        <f t="shared" si="18"/>
        <v>77.774630984042517</v>
      </c>
      <c r="Y59" s="80">
        <f t="shared" si="18"/>
        <v>75.984464285714296</v>
      </c>
      <c r="Z59" s="80">
        <f t="shared" si="18"/>
        <v>77.340031331592684</v>
      </c>
      <c r="AA59" s="80">
        <f t="shared" si="18"/>
        <v>74.12657552083337</v>
      </c>
      <c r="AB59" s="80">
        <f t="shared" si="18"/>
        <v>78.177493523316031</v>
      </c>
      <c r="AC59" s="80">
        <f t="shared" si="18"/>
        <v>81.620065789473628</v>
      </c>
      <c r="AD59" s="80">
        <f t="shared" si="18"/>
        <v>80.821662468513836</v>
      </c>
      <c r="AE59" s="80">
        <f t="shared" si="18"/>
        <v>78.890874999999966</v>
      </c>
      <c r="AF59" s="80">
        <f t="shared" si="18"/>
        <v>79.993072660098505</v>
      </c>
      <c r="AG59" s="80">
        <f t="shared" si="18"/>
        <v>78.596219660194151</v>
      </c>
      <c r="AH59" s="80">
        <f t="shared" si="18"/>
        <v>78.16193631516586</v>
      </c>
      <c r="AI59" s="80">
        <f t="shared" si="18"/>
        <v>79.817514654161783</v>
      </c>
      <c r="AJ59" s="80">
        <f t="shared" si="18"/>
        <v>83.958273137369019</v>
      </c>
      <c r="AK59" s="80">
        <f t="shared" si="18"/>
        <v>92.80090506329114</v>
      </c>
      <c r="AL59" s="80">
        <f t="shared" si="18"/>
        <v>91.97778270509977</v>
      </c>
      <c r="AM59" s="80">
        <f t="shared" si="18"/>
        <v>90.783493942731297</v>
      </c>
      <c r="AN59" s="80">
        <f t="shared" si="18"/>
        <v>98.629196233624484</v>
      </c>
      <c r="AO59" s="80">
        <f t="shared" si="18"/>
        <v>97.905736970684046</v>
      </c>
      <c r="AP59" s="80">
        <f t="shared" si="18"/>
        <v>98.613680997876855</v>
      </c>
      <c r="AQ59" s="80">
        <f t="shared" si="18"/>
        <v>132.28218947368424</v>
      </c>
      <c r="AR59" s="80">
        <f t="shared" si="18"/>
        <v>110.35893229166663</v>
      </c>
      <c r="AS59" s="80">
        <f t="shared" si="18"/>
        <v>106.23202634297522</v>
      </c>
      <c r="AT59" s="80">
        <f t="shared" si="18"/>
        <v>102.60718970736627</v>
      </c>
      <c r="AU59" s="80">
        <f t="shared" si="18"/>
        <v>108.15915330661321</v>
      </c>
      <c r="AV59" s="80">
        <f t="shared" si="18"/>
        <v>110.3268606393606</v>
      </c>
      <c r="AW59" s="80">
        <f t="shared" si="18"/>
        <v>102.58963490099009</v>
      </c>
      <c r="AX59" s="80">
        <f t="shared" si="18"/>
        <v>109.82546931927131</v>
      </c>
      <c r="AY59" s="80">
        <f t="shared" si="18"/>
        <v>109.01163118458609</v>
      </c>
      <c r="AZ59" s="80">
        <f t="shared" si="18"/>
        <v>113.25029485363552</v>
      </c>
      <c r="BA59" s="80">
        <f t="shared" si="18"/>
        <v>118.44222854127571</v>
      </c>
      <c r="BB59" s="80">
        <f t="shared" si="18"/>
        <v>122.84433870967742</v>
      </c>
      <c r="BC59" s="80">
        <f t="shared" si="18"/>
        <v>138.3338849587912</v>
      </c>
      <c r="BD59" s="80">
        <f t="shared" si="18"/>
        <v>131.93482224247947</v>
      </c>
      <c r="BE59" s="80">
        <f t="shared" si="18"/>
        <v>136.16965929602884</v>
      </c>
      <c r="BF59" s="80">
        <f t="shared" si="18"/>
        <v>132.97094785138768</v>
      </c>
      <c r="BG59" s="80">
        <f t="shared" si="18"/>
        <v>138.8365275310835</v>
      </c>
      <c r="BH59" s="80">
        <f t="shared" si="18"/>
        <v>139.18729093309861</v>
      </c>
      <c r="BI59" s="80">
        <f t="shared" si="18"/>
        <v>136.27128764142731</v>
      </c>
      <c r="BJ59" s="80">
        <f t="shared" si="18"/>
        <v>136.45849478714155</v>
      </c>
      <c r="BK59" s="80">
        <f t="shared" si="18"/>
        <v>134.32209911178506</v>
      </c>
      <c r="BL59" s="80">
        <f t="shared" si="18"/>
        <v>143.64093507333911</v>
      </c>
      <c r="BM59" s="80">
        <f t="shared" si="18"/>
        <v>141.13898886032558</v>
      </c>
      <c r="BN59" s="80">
        <f t="shared" si="18"/>
        <v>139.88593222128381</v>
      </c>
      <c r="BO59" s="10"/>
      <c r="BP59" s="10"/>
    </row>
    <row r="60" spans="1:68" x14ac:dyDescent="0.35">
      <c r="A60" s="46"/>
      <c r="B60" s="61" t="s">
        <v>106</v>
      </c>
      <c r="C60" s="80">
        <f t="shared" ref="C60:BN60" si="19">C17-(C29/40)-(C17*0.65)-(C29/40*0.035)-(C17*0.1)</f>
        <v>61.131683451249977</v>
      </c>
      <c r="D60" s="80">
        <f t="shared" si="19"/>
        <v>65.492314615384601</v>
      </c>
      <c r="E60" s="80">
        <f t="shared" si="19"/>
        <v>68.281364678899081</v>
      </c>
      <c r="F60" s="80">
        <f t="shared" si="19"/>
        <v>67.689015151515122</v>
      </c>
      <c r="G60" s="80">
        <f t="shared" si="19"/>
        <v>69.334348644578313</v>
      </c>
      <c r="H60" s="80">
        <f t="shared" si="19"/>
        <v>75.671532233883056</v>
      </c>
      <c r="I60" s="80">
        <f t="shared" si="19"/>
        <v>77.040481770833367</v>
      </c>
      <c r="J60" s="80">
        <f t="shared" si="19"/>
        <v>74.957639911634757</v>
      </c>
      <c r="K60" s="80">
        <f t="shared" si="19"/>
        <v>76.140323788546254</v>
      </c>
      <c r="L60" s="80">
        <f t="shared" si="19"/>
        <v>80.163613852339125</v>
      </c>
      <c r="M60" s="80">
        <f t="shared" si="19"/>
        <v>80.850408200290275</v>
      </c>
      <c r="N60" s="80">
        <f t="shared" si="19"/>
        <v>82.843733726752475</v>
      </c>
      <c r="O60" s="80">
        <f t="shared" si="19"/>
        <v>79.888266761768932</v>
      </c>
      <c r="P60" s="80">
        <f t="shared" si="19"/>
        <v>82.371367021276598</v>
      </c>
      <c r="Q60" s="80">
        <f t="shared" si="19"/>
        <v>83.002128691983131</v>
      </c>
      <c r="R60" s="80">
        <f t="shared" si="19"/>
        <v>84.628112033195038</v>
      </c>
      <c r="S60" s="80">
        <f t="shared" si="19"/>
        <v>83.511974587912079</v>
      </c>
      <c r="T60" s="80">
        <f t="shared" si="19"/>
        <v>83.996101434426237</v>
      </c>
      <c r="U60" s="80">
        <f t="shared" si="19"/>
        <v>82.804608208955216</v>
      </c>
      <c r="V60" s="80">
        <f t="shared" si="19"/>
        <v>82.114192359249301</v>
      </c>
      <c r="W60" s="80">
        <f t="shared" si="19"/>
        <v>80.14815999999999</v>
      </c>
      <c r="X60" s="80">
        <f t="shared" si="19"/>
        <v>83.289309175531884</v>
      </c>
      <c r="Y60" s="80">
        <f t="shared" si="19"/>
        <v>80.179986111111134</v>
      </c>
      <c r="Z60" s="80">
        <f t="shared" si="19"/>
        <v>83.116825065274156</v>
      </c>
      <c r="AA60" s="80">
        <f t="shared" si="19"/>
        <v>79.588626302083355</v>
      </c>
      <c r="AB60" s="80">
        <f t="shared" si="19"/>
        <v>84.547861884715019</v>
      </c>
      <c r="AC60" s="80">
        <f t="shared" si="19"/>
        <v>86.807439024390234</v>
      </c>
      <c r="AD60" s="80">
        <f t="shared" si="19"/>
        <v>87.938916876574297</v>
      </c>
      <c r="AE60" s="80">
        <f t="shared" si="19"/>
        <v>84.038828125000023</v>
      </c>
      <c r="AF60" s="80">
        <f t="shared" si="19"/>
        <v>84.650270935960577</v>
      </c>
      <c r="AG60" s="80">
        <f t="shared" si="19"/>
        <v>84.400384101941711</v>
      </c>
      <c r="AH60" s="80">
        <f t="shared" si="19"/>
        <v>81.41463047985782</v>
      </c>
      <c r="AI60" s="80">
        <f t="shared" si="19"/>
        <v>82.511330597889753</v>
      </c>
      <c r="AJ60" s="80">
        <f t="shared" si="19"/>
        <v>86.158972642607708</v>
      </c>
      <c r="AK60" s="80">
        <f t="shared" si="19"/>
        <v>93.949424050632899</v>
      </c>
      <c r="AL60" s="80">
        <f t="shared" si="19"/>
        <v>95.678360864745031</v>
      </c>
      <c r="AM60" s="80">
        <f t="shared" si="19"/>
        <v>94.70083149779731</v>
      </c>
      <c r="AN60" s="80">
        <f t="shared" si="19"/>
        <v>101.58888905567687</v>
      </c>
      <c r="AO60" s="80">
        <f t="shared" si="19"/>
        <v>103.68520358306189</v>
      </c>
      <c r="AP60" s="80">
        <f t="shared" si="19"/>
        <v>104.49495753715502</v>
      </c>
      <c r="AQ60" s="80">
        <f t="shared" si="19"/>
        <v>131.57191578947362</v>
      </c>
      <c r="AR60" s="80">
        <f t="shared" si="19"/>
        <v>110.51963541666666</v>
      </c>
      <c r="AS60" s="80">
        <f t="shared" si="19"/>
        <v>105.32702221074381</v>
      </c>
      <c r="AT60" s="80">
        <f t="shared" si="19"/>
        <v>102.86273208879916</v>
      </c>
      <c r="AU60" s="80">
        <f t="shared" si="19"/>
        <v>106.43398296593182</v>
      </c>
      <c r="AV60" s="80">
        <f t="shared" si="19"/>
        <v>112.61853146853147</v>
      </c>
      <c r="AW60" s="80">
        <f t="shared" si="19"/>
        <v>105.41606163366336</v>
      </c>
      <c r="AX60" s="80">
        <f t="shared" si="19"/>
        <v>112.52287643815913</v>
      </c>
      <c r="AY60" s="80">
        <f t="shared" si="19"/>
        <v>110.31019088962897</v>
      </c>
      <c r="AZ60" s="80">
        <f t="shared" si="19"/>
        <v>117.35940273843244</v>
      </c>
      <c r="BA60" s="80">
        <f t="shared" si="19"/>
        <v>124.5103658536585</v>
      </c>
      <c r="BB60" s="80">
        <f t="shared" si="19"/>
        <v>129.87754838709677</v>
      </c>
      <c r="BC60" s="80">
        <f t="shared" si="19"/>
        <v>136.43435210622712</v>
      </c>
      <c r="BD60" s="80">
        <f t="shared" si="19"/>
        <v>133.86523701002727</v>
      </c>
      <c r="BE60" s="80">
        <f t="shared" si="19"/>
        <v>138.65342170577622</v>
      </c>
      <c r="BF60" s="80">
        <f t="shared" si="19"/>
        <v>136.47142681289165</v>
      </c>
      <c r="BG60" s="80">
        <f t="shared" si="19"/>
        <v>140.57508170515101</v>
      </c>
      <c r="BH60" s="80">
        <f t="shared" si="19"/>
        <v>144.99487400968303</v>
      </c>
      <c r="BI60" s="80">
        <f t="shared" si="19"/>
        <v>141.44490241514353</v>
      </c>
      <c r="BJ60" s="80">
        <f t="shared" si="19"/>
        <v>142.34504778453527</v>
      </c>
      <c r="BK60" s="80">
        <f t="shared" si="19"/>
        <v>138.08822140381278</v>
      </c>
      <c r="BL60" s="80">
        <f t="shared" si="19"/>
        <v>146.12320146678172</v>
      </c>
      <c r="BM60" s="80">
        <f t="shared" si="19"/>
        <v>147.96131962296488</v>
      </c>
      <c r="BN60" s="80">
        <f t="shared" si="19"/>
        <v>148.7417081925675</v>
      </c>
      <c r="BO60" s="10"/>
      <c r="BP60" s="10"/>
    </row>
    <row r="61" spans="1:68" x14ac:dyDescent="0.35">
      <c r="A61" s="46"/>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10"/>
      <c r="BP61" s="10"/>
    </row>
    <row r="62" spans="1:68" x14ac:dyDescent="0.35">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10"/>
      <c r="BP62" s="10"/>
    </row>
    <row r="63" spans="1:68" x14ac:dyDescent="0.35">
      <c r="A63" s="9"/>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10"/>
      <c r="BP63" s="10"/>
    </row>
    <row r="64" spans="1:68" x14ac:dyDescent="0.35">
      <c r="A64" s="9"/>
      <c r="B64" s="50"/>
      <c r="C64" s="59" t="s">
        <v>13</v>
      </c>
      <c r="D64" s="59" t="s">
        <v>14</v>
      </c>
      <c r="E64" s="59" t="s">
        <v>15</v>
      </c>
      <c r="F64" s="59" t="s">
        <v>16</v>
      </c>
      <c r="G64" s="59" t="s">
        <v>17</v>
      </c>
      <c r="H64" s="59" t="s">
        <v>18</v>
      </c>
      <c r="I64" s="59" t="s">
        <v>19</v>
      </c>
      <c r="J64" s="59" t="s">
        <v>20</v>
      </c>
      <c r="K64" s="59" t="s">
        <v>21</v>
      </c>
      <c r="L64" s="59" t="s">
        <v>22</v>
      </c>
      <c r="M64" s="59" t="s">
        <v>23</v>
      </c>
      <c r="N64" s="59" t="s">
        <v>24</v>
      </c>
      <c r="O64" s="59" t="s">
        <v>25</v>
      </c>
      <c r="P64" s="59" t="s">
        <v>26</v>
      </c>
      <c r="Q64" s="59" t="s">
        <v>27</v>
      </c>
      <c r="R64" s="59" t="s">
        <v>28</v>
      </c>
      <c r="S64" s="59" t="s">
        <v>29</v>
      </c>
      <c r="T64" s="59" t="s">
        <v>30</v>
      </c>
      <c r="U64" s="59" t="s">
        <v>31</v>
      </c>
      <c r="V64" s="59" t="s">
        <v>32</v>
      </c>
      <c r="W64" s="59" t="s">
        <v>33</v>
      </c>
      <c r="X64" s="59" t="s">
        <v>34</v>
      </c>
      <c r="Y64" s="59" t="s">
        <v>35</v>
      </c>
      <c r="Z64" s="59" t="s">
        <v>36</v>
      </c>
      <c r="AA64" s="59" t="s">
        <v>37</v>
      </c>
      <c r="AB64" s="59" t="s">
        <v>38</v>
      </c>
      <c r="AC64" s="59" t="s">
        <v>39</v>
      </c>
      <c r="AD64" s="59" t="s">
        <v>40</v>
      </c>
      <c r="AE64" s="59" t="s">
        <v>41</v>
      </c>
      <c r="AF64" s="59" t="s">
        <v>42</v>
      </c>
      <c r="AG64" s="59" t="s">
        <v>43</v>
      </c>
      <c r="AH64" s="59" t="s">
        <v>44</v>
      </c>
      <c r="AI64" s="59" t="s">
        <v>45</v>
      </c>
      <c r="AJ64" s="59" t="s">
        <v>46</v>
      </c>
      <c r="AK64" s="59" t="s">
        <v>47</v>
      </c>
      <c r="AL64" s="59" t="s">
        <v>48</v>
      </c>
      <c r="AM64" s="59" t="s">
        <v>49</v>
      </c>
      <c r="AN64" s="59" t="s">
        <v>50</v>
      </c>
      <c r="AO64" s="59" t="s">
        <v>51</v>
      </c>
      <c r="AP64" s="59" t="s">
        <v>52</v>
      </c>
      <c r="AQ64" s="59" t="s">
        <v>53</v>
      </c>
      <c r="AR64" s="59" t="s">
        <v>54</v>
      </c>
      <c r="AS64" s="59" t="s">
        <v>55</v>
      </c>
      <c r="AT64" s="59" t="s">
        <v>56</v>
      </c>
      <c r="AU64" s="59" t="s">
        <v>57</v>
      </c>
      <c r="AV64" s="59" t="s">
        <v>58</v>
      </c>
      <c r="AW64" s="59" t="s">
        <v>59</v>
      </c>
      <c r="AX64" s="59" t="s">
        <v>60</v>
      </c>
      <c r="AY64" s="59" t="s">
        <v>61</v>
      </c>
      <c r="AZ64" s="59" t="s">
        <v>62</v>
      </c>
      <c r="BA64" s="59" t="s">
        <v>63</v>
      </c>
      <c r="BB64" s="59" t="s">
        <v>64</v>
      </c>
      <c r="BC64" s="59" t="s">
        <v>65</v>
      </c>
      <c r="BD64" s="59" t="s">
        <v>66</v>
      </c>
      <c r="BE64" s="59" t="s">
        <v>67</v>
      </c>
      <c r="BF64" s="59" t="s">
        <v>68</v>
      </c>
      <c r="BG64" s="59" t="s">
        <v>69</v>
      </c>
      <c r="BH64" s="59" t="s">
        <v>70</v>
      </c>
      <c r="BI64" s="59" t="s">
        <v>71</v>
      </c>
      <c r="BJ64" s="59" t="s">
        <v>72</v>
      </c>
      <c r="BK64" s="60" t="s">
        <v>73</v>
      </c>
      <c r="BL64" s="60">
        <v>42522</v>
      </c>
      <c r="BM64" s="60">
        <v>42614</v>
      </c>
      <c r="BN64" s="60">
        <v>42705</v>
      </c>
      <c r="BO64" s="10"/>
      <c r="BP64" s="10"/>
    </row>
    <row r="65" spans="1:68" x14ac:dyDescent="0.35">
      <c r="A65" s="21" t="s">
        <v>111</v>
      </c>
      <c r="B65" s="72" t="s">
        <v>103</v>
      </c>
      <c r="C65" s="73">
        <f t="shared" ref="C65:AH65" si="20">C14/((C26/40)+(C14*0.7)+((C26/40)*3.5%)+(C14*10%))</f>
        <v>1.184060862593</v>
      </c>
      <c r="D65" s="73">
        <f t="shared" si="20"/>
        <v>1.1857383155068906</v>
      </c>
      <c r="E65" s="73">
        <f t="shared" si="20"/>
        <v>1.180790128594525</v>
      </c>
      <c r="F65" s="73">
        <f t="shared" si="20"/>
        <v>1.178528680600313</v>
      </c>
      <c r="G65" s="73">
        <f t="shared" si="20"/>
        <v>1.1796184142597823</v>
      </c>
      <c r="H65" s="73">
        <f t="shared" si="20"/>
        <v>1.1886346154172702</v>
      </c>
      <c r="I65" s="73">
        <f t="shared" si="20"/>
        <v>1.1730902605766373</v>
      </c>
      <c r="J65" s="73">
        <f t="shared" si="20"/>
        <v>1.1705902409337472</v>
      </c>
      <c r="K65" s="73">
        <f t="shared" si="20"/>
        <v>1.1706257558822182</v>
      </c>
      <c r="L65" s="73">
        <f t="shared" si="20"/>
        <v>1.1673638238593911</v>
      </c>
      <c r="M65" s="73">
        <f t="shared" si="20"/>
        <v>1.1706119751716977</v>
      </c>
      <c r="N65" s="73">
        <f t="shared" si="20"/>
        <v>1.1697461119234351</v>
      </c>
      <c r="O65" s="73">
        <f t="shared" si="20"/>
        <v>1.1695821897601109</v>
      </c>
      <c r="P65" s="73">
        <f t="shared" si="20"/>
        <v>1.1770797150366037</v>
      </c>
      <c r="Q65" s="73">
        <f t="shared" si="20"/>
        <v>1.1756061719324029</v>
      </c>
      <c r="R65" s="73">
        <f t="shared" si="20"/>
        <v>1.1702368973599877</v>
      </c>
      <c r="S65" s="73">
        <f t="shared" si="20"/>
        <v>1.1754908904125581</v>
      </c>
      <c r="T65" s="73">
        <f t="shared" si="20"/>
        <v>1.1748977412590924</v>
      </c>
      <c r="U65" s="73">
        <f t="shared" si="20"/>
        <v>1.1728456415863235</v>
      </c>
      <c r="V65" s="73">
        <f t="shared" si="20"/>
        <v>1.1714312577934858</v>
      </c>
      <c r="W65" s="73">
        <f t="shared" si="20"/>
        <v>1.1687621187284347</v>
      </c>
      <c r="X65" s="73">
        <f t="shared" si="20"/>
        <v>1.1716906247500827</v>
      </c>
      <c r="Y65" s="73">
        <f t="shared" si="20"/>
        <v>1.1655860712464488</v>
      </c>
      <c r="Z65" s="73">
        <f t="shared" si="20"/>
        <v>1.1830215782050524</v>
      </c>
      <c r="AA65" s="73">
        <f t="shared" si="20"/>
        <v>1.1662742639716013</v>
      </c>
      <c r="AB65" s="73">
        <f t="shared" si="20"/>
        <v>1.1616409068638369</v>
      </c>
      <c r="AC65" s="73">
        <f t="shared" si="20"/>
        <v>1.161701602422148</v>
      </c>
      <c r="AD65" s="73">
        <f t="shared" si="20"/>
        <v>1.1633101291739569</v>
      </c>
      <c r="AE65" s="73">
        <f t="shared" si="20"/>
        <v>1.164010049057169</v>
      </c>
      <c r="AF65" s="73">
        <f t="shared" si="20"/>
        <v>1.16472021207996</v>
      </c>
      <c r="AG65" s="73">
        <f t="shared" si="20"/>
        <v>1.1561341469529083</v>
      </c>
      <c r="AH65" s="73">
        <f t="shared" si="20"/>
        <v>1.171261324132137</v>
      </c>
      <c r="AI65" s="73">
        <f t="shared" ref="AI65:BN65" si="21">AI14/((AI26/40)+(AI14*0.7)+((AI26/40)*3.5%)+(AI14*10%))</f>
        <v>1.1689081175599521</v>
      </c>
      <c r="AJ65" s="73">
        <f t="shared" si="21"/>
        <v>1.1614921224700523</v>
      </c>
      <c r="AK65" s="73">
        <f t="shared" si="21"/>
        <v>1.161020238241353</v>
      </c>
      <c r="AL65" s="73">
        <f t="shared" si="21"/>
        <v>1.1648811785496618</v>
      </c>
      <c r="AM65" s="73">
        <f t="shared" si="21"/>
        <v>1.1638487628919962</v>
      </c>
      <c r="AN65" s="73">
        <f t="shared" si="21"/>
        <v>1.1654667553996008</v>
      </c>
      <c r="AO65" s="73">
        <f t="shared" si="21"/>
        <v>1.1647356729117515</v>
      </c>
      <c r="AP65" s="73">
        <f t="shared" si="21"/>
        <v>1.1714003645200486</v>
      </c>
      <c r="AQ65" s="73">
        <f t="shared" si="21"/>
        <v>1.1849688611206941</v>
      </c>
      <c r="AR65" s="73">
        <f t="shared" si="21"/>
        <v>1.1820118996475018</v>
      </c>
      <c r="AS65" s="73">
        <f t="shared" si="21"/>
        <v>1.1702444452571144</v>
      </c>
      <c r="AT65" s="73">
        <f t="shared" si="21"/>
        <v>1.1672105970435784</v>
      </c>
      <c r="AU65" s="73">
        <f t="shared" si="21"/>
        <v>1.1684736812538623</v>
      </c>
      <c r="AV65" s="73">
        <f t="shared" si="21"/>
        <v>1.1609112260115555</v>
      </c>
      <c r="AW65" s="73">
        <f t="shared" si="21"/>
        <v>1.1723708199672291</v>
      </c>
      <c r="AX65" s="73">
        <f t="shared" si="21"/>
        <v>1.1720877651553931</v>
      </c>
      <c r="AY65" s="73">
        <f t="shared" si="21"/>
        <v>1.1748477131977102</v>
      </c>
      <c r="AZ65" s="73">
        <f t="shared" si="21"/>
        <v>1.1682268452426361</v>
      </c>
      <c r="BA65" s="73">
        <f t="shared" si="21"/>
        <v>1.1699985189631426</v>
      </c>
      <c r="BB65" s="73">
        <f t="shared" si="21"/>
        <v>1.1756158895508872</v>
      </c>
      <c r="BC65" s="73">
        <f t="shared" si="21"/>
        <v>1.16644322885577</v>
      </c>
      <c r="BD65" s="73">
        <f t="shared" si="21"/>
        <v>1.1740078123313982</v>
      </c>
      <c r="BE65" s="73">
        <f t="shared" si="21"/>
        <v>1.1636837573021155</v>
      </c>
      <c r="BF65" s="73">
        <f t="shared" si="21"/>
        <v>1.173657262737849</v>
      </c>
      <c r="BG65" s="73">
        <f t="shared" si="21"/>
        <v>1.1582646077770788</v>
      </c>
      <c r="BH65" s="73">
        <f t="shared" si="21"/>
        <v>1.1569874854749587</v>
      </c>
      <c r="BI65" s="73">
        <f t="shared" si="21"/>
        <v>1.163165195662814</v>
      </c>
      <c r="BJ65" s="73">
        <f t="shared" si="21"/>
        <v>1.1585264565701656</v>
      </c>
      <c r="BK65" s="73">
        <f t="shared" si="21"/>
        <v>1.1466096836399644</v>
      </c>
      <c r="BL65" s="73">
        <f t="shared" si="21"/>
        <v>1.1507479861910241</v>
      </c>
      <c r="BM65" s="73">
        <f t="shared" si="21"/>
        <v>1.1495250999854179</v>
      </c>
      <c r="BN65" s="73">
        <f t="shared" si="21"/>
        <v>1.1501632226343925</v>
      </c>
      <c r="BO65" s="10"/>
      <c r="BP65" s="10"/>
    </row>
    <row r="66" spans="1:68" x14ac:dyDescent="0.35">
      <c r="A66" s="50"/>
      <c r="B66" s="72" t="s">
        <v>104</v>
      </c>
      <c r="C66" s="73">
        <f t="shared" ref="C66:AH66" si="22">C15/((C27/40)+(C15*0.7)+((C27/40)*3.5%)+(C15*10%))</f>
        <v>1.1827935505784102</v>
      </c>
      <c r="D66" s="73">
        <f t="shared" si="22"/>
        <v>1.1834116492084219</v>
      </c>
      <c r="E66" s="73">
        <f t="shared" si="22"/>
        <v>1.19098902769683</v>
      </c>
      <c r="F66" s="73">
        <f t="shared" si="22"/>
        <v>1.1850993951616298</v>
      </c>
      <c r="G66" s="73">
        <f t="shared" si="22"/>
        <v>1.1845859366535447</v>
      </c>
      <c r="H66" s="73">
        <f t="shared" si="22"/>
        <v>1.1845522367501697</v>
      </c>
      <c r="I66" s="73">
        <f t="shared" si="22"/>
        <v>1.1837438328503864</v>
      </c>
      <c r="J66" s="73">
        <f t="shared" si="22"/>
        <v>1.1802590328117688</v>
      </c>
      <c r="K66" s="73">
        <f t="shared" si="22"/>
        <v>1.1911127197347966</v>
      </c>
      <c r="L66" s="73">
        <f t="shared" si="22"/>
        <v>1.183855483284574</v>
      </c>
      <c r="M66" s="73">
        <f t="shared" si="22"/>
        <v>1.1805086221398489</v>
      </c>
      <c r="N66" s="73">
        <f t="shared" si="22"/>
        <v>1.1850041045268918</v>
      </c>
      <c r="O66" s="73">
        <f t="shared" si="22"/>
        <v>1.1792318588751354</v>
      </c>
      <c r="P66" s="73">
        <f t="shared" si="22"/>
        <v>1.1827745536963858</v>
      </c>
      <c r="Q66" s="73">
        <f t="shared" si="22"/>
        <v>1.1800874842082971</v>
      </c>
      <c r="R66" s="73">
        <f t="shared" si="22"/>
        <v>1.1737575094911201</v>
      </c>
      <c r="S66" s="73">
        <f t="shared" si="22"/>
        <v>1.1844136691476368</v>
      </c>
      <c r="T66" s="73">
        <f t="shared" si="22"/>
        <v>1.1860637509266125</v>
      </c>
      <c r="U66" s="73">
        <f t="shared" si="22"/>
        <v>1.1830381899515694</v>
      </c>
      <c r="V66" s="73">
        <f t="shared" si="22"/>
        <v>1.1940339072109729</v>
      </c>
      <c r="W66" s="73">
        <f t="shared" si="22"/>
        <v>1.1831260948223876</v>
      </c>
      <c r="X66" s="73">
        <f t="shared" si="22"/>
        <v>1.1867926064652718</v>
      </c>
      <c r="Y66" s="73">
        <f t="shared" si="22"/>
        <v>1.1793338249057814</v>
      </c>
      <c r="Z66" s="73">
        <f t="shared" si="22"/>
        <v>1.1797623770645844</v>
      </c>
      <c r="AA66" s="73">
        <f t="shared" si="22"/>
        <v>1.176803394625177</v>
      </c>
      <c r="AB66" s="73">
        <f t="shared" si="22"/>
        <v>1.1768776295529395</v>
      </c>
      <c r="AC66" s="73">
        <f t="shared" si="22"/>
        <v>1.182059055212088</v>
      </c>
      <c r="AD66" s="73">
        <f t="shared" si="22"/>
        <v>1.1779389163374558</v>
      </c>
      <c r="AE66" s="73">
        <f t="shared" si="22"/>
        <v>1.1802864734040677</v>
      </c>
      <c r="AF66" s="73">
        <f t="shared" si="22"/>
        <v>1.18782614214924</v>
      </c>
      <c r="AG66" s="73">
        <f t="shared" si="22"/>
        <v>1.186351337105106</v>
      </c>
      <c r="AH66" s="73">
        <f t="shared" si="22"/>
        <v>1.1776626574895828</v>
      </c>
      <c r="AI66" s="73">
        <f t="shared" ref="AI66:BN66" si="23">AI15/((AI27/40)+(AI15*0.7)+((AI27/40)*3.5%)+(AI15*10%))</f>
        <v>1.1757069550414558</v>
      </c>
      <c r="AJ66" s="73">
        <f t="shared" si="23"/>
        <v>1.1784498732391091</v>
      </c>
      <c r="AK66" s="73">
        <f t="shared" si="23"/>
        <v>1.1796171413731265</v>
      </c>
      <c r="AL66" s="73">
        <f t="shared" si="23"/>
        <v>1.1739343459088682</v>
      </c>
      <c r="AM66" s="73">
        <f t="shared" si="23"/>
        <v>1.1792581791670467</v>
      </c>
      <c r="AN66" s="73">
        <f t="shared" si="23"/>
        <v>1.1784595720378741</v>
      </c>
      <c r="AO66" s="73">
        <f t="shared" si="23"/>
        <v>1.1786523354076894</v>
      </c>
      <c r="AP66" s="73">
        <f t="shared" si="23"/>
        <v>1.1760541267151281</v>
      </c>
      <c r="AQ66" s="73">
        <f t="shared" si="23"/>
        <v>1.1810610403256223</v>
      </c>
      <c r="AR66" s="73">
        <f t="shared" si="23"/>
        <v>1.1772996725117111</v>
      </c>
      <c r="AS66" s="73">
        <f t="shared" si="23"/>
        <v>1.1799342048407262</v>
      </c>
      <c r="AT66" s="73">
        <f t="shared" si="23"/>
        <v>1.181444320289371</v>
      </c>
      <c r="AU66" s="73">
        <f t="shared" si="23"/>
        <v>1.1808323938587417</v>
      </c>
      <c r="AV66" s="73">
        <f t="shared" si="23"/>
        <v>1.1817666290947022</v>
      </c>
      <c r="AW66" s="73">
        <f t="shared" si="23"/>
        <v>1.1799828769402065</v>
      </c>
      <c r="AX66" s="73">
        <f t="shared" si="23"/>
        <v>1.1815536548805221</v>
      </c>
      <c r="AY66" s="73">
        <f t="shared" si="23"/>
        <v>1.1789473684210527</v>
      </c>
      <c r="AZ66" s="73">
        <f t="shared" si="23"/>
        <v>1.1729570246591658</v>
      </c>
      <c r="BA66" s="73">
        <f t="shared" si="23"/>
        <v>1.1776309010348434</v>
      </c>
      <c r="BB66" s="73">
        <f t="shared" si="23"/>
        <v>1.1735404618177214</v>
      </c>
      <c r="BC66" s="73">
        <f t="shared" si="23"/>
        <v>1.1707880929362657</v>
      </c>
      <c r="BD66" s="73">
        <f t="shared" si="23"/>
        <v>1.1726981218506642</v>
      </c>
      <c r="BE66" s="73">
        <f t="shared" si="23"/>
        <v>1.1701623620043535</v>
      </c>
      <c r="BF66" s="73">
        <f t="shared" si="23"/>
        <v>1.1679841707408438</v>
      </c>
      <c r="BG66" s="73">
        <f t="shared" si="23"/>
        <v>1.1651116514231226</v>
      </c>
      <c r="BH66" s="73">
        <f t="shared" si="23"/>
        <v>1.1589015373782421</v>
      </c>
      <c r="BI66" s="73">
        <f t="shared" si="23"/>
        <v>1.1630518620146917</v>
      </c>
      <c r="BJ66" s="73">
        <f t="shared" si="23"/>
        <v>1.1704582197623092</v>
      </c>
      <c r="BK66" s="73">
        <f t="shared" si="23"/>
        <v>1.1644062189877604</v>
      </c>
      <c r="BL66" s="73">
        <f t="shared" si="23"/>
        <v>1.1691262808437308</v>
      </c>
      <c r="BM66" s="73">
        <f t="shared" si="23"/>
        <v>1.164868353341151</v>
      </c>
      <c r="BN66" s="73">
        <f t="shared" si="23"/>
        <v>1.1625549172017573</v>
      </c>
      <c r="BO66" s="10"/>
      <c r="BP66" s="10"/>
    </row>
    <row r="67" spans="1:68" x14ac:dyDescent="0.35">
      <c r="A67" s="47"/>
      <c r="B67" s="72" t="s">
        <v>105</v>
      </c>
      <c r="C67" s="73">
        <f t="shared" ref="C67:AH67" si="24">C16/((C28/40)+(C16*0.7)+((C28/40)*3.5%)+(C16*10%))</f>
        <v>1.1960130707142729</v>
      </c>
      <c r="D67" s="73">
        <f t="shared" si="24"/>
        <v>1.1940354785647065</v>
      </c>
      <c r="E67" s="73">
        <f t="shared" si="24"/>
        <v>1.1949688645322758</v>
      </c>
      <c r="F67" s="73">
        <f t="shared" si="24"/>
        <v>1.191066606061622</v>
      </c>
      <c r="G67" s="73">
        <f t="shared" si="24"/>
        <v>1.1938878538233559</v>
      </c>
      <c r="H67" s="73">
        <f t="shared" si="24"/>
        <v>1.19041292448318</v>
      </c>
      <c r="I67" s="73">
        <f t="shared" si="24"/>
        <v>1.1890433255520099</v>
      </c>
      <c r="J67" s="73">
        <f t="shared" si="24"/>
        <v>1.1842716116430017</v>
      </c>
      <c r="K67" s="73">
        <f t="shared" si="24"/>
        <v>1.1879734657640895</v>
      </c>
      <c r="L67" s="73">
        <f t="shared" si="24"/>
        <v>1.1882923496253166</v>
      </c>
      <c r="M67" s="73">
        <f t="shared" si="24"/>
        <v>1.1844039953353951</v>
      </c>
      <c r="N67" s="73">
        <f t="shared" si="24"/>
        <v>1.1852764041484676</v>
      </c>
      <c r="O67" s="73">
        <f t="shared" si="24"/>
        <v>1.1820330969267139</v>
      </c>
      <c r="P67" s="73">
        <f t="shared" si="24"/>
        <v>1.1877056416017975</v>
      </c>
      <c r="Q67" s="73">
        <f t="shared" si="24"/>
        <v>1.1857277465630112</v>
      </c>
      <c r="R67" s="73">
        <f t="shared" si="24"/>
        <v>1.1879927871866491</v>
      </c>
      <c r="S67" s="73">
        <f t="shared" si="24"/>
        <v>1.1903654794010972</v>
      </c>
      <c r="T67" s="73">
        <f t="shared" si="24"/>
        <v>1.1868953743598081</v>
      </c>
      <c r="U67" s="73">
        <f t="shared" si="24"/>
        <v>1.1901770187271941</v>
      </c>
      <c r="V67" s="73">
        <f t="shared" si="24"/>
        <v>1.1891872347178394</v>
      </c>
      <c r="W67" s="73">
        <f t="shared" si="24"/>
        <v>1.1896431070678797</v>
      </c>
      <c r="X67" s="73">
        <f t="shared" si="24"/>
        <v>1.1891872347178392</v>
      </c>
      <c r="Y67" s="73">
        <f t="shared" si="24"/>
        <v>1.1880894037276306</v>
      </c>
      <c r="Z67" s="73">
        <f t="shared" si="24"/>
        <v>1.1867490851145537</v>
      </c>
      <c r="AA67" s="73">
        <f t="shared" si="24"/>
        <v>1.187261189100608</v>
      </c>
      <c r="AB67" s="73">
        <f t="shared" si="24"/>
        <v>1.1880239520958085</v>
      </c>
      <c r="AC67" s="73">
        <f t="shared" si="24"/>
        <v>1.1876415867354317</v>
      </c>
      <c r="AD67" s="73">
        <f t="shared" si="24"/>
        <v>1.184386146326353</v>
      </c>
      <c r="AE67" s="73">
        <f t="shared" si="24"/>
        <v>1.1881818905789598</v>
      </c>
      <c r="AF67" s="73">
        <f t="shared" si="24"/>
        <v>1.1868625250109806</v>
      </c>
      <c r="AG67" s="73">
        <f t="shared" si="24"/>
        <v>1.188376195339337</v>
      </c>
      <c r="AH67" s="73">
        <f t="shared" si="24"/>
        <v>1.1890883468538571</v>
      </c>
      <c r="AI67" s="73">
        <f t="shared" ref="AI67:BN67" si="25">AI16/((AI28/40)+(AI16*0.7)+((AI28/40)*3.5%)+(AI16*10%))</f>
        <v>1.1924067537918535</v>
      </c>
      <c r="AJ67" s="73">
        <f t="shared" si="25"/>
        <v>1.1906273513477261</v>
      </c>
      <c r="AK67" s="73">
        <f t="shared" si="25"/>
        <v>1.193120894671033</v>
      </c>
      <c r="AL67" s="73">
        <f t="shared" si="25"/>
        <v>1.1871677953754418</v>
      </c>
      <c r="AM67" s="73">
        <f t="shared" si="25"/>
        <v>1.1860637509266123</v>
      </c>
      <c r="AN67" s="73">
        <f t="shared" si="25"/>
        <v>1.1886509128269975</v>
      </c>
      <c r="AO67" s="73">
        <f t="shared" si="25"/>
        <v>1.1877807059871572</v>
      </c>
      <c r="AP67" s="73">
        <f t="shared" si="25"/>
        <v>1.187718235328679</v>
      </c>
      <c r="AQ67" s="73">
        <f t="shared" si="25"/>
        <v>1.2021741319175729</v>
      </c>
      <c r="AR67" s="73">
        <f t="shared" si="25"/>
        <v>1.1923035425283224</v>
      </c>
      <c r="AS67" s="73">
        <f t="shared" si="25"/>
        <v>1.192987667185657</v>
      </c>
      <c r="AT67" s="73">
        <f t="shared" si="25"/>
        <v>1.1936957940874755</v>
      </c>
      <c r="AU67" s="73">
        <f t="shared" si="25"/>
        <v>1.1925221844200484</v>
      </c>
      <c r="AV67" s="73">
        <f t="shared" si="25"/>
        <v>1.1937703730532416</v>
      </c>
      <c r="AW67" s="73">
        <f t="shared" si="25"/>
        <v>1.1892653157029967</v>
      </c>
      <c r="AX67" s="73">
        <f t="shared" si="25"/>
        <v>1.1899027597735066</v>
      </c>
      <c r="AY67" s="73">
        <f t="shared" si="25"/>
        <v>1.191160729933562</v>
      </c>
      <c r="AZ67" s="73">
        <f t="shared" si="25"/>
        <v>1.1908912401880163</v>
      </c>
      <c r="BA67" s="73">
        <f t="shared" si="25"/>
        <v>1.1900119403225093</v>
      </c>
      <c r="BB67" s="73">
        <f t="shared" si="25"/>
        <v>1.1885578450531995</v>
      </c>
      <c r="BC67" s="73">
        <f t="shared" si="25"/>
        <v>1.1940372763512213</v>
      </c>
      <c r="BD67" s="73">
        <f t="shared" si="25"/>
        <v>1.1885887881520865</v>
      </c>
      <c r="BE67" s="73">
        <f t="shared" si="25"/>
        <v>1.1873718437601326</v>
      </c>
      <c r="BF67" s="73">
        <f t="shared" si="25"/>
        <v>1.1840826644626499</v>
      </c>
      <c r="BG67" s="73">
        <f t="shared" si="25"/>
        <v>1.1839848379255085</v>
      </c>
      <c r="BH67" s="73">
        <f t="shared" si="25"/>
        <v>1.177709483999914</v>
      </c>
      <c r="BI67" s="73">
        <f t="shared" si="25"/>
        <v>1.1757292926402276</v>
      </c>
      <c r="BJ67" s="73">
        <f t="shared" si="25"/>
        <v>1.1766818005827171</v>
      </c>
      <c r="BK67" s="73">
        <f t="shared" si="25"/>
        <v>1.1788607857427189</v>
      </c>
      <c r="BL67" s="73">
        <f t="shared" si="25"/>
        <v>1.1817462410973358</v>
      </c>
      <c r="BM67" s="73">
        <f t="shared" si="25"/>
        <v>1.1783011829905146</v>
      </c>
      <c r="BN67" s="73">
        <f t="shared" si="25"/>
        <v>1.1756395856207318</v>
      </c>
      <c r="BO67" s="10"/>
      <c r="BP67" s="10"/>
    </row>
    <row r="68" spans="1:68" x14ac:dyDescent="0.35">
      <c r="A68" s="50"/>
      <c r="B68" s="72" t="s">
        <v>106</v>
      </c>
      <c r="C68" s="73">
        <f t="shared" ref="C68:AH68" si="26">C17/((C29/40)+(C17*0.7)+((C29/40)*3.5%)+(C17*10%))</f>
        <v>1.2163014224415647</v>
      </c>
      <c r="D68" s="73">
        <f t="shared" si="26"/>
        <v>1.2171255977528017</v>
      </c>
      <c r="E68" s="73">
        <f t="shared" si="26"/>
        <v>1.2174087393290371</v>
      </c>
      <c r="F68" s="73">
        <f t="shared" si="26"/>
        <v>1.2166516303647379</v>
      </c>
      <c r="G68" s="73">
        <f t="shared" si="26"/>
        <v>1.2162446939819973</v>
      </c>
      <c r="H68" s="73">
        <f t="shared" si="26"/>
        <v>1.2169792651146791</v>
      </c>
      <c r="I68" s="73">
        <f t="shared" si="26"/>
        <v>1.2159544107838822</v>
      </c>
      <c r="J68" s="73">
        <f t="shared" si="26"/>
        <v>1.21429557058093</v>
      </c>
      <c r="K68" s="73">
        <f t="shared" si="26"/>
        <v>1.2140160875251242</v>
      </c>
      <c r="L68" s="73">
        <f t="shared" si="26"/>
        <v>1.2127745008148865</v>
      </c>
      <c r="M68" s="73">
        <f t="shared" si="26"/>
        <v>1.2113715370342721</v>
      </c>
      <c r="N68" s="73">
        <f t="shared" si="26"/>
        <v>1.2113526455752506</v>
      </c>
      <c r="O68" s="73">
        <f t="shared" si="26"/>
        <v>1.210302916659564</v>
      </c>
      <c r="P68" s="73">
        <f t="shared" si="26"/>
        <v>1.2103175425579979</v>
      </c>
      <c r="Q68" s="73">
        <f t="shared" si="26"/>
        <v>1.2101098879239325</v>
      </c>
      <c r="R68" s="73">
        <f t="shared" si="26"/>
        <v>1.2108369910700774</v>
      </c>
      <c r="S68" s="73">
        <f t="shared" si="26"/>
        <v>1.2113498570729939</v>
      </c>
      <c r="T68" s="73">
        <f t="shared" si="26"/>
        <v>1.2110409825058297</v>
      </c>
      <c r="U68" s="73">
        <f t="shared" si="26"/>
        <v>1.2108369910700774</v>
      </c>
      <c r="V68" s="73">
        <f t="shared" si="26"/>
        <v>1.2103175425579979</v>
      </c>
      <c r="W68" s="73">
        <f t="shared" si="26"/>
        <v>1.2105182849295559</v>
      </c>
      <c r="X68" s="73">
        <f t="shared" si="26"/>
        <v>1.2105294798690174</v>
      </c>
      <c r="Y68" s="73">
        <f t="shared" si="26"/>
        <v>1.2099802865499925</v>
      </c>
      <c r="Z68" s="73">
        <f t="shared" si="26"/>
        <v>1.2107344699784892</v>
      </c>
      <c r="AA68" s="73">
        <f t="shared" si="26"/>
        <v>1.2092361800058762</v>
      </c>
      <c r="AB68" s="73">
        <f t="shared" si="26"/>
        <v>1.2098262084651541</v>
      </c>
      <c r="AC68" s="73">
        <f t="shared" si="26"/>
        <v>1.2108369910700771</v>
      </c>
      <c r="AD68" s="73">
        <f t="shared" si="26"/>
        <v>1.2103508271700485</v>
      </c>
      <c r="AE68" s="73">
        <f t="shared" si="26"/>
        <v>1.2103245591617686</v>
      </c>
      <c r="AF68" s="73">
        <f t="shared" si="26"/>
        <v>1.2101254734656468</v>
      </c>
      <c r="AG68" s="73">
        <f t="shared" si="26"/>
        <v>1.210527809039238</v>
      </c>
      <c r="AH68" s="73">
        <f t="shared" si="26"/>
        <v>1.2103103311333421</v>
      </c>
      <c r="AI68" s="73">
        <f t="shared" ref="AI68:BN68" si="27">AI17/((AI29/40)+(AI17*0.7)+((AI29/40)*3.5%)+(AI17*10%))</f>
        <v>1.2113568856512289</v>
      </c>
      <c r="AJ68" s="73">
        <f t="shared" si="27"/>
        <v>1.2108369910700771</v>
      </c>
      <c r="AK68" s="73">
        <f t="shared" si="27"/>
        <v>1.2123487674077222</v>
      </c>
      <c r="AL68" s="73">
        <f t="shared" si="27"/>
        <v>1.2101233222440955</v>
      </c>
      <c r="AM68" s="73">
        <f t="shared" si="27"/>
        <v>1.209934425875312</v>
      </c>
      <c r="AN68" s="73">
        <f t="shared" si="27"/>
        <v>1.2114273946133882</v>
      </c>
      <c r="AO68" s="73">
        <f t="shared" si="27"/>
        <v>1.2125253872502955</v>
      </c>
      <c r="AP68" s="73">
        <f t="shared" si="27"/>
        <v>1.2124886329190665</v>
      </c>
      <c r="AQ68" s="73">
        <f t="shared" si="27"/>
        <v>1.2201742311620081</v>
      </c>
      <c r="AR68" s="73">
        <f t="shared" si="27"/>
        <v>1.2135808454404704</v>
      </c>
      <c r="AS68" s="73">
        <f t="shared" si="27"/>
        <v>1.2137621959759115</v>
      </c>
      <c r="AT68" s="73">
        <f t="shared" si="27"/>
        <v>1.2142955705809302</v>
      </c>
      <c r="AU68" s="73">
        <f t="shared" si="27"/>
        <v>1.2132632910412122</v>
      </c>
      <c r="AV68" s="73">
        <f t="shared" si="27"/>
        <v>1.2148598096225789</v>
      </c>
      <c r="AW68" s="73">
        <f t="shared" si="27"/>
        <v>1.2133601149470801</v>
      </c>
      <c r="AX68" s="73">
        <f t="shared" si="27"/>
        <v>1.2129866764440744</v>
      </c>
      <c r="AY68" s="73">
        <f t="shared" si="27"/>
        <v>1.2131881051283777</v>
      </c>
      <c r="AZ68" s="73">
        <f t="shared" si="27"/>
        <v>1.2141608881056438</v>
      </c>
      <c r="BA68" s="73">
        <f t="shared" si="27"/>
        <v>1.2150038321085614</v>
      </c>
      <c r="BB68" s="73">
        <f t="shared" si="27"/>
        <v>1.2141738824807489</v>
      </c>
      <c r="BC68" s="73">
        <f t="shared" si="27"/>
        <v>1.2169244535344497</v>
      </c>
      <c r="BD68" s="73">
        <f t="shared" si="27"/>
        <v>1.2144141619374578</v>
      </c>
      <c r="BE68" s="73">
        <f t="shared" si="27"/>
        <v>1.2155581395932902</v>
      </c>
      <c r="BF68" s="73">
        <f t="shared" si="27"/>
        <v>1.2130539771111877</v>
      </c>
      <c r="BG68" s="73">
        <f t="shared" si="27"/>
        <v>1.214425299144793</v>
      </c>
      <c r="BH68" s="73">
        <f t="shared" si="27"/>
        <v>1.2132313868691587</v>
      </c>
      <c r="BI68" s="73">
        <f t="shared" si="27"/>
        <v>1.212412141814514</v>
      </c>
      <c r="BJ68" s="73">
        <f t="shared" si="27"/>
        <v>1.212646167171936</v>
      </c>
      <c r="BK68" s="73">
        <f t="shared" si="27"/>
        <v>1.2127055759605971</v>
      </c>
      <c r="BL68" s="73">
        <f t="shared" si="27"/>
        <v>1.213142312158686</v>
      </c>
      <c r="BM68" s="73">
        <f t="shared" si="27"/>
        <v>1.2127161820058316</v>
      </c>
      <c r="BN68" s="73">
        <f t="shared" si="27"/>
        <v>1.2119911605690281</v>
      </c>
      <c r="BO68" s="10"/>
      <c r="BP68" s="10"/>
    </row>
    <row r="69" spans="1:68" x14ac:dyDescent="0.35">
      <c r="A69" s="34"/>
      <c r="B69" s="46"/>
      <c r="C69" s="54"/>
      <c r="D69" s="54"/>
      <c r="E69" s="54"/>
      <c r="F69" s="54"/>
      <c r="G69" s="54"/>
      <c r="H69" s="54"/>
      <c r="I69" s="54"/>
      <c r="J69" s="54"/>
      <c r="K69" s="54"/>
      <c r="L69" s="54"/>
      <c r="M69" s="54"/>
      <c r="N69" s="54"/>
      <c r="O69" s="54"/>
      <c r="P69" s="54"/>
      <c r="Q69" s="54"/>
      <c r="R69" s="54"/>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10"/>
      <c r="BP69" s="10"/>
    </row>
    <row r="70" spans="1:68" x14ac:dyDescent="0.35">
      <c r="A70" s="50"/>
      <c r="B70" s="46"/>
      <c r="C70" s="54"/>
      <c r="D70" s="54"/>
      <c r="E70" s="54"/>
      <c r="F70" s="54"/>
      <c r="G70" s="54"/>
      <c r="H70" s="54"/>
      <c r="I70" s="54"/>
      <c r="J70" s="54"/>
      <c r="K70" s="54"/>
      <c r="L70" s="54"/>
      <c r="M70" s="54"/>
      <c r="N70" s="54"/>
      <c r="O70" s="54"/>
      <c r="P70" s="54"/>
      <c r="Q70" s="54"/>
      <c r="R70" s="54"/>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10"/>
      <c r="BP70" s="10"/>
    </row>
    <row r="71" spans="1:68" x14ac:dyDescent="0.35">
      <c r="A71" s="21"/>
      <c r="B71" s="50"/>
      <c r="C71" s="55"/>
      <c r="D71" s="55"/>
      <c r="E71" s="55"/>
      <c r="F71" s="55"/>
      <c r="G71" s="55"/>
      <c r="H71" s="55"/>
      <c r="I71" s="55"/>
      <c r="J71" s="55"/>
      <c r="K71" s="55"/>
      <c r="L71" s="55"/>
      <c r="M71" s="55"/>
      <c r="N71" s="55"/>
      <c r="O71" s="55"/>
      <c r="P71" s="55"/>
      <c r="Q71" s="55"/>
      <c r="R71" s="55"/>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10"/>
      <c r="BP71" s="10"/>
    </row>
    <row r="72" spans="1:68" x14ac:dyDescent="0.35">
      <c r="A72" s="21"/>
      <c r="B72" s="67" t="s">
        <v>103</v>
      </c>
      <c r="C72" s="81">
        <f>_xlfn.STDEV.S(C57:BN57)</f>
        <v>27.995079727954096</v>
      </c>
      <c r="D72" s="57"/>
      <c r="E72" s="56"/>
      <c r="F72" s="56"/>
      <c r="G72" s="55"/>
      <c r="H72" s="55"/>
      <c r="I72" s="55"/>
      <c r="J72" s="55"/>
      <c r="K72" s="55"/>
      <c r="L72" s="55"/>
      <c r="M72" s="55"/>
      <c r="N72" s="55"/>
      <c r="O72" s="55"/>
      <c r="P72" s="55"/>
      <c r="Q72" s="55"/>
      <c r="R72" s="55"/>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10"/>
      <c r="BP72" s="10"/>
    </row>
    <row r="73" spans="1:68" x14ac:dyDescent="0.35">
      <c r="A73" s="21" t="s">
        <v>112</v>
      </c>
      <c r="B73" s="67" t="s">
        <v>104</v>
      </c>
      <c r="C73" s="81">
        <f t="shared" ref="C73:C75" si="28">_xlfn.STDEV.S(C58:BN58)</f>
        <v>22.206708615200764</v>
      </c>
      <c r="D73" s="57"/>
      <c r="E73" s="57"/>
      <c r="F73" s="57"/>
      <c r="G73" s="57"/>
      <c r="H73" s="57"/>
      <c r="I73" s="57"/>
      <c r="J73" s="57"/>
      <c r="K73" s="57"/>
      <c r="L73" s="57"/>
      <c r="M73" s="57"/>
      <c r="N73" s="57"/>
      <c r="O73" s="57"/>
      <c r="P73" s="57"/>
      <c r="Q73" s="57"/>
      <c r="R73" s="57"/>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10"/>
      <c r="BP73" s="10"/>
    </row>
    <row r="74" spans="1:68" x14ac:dyDescent="0.35">
      <c r="A74" s="47"/>
      <c r="B74" s="67" t="s">
        <v>105</v>
      </c>
      <c r="C74" s="81">
        <f t="shared" si="28"/>
        <v>25.423635624104175</v>
      </c>
      <c r="D74" s="57"/>
      <c r="E74" s="58"/>
      <c r="F74" s="58"/>
      <c r="G74" s="58"/>
      <c r="H74" s="58"/>
      <c r="I74" s="58"/>
      <c r="J74" s="58"/>
      <c r="K74" s="58"/>
      <c r="L74" s="58"/>
      <c r="M74" s="58"/>
      <c r="N74" s="58"/>
      <c r="O74" s="58"/>
      <c r="P74" s="58"/>
      <c r="Q74" s="58"/>
      <c r="R74" s="58"/>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10"/>
      <c r="BP74" s="10"/>
    </row>
    <row r="75" spans="1:68" x14ac:dyDescent="0.35">
      <c r="A75" s="50"/>
      <c r="B75" s="67" t="s">
        <v>106</v>
      </c>
      <c r="C75" s="81">
        <f t="shared" si="28"/>
        <v>25.077756099856472</v>
      </c>
      <c r="D75" s="57"/>
      <c r="E75" s="58"/>
      <c r="F75" s="58"/>
      <c r="G75" s="58"/>
      <c r="H75" s="58"/>
      <c r="I75" s="58"/>
      <c r="J75" s="58"/>
      <c r="K75" s="58"/>
      <c r="L75" s="58"/>
      <c r="M75" s="58"/>
      <c r="N75" s="58"/>
      <c r="O75" s="58"/>
      <c r="P75" s="58"/>
      <c r="Q75" s="58"/>
      <c r="R75" s="58"/>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10"/>
      <c r="BP75" s="10"/>
    </row>
    <row r="76" spans="1:68" x14ac:dyDescent="0.35">
      <c r="A76" s="50"/>
      <c r="B76" s="46"/>
      <c r="C76" s="54"/>
      <c r="D76" s="58"/>
      <c r="E76" s="58"/>
      <c r="F76" s="58"/>
      <c r="G76" s="58"/>
      <c r="H76" s="58"/>
      <c r="I76" s="58"/>
      <c r="J76" s="58"/>
      <c r="K76" s="58"/>
      <c r="L76" s="58"/>
      <c r="M76" s="58"/>
      <c r="N76" s="58"/>
      <c r="O76" s="58"/>
      <c r="P76" s="58"/>
      <c r="Q76" s="58"/>
      <c r="R76" s="58"/>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10"/>
      <c r="BP76" s="10"/>
    </row>
    <row r="77" spans="1:68" x14ac:dyDescent="0.35">
      <c r="A77" s="50"/>
      <c r="B77" s="46"/>
      <c r="C77" s="54"/>
      <c r="D77" s="58"/>
      <c r="E77" s="58"/>
      <c r="F77" s="58"/>
      <c r="G77" s="58"/>
      <c r="H77" s="58"/>
      <c r="I77" s="58"/>
      <c r="J77" s="58"/>
      <c r="K77" s="58"/>
      <c r="L77" s="58"/>
      <c r="M77" s="58"/>
      <c r="N77" s="58"/>
      <c r="O77" s="58"/>
      <c r="P77" s="58"/>
      <c r="Q77" s="58"/>
      <c r="R77" s="58"/>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10"/>
      <c r="BP77" s="10"/>
    </row>
    <row r="78" spans="1:68" x14ac:dyDescent="0.35">
      <c r="A78" s="9"/>
      <c r="B78" s="16"/>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10"/>
      <c r="BP78" s="10"/>
    </row>
    <row r="79" spans="1:68" x14ac:dyDescent="0.35">
      <c r="A79" s="23"/>
      <c r="B79" s="6"/>
      <c r="C79" s="32"/>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10"/>
      <c r="BP79" s="10"/>
    </row>
    <row r="80" spans="1:68" x14ac:dyDescent="0.35">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8"/>
      <c r="BP80" s="8"/>
    </row>
    <row r="81" spans="1:68" x14ac:dyDescent="0.35">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10"/>
      <c r="BP81" s="10"/>
    </row>
    <row r="82" spans="1:68" x14ac:dyDescent="0.35">
      <c r="B82" s="25"/>
      <c r="BO82" s="10"/>
      <c r="BP82" s="10"/>
    </row>
    <row r="83" spans="1:68" s="16" customFormat="1" ht="10.5" x14ac:dyDescent="0.25"/>
    <row r="84" spans="1:68" s="16" customFormat="1" ht="10.5" x14ac:dyDescent="0.25"/>
    <row r="85" spans="1:68" x14ac:dyDescent="0.35">
      <c r="B85" s="25"/>
      <c r="BO85" s="10"/>
      <c r="BP85" s="10"/>
    </row>
    <row r="86" spans="1:68" x14ac:dyDescent="0.35">
      <c r="A86" s="9"/>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10"/>
      <c r="BP86" s="10"/>
    </row>
    <row r="87" spans="1:68" x14ac:dyDescent="0.35">
      <c r="A87" s="9"/>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10"/>
      <c r="BP87" s="10"/>
    </row>
    <row r="88" spans="1:68" x14ac:dyDescent="0.35">
      <c r="A88" s="9"/>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10"/>
      <c r="BP88" s="10"/>
    </row>
    <row r="89" spans="1:68" x14ac:dyDescent="0.35">
      <c r="A89" s="9"/>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10"/>
      <c r="BP89" s="10"/>
    </row>
    <row r="90" spans="1:68" x14ac:dyDescent="0.35">
      <c r="A90" s="23"/>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10"/>
      <c r="BP90" s="10"/>
    </row>
    <row r="91" spans="1:68" x14ac:dyDescent="0.35">
      <c r="A91" s="9"/>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10"/>
      <c r="BP91" s="10"/>
    </row>
    <row r="92" spans="1:68" x14ac:dyDescent="0.35">
      <c r="A92" s="9"/>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10"/>
      <c r="BP92" s="10"/>
    </row>
    <row r="93" spans="1:68" x14ac:dyDescent="0.35">
      <c r="A93" s="9"/>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10"/>
      <c r="BP93" s="10"/>
    </row>
    <row r="94" spans="1:68" x14ac:dyDescent="0.35">
      <c r="A94" s="9"/>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10"/>
      <c r="BP94" s="10"/>
    </row>
    <row r="96" spans="1:68" x14ac:dyDescent="0.35">
      <c r="A96" s="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v>350</v>
      </c>
      <c r="AL96" s="37">
        <v>355</v>
      </c>
      <c r="AM96" s="37">
        <v>360</v>
      </c>
      <c r="AN96" s="37">
        <v>375</v>
      </c>
      <c r="AO96" s="37">
        <v>364</v>
      </c>
      <c r="AP96" s="37">
        <v>367</v>
      </c>
      <c r="AQ96" s="37">
        <v>370</v>
      </c>
      <c r="AR96" s="37">
        <v>370</v>
      </c>
      <c r="AS96" s="37">
        <v>365</v>
      </c>
      <c r="AT96" s="37">
        <v>360</v>
      </c>
      <c r="AU96" s="37">
        <v>375</v>
      </c>
      <c r="AV96" s="37">
        <v>403</v>
      </c>
      <c r="AW96" s="37">
        <v>365</v>
      </c>
      <c r="AX96" s="37">
        <v>395</v>
      </c>
      <c r="AY96" s="37">
        <v>405</v>
      </c>
      <c r="AZ96" s="37">
        <v>410</v>
      </c>
      <c r="BA96" s="37">
        <v>416</v>
      </c>
      <c r="BB96" s="37">
        <v>446</v>
      </c>
      <c r="BC96" s="37">
        <v>440</v>
      </c>
      <c r="BD96" s="37">
        <v>450</v>
      </c>
      <c r="BE96" s="37">
        <v>467</v>
      </c>
      <c r="BF96" s="37">
        <v>520</v>
      </c>
      <c r="BG96" s="37">
        <v>516</v>
      </c>
      <c r="BH96" s="37">
        <v>555</v>
      </c>
      <c r="BI96" s="37">
        <v>540</v>
      </c>
      <c r="BJ96" s="37">
        <v>550</v>
      </c>
      <c r="BK96" s="37">
        <v>550</v>
      </c>
      <c r="BL96" s="37">
        <v>560</v>
      </c>
      <c r="BM96" s="37">
        <v>575</v>
      </c>
      <c r="BN96" s="37">
        <v>601</v>
      </c>
      <c r="BO96" s="8"/>
      <c r="BP96" s="8"/>
    </row>
    <row r="97" spans="1:68" x14ac:dyDescent="0.35">
      <c r="A97" s="9"/>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v>460</v>
      </c>
      <c r="AL97" s="32">
        <v>460</v>
      </c>
      <c r="AM97" s="32">
        <v>470</v>
      </c>
      <c r="AN97" s="32">
        <v>506</v>
      </c>
      <c r="AO97" s="32">
        <v>510</v>
      </c>
      <c r="AP97" s="32">
        <v>495</v>
      </c>
      <c r="AQ97" s="32">
        <v>490</v>
      </c>
      <c r="AR97" s="32">
        <v>523</v>
      </c>
      <c r="AS97" s="32">
        <v>495</v>
      </c>
      <c r="AT97" s="32">
        <v>510</v>
      </c>
      <c r="AU97" s="32">
        <v>540</v>
      </c>
      <c r="AV97" s="32">
        <v>535</v>
      </c>
      <c r="AW97" s="32">
        <v>519</v>
      </c>
      <c r="AX97" s="32">
        <v>546</v>
      </c>
      <c r="AY97" s="32">
        <v>550</v>
      </c>
      <c r="AZ97" s="32">
        <v>555</v>
      </c>
      <c r="BA97" s="32">
        <v>555</v>
      </c>
      <c r="BB97" s="32">
        <v>575</v>
      </c>
      <c r="BC97" s="32">
        <v>598</v>
      </c>
      <c r="BD97" s="32">
        <v>645</v>
      </c>
      <c r="BE97" s="32">
        <v>647</v>
      </c>
      <c r="BF97" s="32">
        <v>658</v>
      </c>
      <c r="BG97" s="32">
        <v>689</v>
      </c>
      <c r="BH97" s="32">
        <v>710</v>
      </c>
      <c r="BI97" s="32">
        <v>783</v>
      </c>
      <c r="BJ97" s="32">
        <v>730</v>
      </c>
      <c r="BK97" s="32">
        <v>795</v>
      </c>
      <c r="BL97" s="32">
        <v>760</v>
      </c>
      <c r="BM97" s="32">
        <v>760</v>
      </c>
      <c r="BN97" s="32">
        <v>789</v>
      </c>
      <c r="BO97" s="10"/>
      <c r="BP97" s="10"/>
    </row>
    <row r="98" spans="1:68" x14ac:dyDescent="0.35">
      <c r="A98" s="9"/>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v>290</v>
      </c>
      <c r="AL98" s="32">
        <v>302</v>
      </c>
      <c r="AM98" s="32">
        <v>290</v>
      </c>
      <c r="AN98" s="32">
        <v>300</v>
      </c>
      <c r="AO98" s="32">
        <v>285</v>
      </c>
      <c r="AP98" s="32">
        <v>310</v>
      </c>
      <c r="AQ98" s="32">
        <v>315</v>
      </c>
      <c r="AR98" s="32">
        <v>305</v>
      </c>
      <c r="AS98" s="32">
        <v>310</v>
      </c>
      <c r="AT98" s="32">
        <v>300</v>
      </c>
      <c r="AU98" s="32">
        <v>300</v>
      </c>
      <c r="AV98" s="32">
        <v>364</v>
      </c>
      <c r="AW98" s="32">
        <v>312</v>
      </c>
      <c r="AX98" s="32">
        <v>348</v>
      </c>
      <c r="AY98" s="32">
        <v>330</v>
      </c>
      <c r="AZ98" s="32">
        <v>357</v>
      </c>
      <c r="BA98" s="32">
        <v>380</v>
      </c>
      <c r="BB98" s="32">
        <v>385</v>
      </c>
      <c r="BC98" s="32">
        <v>410</v>
      </c>
      <c r="BD98" s="32">
        <v>403</v>
      </c>
      <c r="BE98" s="32">
        <v>420</v>
      </c>
      <c r="BF98" s="32">
        <v>430</v>
      </c>
      <c r="BG98" s="32">
        <v>454</v>
      </c>
      <c r="BH98" s="32">
        <v>500</v>
      </c>
      <c r="BI98" s="32">
        <v>495</v>
      </c>
      <c r="BJ98" s="32">
        <v>485</v>
      </c>
      <c r="BK98" s="32">
        <v>489</v>
      </c>
      <c r="BL98" s="32">
        <v>500</v>
      </c>
      <c r="BM98" s="32">
        <v>542</v>
      </c>
      <c r="BN98" s="32">
        <v>547</v>
      </c>
      <c r="BO98" s="10"/>
      <c r="BP98" s="10"/>
    </row>
    <row r="99" spans="1:68" x14ac:dyDescent="0.35">
      <c r="A99" s="9"/>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v>315</v>
      </c>
      <c r="AL99" s="32">
        <v>325</v>
      </c>
      <c r="AM99" s="32">
        <v>316</v>
      </c>
      <c r="AN99" s="32">
        <v>352</v>
      </c>
      <c r="AO99" s="32">
        <v>317</v>
      </c>
      <c r="AP99" s="32">
        <v>295</v>
      </c>
      <c r="AQ99" s="32">
        <v>290</v>
      </c>
      <c r="AR99" s="32">
        <v>267</v>
      </c>
      <c r="AS99" s="32">
        <v>315</v>
      </c>
      <c r="AT99" s="32">
        <v>304</v>
      </c>
      <c r="AU99" s="32">
        <v>356</v>
      </c>
      <c r="AV99" s="32">
        <v>535</v>
      </c>
      <c r="AW99" s="32">
        <v>318</v>
      </c>
      <c r="AX99" s="32">
        <v>312</v>
      </c>
      <c r="AY99" s="32">
        <v>368</v>
      </c>
      <c r="AZ99" s="32">
        <v>335</v>
      </c>
      <c r="BA99" s="32">
        <v>304</v>
      </c>
      <c r="BB99" s="32">
        <v>341</v>
      </c>
      <c r="BC99" s="32">
        <v>323</v>
      </c>
      <c r="BD99" s="32">
        <v>330</v>
      </c>
      <c r="BE99" s="32">
        <v>368</v>
      </c>
      <c r="BF99" s="32">
        <v>355</v>
      </c>
      <c r="BG99" s="32">
        <v>319</v>
      </c>
      <c r="BH99" s="32">
        <v>380</v>
      </c>
      <c r="BI99" s="32">
        <v>404</v>
      </c>
      <c r="BJ99" s="32">
        <v>454</v>
      </c>
      <c r="BK99" s="32">
        <v>414</v>
      </c>
      <c r="BL99" s="32">
        <v>460</v>
      </c>
      <c r="BM99" s="32">
        <v>482</v>
      </c>
      <c r="BN99" s="32">
        <v>495</v>
      </c>
      <c r="BO99" s="10"/>
      <c r="BP99" s="10"/>
    </row>
    <row r="100" spans="1:68" x14ac:dyDescent="0.35">
      <c r="A100" s="9"/>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v>257</v>
      </c>
      <c r="AL100" s="32" t="s">
        <v>74</v>
      </c>
      <c r="AM100" s="32">
        <v>268</v>
      </c>
      <c r="AN100" s="32">
        <v>295</v>
      </c>
      <c r="AO100" s="32" t="s">
        <v>74</v>
      </c>
      <c r="AP100" s="32" t="s">
        <v>74</v>
      </c>
      <c r="AQ100" s="32">
        <v>310</v>
      </c>
      <c r="AR100" s="32" t="s">
        <v>74</v>
      </c>
      <c r="AS100" s="32">
        <v>325</v>
      </c>
      <c r="AT100" s="32">
        <v>317</v>
      </c>
      <c r="AU100" s="32">
        <v>300</v>
      </c>
      <c r="AV100" s="32">
        <v>340</v>
      </c>
      <c r="AW100" s="32">
        <v>328</v>
      </c>
      <c r="AX100" s="32">
        <v>345</v>
      </c>
      <c r="AY100" s="32">
        <v>395</v>
      </c>
      <c r="AZ100" s="32">
        <v>395</v>
      </c>
      <c r="BA100" s="32">
        <v>359</v>
      </c>
      <c r="BB100" s="32">
        <v>352</v>
      </c>
      <c r="BC100" s="32">
        <v>386</v>
      </c>
      <c r="BD100" s="32">
        <v>400</v>
      </c>
      <c r="BE100" s="32">
        <v>399</v>
      </c>
      <c r="BF100" s="32">
        <v>405</v>
      </c>
      <c r="BG100" s="32">
        <v>458</v>
      </c>
      <c r="BH100" s="32">
        <v>461</v>
      </c>
      <c r="BI100" s="32">
        <v>503</v>
      </c>
      <c r="BJ100" s="32">
        <v>620</v>
      </c>
      <c r="BK100" s="32">
        <v>495</v>
      </c>
      <c r="BL100" s="32">
        <v>505</v>
      </c>
      <c r="BM100" s="32">
        <v>530</v>
      </c>
      <c r="BN100" s="32">
        <v>607</v>
      </c>
      <c r="BO100" s="10"/>
      <c r="BP100" s="10"/>
    </row>
    <row r="101" spans="1:68" x14ac:dyDescent="0.35">
      <c r="A101" s="9"/>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v>239</v>
      </c>
      <c r="AL101" s="32">
        <v>250</v>
      </c>
      <c r="AM101" s="32">
        <v>239</v>
      </c>
      <c r="AN101" s="32">
        <v>240</v>
      </c>
      <c r="AO101" s="32">
        <v>245</v>
      </c>
      <c r="AP101" s="32">
        <v>265</v>
      </c>
      <c r="AQ101" s="32">
        <v>241</v>
      </c>
      <c r="AR101" s="32">
        <v>259</v>
      </c>
      <c r="AS101" s="32">
        <v>249</v>
      </c>
      <c r="AT101" s="32">
        <v>255</v>
      </c>
      <c r="AU101" s="32">
        <v>263</v>
      </c>
      <c r="AV101" s="32">
        <v>265</v>
      </c>
      <c r="AW101" s="32">
        <v>260</v>
      </c>
      <c r="AX101" s="32">
        <v>270</v>
      </c>
      <c r="AY101" s="32">
        <v>270</v>
      </c>
      <c r="AZ101" s="32">
        <v>285</v>
      </c>
      <c r="BA101" s="32">
        <v>312</v>
      </c>
      <c r="BB101" s="32">
        <v>310</v>
      </c>
      <c r="BC101" s="32">
        <v>329</v>
      </c>
      <c r="BD101" s="32">
        <v>360</v>
      </c>
      <c r="BE101" s="32">
        <v>370</v>
      </c>
      <c r="BF101" s="32">
        <v>364</v>
      </c>
      <c r="BG101" s="32">
        <v>377</v>
      </c>
      <c r="BH101" s="32">
        <v>430</v>
      </c>
      <c r="BI101" s="32">
        <v>424</v>
      </c>
      <c r="BJ101" s="32">
        <v>410</v>
      </c>
      <c r="BK101" s="32">
        <v>424</v>
      </c>
      <c r="BL101" s="32">
        <v>420</v>
      </c>
      <c r="BM101" s="32">
        <v>426</v>
      </c>
      <c r="BN101" s="32">
        <v>451</v>
      </c>
      <c r="BO101" s="10"/>
      <c r="BP101" s="10"/>
    </row>
    <row r="102" spans="1:68" x14ac:dyDescent="0.35">
      <c r="A102" s="9"/>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v>235</v>
      </c>
      <c r="AL102" s="32">
        <v>235</v>
      </c>
      <c r="AM102" s="32">
        <v>238</v>
      </c>
      <c r="AN102" s="32">
        <v>260</v>
      </c>
      <c r="AO102" s="32">
        <v>244</v>
      </c>
      <c r="AP102" s="32">
        <v>256</v>
      </c>
      <c r="AQ102" s="32">
        <v>250</v>
      </c>
      <c r="AR102" s="32">
        <v>303</v>
      </c>
      <c r="AS102" s="32">
        <v>276</v>
      </c>
      <c r="AT102" s="32">
        <v>286</v>
      </c>
      <c r="AU102" s="32">
        <v>266</v>
      </c>
      <c r="AV102" s="32">
        <v>281</v>
      </c>
      <c r="AW102" s="32">
        <v>279</v>
      </c>
      <c r="AX102" s="32">
        <v>280</v>
      </c>
      <c r="AY102" s="32">
        <v>284</v>
      </c>
      <c r="AZ102" s="32">
        <v>310</v>
      </c>
      <c r="BA102" s="32">
        <v>306</v>
      </c>
      <c r="BB102" s="32">
        <v>323</v>
      </c>
      <c r="BC102" s="32">
        <v>325</v>
      </c>
      <c r="BD102" s="32">
        <v>340</v>
      </c>
      <c r="BE102" s="32">
        <v>383</v>
      </c>
      <c r="BF102" s="32">
        <v>398</v>
      </c>
      <c r="BG102" s="32">
        <v>402</v>
      </c>
      <c r="BH102" s="32">
        <v>432</v>
      </c>
      <c r="BI102" s="32">
        <v>447</v>
      </c>
      <c r="BJ102" s="32">
        <v>434</v>
      </c>
      <c r="BK102" s="32">
        <v>454</v>
      </c>
      <c r="BL102" s="32">
        <v>420</v>
      </c>
      <c r="BM102" s="32">
        <v>426</v>
      </c>
      <c r="BN102" s="32">
        <v>450</v>
      </c>
      <c r="BO102" s="10"/>
      <c r="BP102" s="10"/>
    </row>
    <row r="103" spans="1:68" x14ac:dyDescent="0.35">
      <c r="A103" s="9"/>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v>308</v>
      </c>
      <c r="AL103" s="32">
        <v>330</v>
      </c>
      <c r="AM103" s="32">
        <v>315</v>
      </c>
      <c r="AN103" s="32">
        <v>319</v>
      </c>
      <c r="AO103" s="32">
        <v>306</v>
      </c>
      <c r="AP103" s="32">
        <v>315</v>
      </c>
      <c r="AQ103" s="32">
        <v>318</v>
      </c>
      <c r="AR103" s="32">
        <v>312</v>
      </c>
      <c r="AS103" s="32">
        <v>320</v>
      </c>
      <c r="AT103" s="32">
        <v>320</v>
      </c>
      <c r="AU103" s="32">
        <v>324</v>
      </c>
      <c r="AV103" s="32">
        <v>309</v>
      </c>
      <c r="AW103" s="32">
        <v>296</v>
      </c>
      <c r="AX103" s="32">
        <v>327</v>
      </c>
      <c r="AY103" s="32">
        <v>320</v>
      </c>
      <c r="AZ103" s="32">
        <v>347</v>
      </c>
      <c r="BA103" s="32">
        <v>337</v>
      </c>
      <c r="BB103" s="32">
        <v>376</v>
      </c>
      <c r="BC103" s="32">
        <v>373</v>
      </c>
      <c r="BD103" s="32">
        <v>362</v>
      </c>
      <c r="BE103" s="32">
        <v>389</v>
      </c>
      <c r="BF103" s="32">
        <v>391</v>
      </c>
      <c r="BG103" s="32">
        <v>422</v>
      </c>
      <c r="BH103" s="32">
        <v>430</v>
      </c>
      <c r="BI103" s="32">
        <v>451</v>
      </c>
      <c r="BJ103" s="32">
        <v>460</v>
      </c>
      <c r="BK103" s="32">
        <v>485</v>
      </c>
      <c r="BL103" s="32">
        <v>460</v>
      </c>
      <c r="BM103" s="32">
        <v>470</v>
      </c>
      <c r="BN103" s="32">
        <v>515</v>
      </c>
      <c r="BO103" s="10"/>
      <c r="BP103" s="10"/>
    </row>
    <row r="104" spans="1:68" x14ac:dyDescent="0.35">
      <c r="A104" s="9"/>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v>290</v>
      </c>
      <c r="AL104" s="32">
        <v>295</v>
      </c>
      <c r="AM104" s="32">
        <v>286</v>
      </c>
      <c r="AN104" s="32">
        <v>308</v>
      </c>
      <c r="AO104" s="32">
        <v>306</v>
      </c>
      <c r="AP104" s="32">
        <v>282</v>
      </c>
      <c r="AQ104" s="32">
        <v>291</v>
      </c>
      <c r="AR104" s="32">
        <v>348</v>
      </c>
      <c r="AS104" s="32">
        <v>302</v>
      </c>
      <c r="AT104" s="32">
        <v>299</v>
      </c>
      <c r="AU104" s="32">
        <v>313</v>
      </c>
      <c r="AV104" s="32">
        <v>317</v>
      </c>
      <c r="AW104" s="32">
        <v>297</v>
      </c>
      <c r="AX104" s="32">
        <v>297</v>
      </c>
      <c r="AY104" s="32">
        <v>314</v>
      </c>
      <c r="AZ104" s="32">
        <v>333</v>
      </c>
      <c r="BA104" s="32">
        <v>330</v>
      </c>
      <c r="BB104" s="32">
        <v>336</v>
      </c>
      <c r="BC104" s="32">
        <v>329</v>
      </c>
      <c r="BD104" s="32">
        <v>375</v>
      </c>
      <c r="BE104" s="32">
        <v>380</v>
      </c>
      <c r="BF104" s="32">
        <v>410</v>
      </c>
      <c r="BG104" s="32">
        <v>425</v>
      </c>
      <c r="BH104" s="32">
        <v>475</v>
      </c>
      <c r="BI104" s="32">
        <v>490</v>
      </c>
      <c r="BJ104" s="32">
        <v>456</v>
      </c>
      <c r="BK104" s="32">
        <v>450</v>
      </c>
      <c r="BL104" s="32">
        <v>477</v>
      </c>
      <c r="BM104" s="32">
        <v>450</v>
      </c>
      <c r="BN104" s="32">
        <v>500</v>
      </c>
      <c r="BO104" s="10"/>
      <c r="BP104" s="10"/>
    </row>
    <row r="105" spans="1:68" x14ac:dyDescent="0.35">
      <c r="A105" s="9"/>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v>304</v>
      </c>
      <c r="AL105" s="32">
        <v>300</v>
      </c>
      <c r="AM105" s="32">
        <v>315</v>
      </c>
      <c r="AN105" s="32">
        <v>322</v>
      </c>
      <c r="AO105" s="32">
        <v>320</v>
      </c>
      <c r="AP105" s="32">
        <v>326</v>
      </c>
      <c r="AQ105" s="32">
        <v>317</v>
      </c>
      <c r="AR105" s="32">
        <v>330</v>
      </c>
      <c r="AS105" s="32">
        <v>325</v>
      </c>
      <c r="AT105" s="32">
        <v>325</v>
      </c>
      <c r="AU105" s="32">
        <v>331</v>
      </c>
      <c r="AV105" s="32">
        <v>375</v>
      </c>
      <c r="AW105" s="32">
        <v>332</v>
      </c>
      <c r="AX105" s="32">
        <v>350</v>
      </c>
      <c r="AY105" s="32">
        <v>359</v>
      </c>
      <c r="AZ105" s="32">
        <v>360</v>
      </c>
      <c r="BA105" s="32">
        <v>395</v>
      </c>
      <c r="BB105" s="32">
        <v>392</v>
      </c>
      <c r="BC105" s="32">
        <v>390</v>
      </c>
      <c r="BD105" s="32">
        <v>429</v>
      </c>
      <c r="BE105" s="32">
        <v>451</v>
      </c>
      <c r="BF105" s="32">
        <v>480</v>
      </c>
      <c r="BG105" s="32">
        <v>499</v>
      </c>
      <c r="BH105" s="32">
        <v>575</v>
      </c>
      <c r="BI105" s="32">
        <v>514</v>
      </c>
      <c r="BJ105" s="32">
        <v>509</v>
      </c>
      <c r="BK105" s="32">
        <v>498</v>
      </c>
      <c r="BL105" s="32">
        <v>525</v>
      </c>
      <c r="BM105" s="32">
        <v>542</v>
      </c>
      <c r="BN105" s="32">
        <v>530</v>
      </c>
      <c r="BO105" s="10"/>
      <c r="BP105" s="10"/>
    </row>
    <row r="106" spans="1:68" x14ac:dyDescent="0.35">
      <c r="A106" s="9"/>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v>402</v>
      </c>
      <c r="AL106" s="32">
        <v>439</v>
      </c>
      <c r="AM106" s="32">
        <v>441</v>
      </c>
      <c r="AN106" s="32">
        <v>449</v>
      </c>
      <c r="AO106" s="32">
        <v>449</v>
      </c>
      <c r="AP106" s="32">
        <v>465</v>
      </c>
      <c r="AQ106" s="32">
        <v>453</v>
      </c>
      <c r="AR106" s="32">
        <v>464</v>
      </c>
      <c r="AS106" s="32">
        <v>460</v>
      </c>
      <c r="AT106" s="32">
        <v>461</v>
      </c>
      <c r="AU106" s="32">
        <v>475</v>
      </c>
      <c r="AV106" s="32">
        <v>504</v>
      </c>
      <c r="AW106" s="32">
        <v>470</v>
      </c>
      <c r="AX106" s="32">
        <v>495</v>
      </c>
      <c r="AY106" s="32">
        <v>510</v>
      </c>
      <c r="AZ106" s="32">
        <v>518</v>
      </c>
      <c r="BA106" s="32">
        <v>545</v>
      </c>
      <c r="BB106" s="32">
        <v>562</v>
      </c>
      <c r="BC106" s="32">
        <v>585</v>
      </c>
      <c r="BD106" s="32">
        <v>615</v>
      </c>
      <c r="BE106" s="32">
        <v>640</v>
      </c>
      <c r="BF106" s="32">
        <v>645</v>
      </c>
      <c r="BG106" s="32">
        <v>655</v>
      </c>
      <c r="BH106" s="32">
        <v>687</v>
      </c>
      <c r="BI106" s="32">
        <v>721</v>
      </c>
      <c r="BJ106" s="32">
        <v>663</v>
      </c>
      <c r="BK106" s="32">
        <v>699</v>
      </c>
      <c r="BL106" s="32">
        <v>710</v>
      </c>
      <c r="BM106" s="32">
        <v>720</v>
      </c>
      <c r="BN106" s="32">
        <v>725</v>
      </c>
      <c r="BO106" s="10"/>
      <c r="BP106" s="10"/>
    </row>
    <row r="107" spans="1:68" x14ac:dyDescent="0.35">
      <c r="A107" s="7"/>
      <c r="B107" s="6"/>
      <c r="C107" s="38"/>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v>265</v>
      </c>
      <c r="AL107" s="32">
        <v>260</v>
      </c>
      <c r="AM107" s="32">
        <v>265</v>
      </c>
      <c r="AN107" s="32">
        <v>281</v>
      </c>
      <c r="AO107" s="32">
        <v>289</v>
      </c>
      <c r="AP107" s="32">
        <v>276</v>
      </c>
      <c r="AQ107" s="32">
        <v>285</v>
      </c>
      <c r="AR107" s="32">
        <v>324</v>
      </c>
      <c r="AS107" s="32">
        <v>307</v>
      </c>
      <c r="AT107" s="32">
        <v>300</v>
      </c>
      <c r="AU107" s="32">
        <v>302</v>
      </c>
      <c r="AV107" s="32">
        <v>276</v>
      </c>
      <c r="AW107" s="32">
        <v>280</v>
      </c>
      <c r="AX107" s="32">
        <v>322</v>
      </c>
      <c r="AY107" s="32">
        <v>322</v>
      </c>
      <c r="AZ107" s="32">
        <v>336</v>
      </c>
      <c r="BA107" s="32">
        <v>350</v>
      </c>
      <c r="BB107" s="32">
        <v>367</v>
      </c>
      <c r="BC107" s="32">
        <v>384</v>
      </c>
      <c r="BD107" s="32">
        <v>375</v>
      </c>
      <c r="BE107" s="32">
        <v>385</v>
      </c>
      <c r="BF107" s="32">
        <v>400</v>
      </c>
      <c r="BG107" s="32">
        <v>405</v>
      </c>
      <c r="BH107" s="32">
        <v>465</v>
      </c>
      <c r="BI107" s="32">
        <v>455</v>
      </c>
      <c r="BJ107" s="32">
        <v>445</v>
      </c>
      <c r="BK107" s="32">
        <v>470</v>
      </c>
      <c r="BL107" s="32">
        <v>480</v>
      </c>
      <c r="BM107" s="32">
        <v>478</v>
      </c>
      <c r="BN107" s="32">
        <v>483</v>
      </c>
      <c r="BO107" s="10"/>
      <c r="BP107" s="10"/>
    </row>
    <row r="108" spans="1:68" x14ac:dyDescent="0.35">
      <c r="A108" s="9"/>
      <c r="B108" s="6"/>
      <c r="C108" s="39"/>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v>266</v>
      </c>
      <c r="AL108" s="32">
        <v>272</v>
      </c>
      <c r="AM108" s="32">
        <v>280</v>
      </c>
      <c r="AN108" s="32">
        <v>270</v>
      </c>
      <c r="AO108" s="32">
        <v>284</v>
      </c>
      <c r="AP108" s="32">
        <v>274</v>
      </c>
      <c r="AQ108" s="32">
        <v>285</v>
      </c>
      <c r="AR108" s="32">
        <v>280</v>
      </c>
      <c r="AS108" s="32">
        <v>273</v>
      </c>
      <c r="AT108" s="32">
        <v>280</v>
      </c>
      <c r="AU108" s="32">
        <v>289</v>
      </c>
      <c r="AV108" s="32">
        <v>289</v>
      </c>
      <c r="AW108" s="32">
        <v>290</v>
      </c>
      <c r="AX108" s="32">
        <v>304</v>
      </c>
      <c r="AY108" s="32">
        <v>300</v>
      </c>
      <c r="AZ108" s="32">
        <v>310</v>
      </c>
      <c r="BA108" s="32">
        <v>324</v>
      </c>
      <c r="BB108" s="32">
        <v>330</v>
      </c>
      <c r="BC108" s="32">
        <v>345</v>
      </c>
      <c r="BD108" s="32">
        <v>365</v>
      </c>
      <c r="BE108" s="32">
        <v>383</v>
      </c>
      <c r="BF108" s="32">
        <v>408</v>
      </c>
      <c r="BG108" s="32">
        <v>410</v>
      </c>
      <c r="BH108" s="32">
        <v>442</v>
      </c>
      <c r="BI108" s="32">
        <v>459</v>
      </c>
      <c r="BJ108" s="32">
        <v>439</v>
      </c>
      <c r="BK108" s="32">
        <v>430</v>
      </c>
      <c r="BL108" s="32">
        <v>450</v>
      </c>
      <c r="BM108" s="32">
        <v>475</v>
      </c>
      <c r="BN108" s="32">
        <v>475</v>
      </c>
      <c r="BO108" s="10"/>
      <c r="BP108" s="10"/>
    </row>
    <row r="109" spans="1:68" x14ac:dyDescent="0.35">
      <c r="A109" s="9"/>
      <c r="B109" s="6"/>
      <c r="C109" s="39"/>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v>566</v>
      </c>
      <c r="AL109" s="32">
        <v>594</v>
      </c>
      <c r="AM109" s="32">
        <v>596</v>
      </c>
      <c r="AN109" s="32">
        <v>603</v>
      </c>
      <c r="AO109" s="32">
        <v>648</v>
      </c>
      <c r="AP109" s="32">
        <v>599</v>
      </c>
      <c r="AQ109" s="32">
        <v>530</v>
      </c>
      <c r="AR109" s="32">
        <v>675</v>
      </c>
      <c r="AS109" s="32">
        <v>563</v>
      </c>
      <c r="AT109" s="32">
        <v>594</v>
      </c>
      <c r="AU109" s="32">
        <v>588</v>
      </c>
      <c r="AV109" s="32">
        <v>625</v>
      </c>
      <c r="AW109" s="32">
        <v>640</v>
      </c>
      <c r="AX109" s="32">
        <v>564</v>
      </c>
      <c r="AY109" s="32">
        <v>571</v>
      </c>
      <c r="AZ109" s="32">
        <v>673</v>
      </c>
      <c r="BA109" s="32">
        <v>665</v>
      </c>
      <c r="BB109" s="32">
        <v>620</v>
      </c>
      <c r="BC109" s="32">
        <v>657</v>
      </c>
      <c r="BD109" s="32">
        <v>663</v>
      </c>
      <c r="BE109" s="32">
        <v>709</v>
      </c>
      <c r="BF109" s="32">
        <v>720</v>
      </c>
      <c r="BG109" s="32">
        <v>730</v>
      </c>
      <c r="BH109" s="32">
        <v>770</v>
      </c>
      <c r="BI109" s="32">
        <v>780</v>
      </c>
      <c r="BJ109" s="32">
        <v>798</v>
      </c>
      <c r="BK109" s="32">
        <v>801</v>
      </c>
      <c r="BL109" s="32">
        <v>830</v>
      </c>
      <c r="BM109" s="32">
        <v>1000</v>
      </c>
      <c r="BN109" s="32">
        <v>895</v>
      </c>
      <c r="BO109" s="10"/>
      <c r="BP109" s="10"/>
    </row>
    <row r="110" spans="1:68" x14ac:dyDescent="0.35">
      <c r="A110" s="9"/>
      <c r="B110" s="6"/>
      <c r="C110" s="40"/>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v>408</v>
      </c>
      <c r="AL110" s="32">
        <v>431</v>
      </c>
      <c r="AM110" s="32">
        <v>451</v>
      </c>
      <c r="AN110" s="32">
        <v>449</v>
      </c>
      <c r="AO110" s="32">
        <v>455</v>
      </c>
      <c r="AP110" s="32">
        <v>450</v>
      </c>
      <c r="AQ110" s="32">
        <v>445</v>
      </c>
      <c r="AR110" s="32">
        <v>465</v>
      </c>
      <c r="AS110" s="32">
        <v>455</v>
      </c>
      <c r="AT110" s="32">
        <v>456</v>
      </c>
      <c r="AU110" s="32">
        <v>488</v>
      </c>
      <c r="AV110" s="32">
        <v>483</v>
      </c>
      <c r="AW110" s="32">
        <v>470</v>
      </c>
      <c r="AX110" s="32">
        <v>505</v>
      </c>
      <c r="AY110" s="32">
        <v>490</v>
      </c>
      <c r="AZ110" s="32">
        <v>505</v>
      </c>
      <c r="BA110" s="32">
        <v>515</v>
      </c>
      <c r="BB110" s="32">
        <v>548</v>
      </c>
      <c r="BC110" s="32">
        <v>581</v>
      </c>
      <c r="BD110" s="32">
        <v>572</v>
      </c>
      <c r="BE110" s="32">
        <v>605</v>
      </c>
      <c r="BF110" s="32">
        <v>630</v>
      </c>
      <c r="BG110" s="32">
        <v>636</v>
      </c>
      <c r="BH110" s="32">
        <v>670</v>
      </c>
      <c r="BI110" s="32">
        <v>685</v>
      </c>
      <c r="BJ110" s="32">
        <v>685</v>
      </c>
      <c r="BK110" s="32">
        <v>696</v>
      </c>
      <c r="BL110" s="32">
        <v>700</v>
      </c>
      <c r="BM110" s="32">
        <v>725</v>
      </c>
      <c r="BN110" s="32">
        <v>778</v>
      </c>
      <c r="BO110" s="10"/>
      <c r="BP110" s="10"/>
    </row>
    <row r="111" spans="1:68" x14ac:dyDescent="0.35">
      <c r="A111" s="9"/>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v>470</v>
      </c>
      <c r="AL111" s="32">
        <v>495</v>
      </c>
      <c r="AM111" s="32">
        <v>502</v>
      </c>
      <c r="AN111" s="32">
        <v>504</v>
      </c>
      <c r="AO111" s="32">
        <v>498</v>
      </c>
      <c r="AP111" s="32">
        <v>545</v>
      </c>
      <c r="AQ111" s="32">
        <v>500</v>
      </c>
      <c r="AR111" s="32">
        <v>511</v>
      </c>
      <c r="AS111" s="32">
        <v>503</v>
      </c>
      <c r="AT111" s="32">
        <v>485</v>
      </c>
      <c r="AU111" s="32">
        <v>515</v>
      </c>
      <c r="AV111" s="32">
        <v>528</v>
      </c>
      <c r="AW111" s="32">
        <v>525</v>
      </c>
      <c r="AX111" s="32">
        <v>530</v>
      </c>
      <c r="AY111" s="32">
        <v>525</v>
      </c>
      <c r="AZ111" s="32">
        <v>547</v>
      </c>
      <c r="BA111" s="32">
        <v>569</v>
      </c>
      <c r="BB111" s="32">
        <v>575</v>
      </c>
      <c r="BC111" s="32">
        <v>592</v>
      </c>
      <c r="BD111" s="32">
        <v>607</v>
      </c>
      <c r="BE111" s="32">
        <v>615</v>
      </c>
      <c r="BF111" s="32">
        <v>620</v>
      </c>
      <c r="BG111" s="32">
        <v>650</v>
      </c>
      <c r="BH111" s="32">
        <v>730</v>
      </c>
      <c r="BI111" s="32">
        <v>720</v>
      </c>
      <c r="BJ111" s="32">
        <v>725</v>
      </c>
      <c r="BK111" s="32">
        <v>730</v>
      </c>
      <c r="BL111" s="32">
        <v>772</v>
      </c>
      <c r="BM111" s="32">
        <v>760</v>
      </c>
      <c r="BN111" s="32">
        <v>820</v>
      </c>
      <c r="BO111" s="10"/>
      <c r="BP111" s="10"/>
    </row>
    <row r="112" spans="1:68" x14ac:dyDescent="0.35">
      <c r="A112" s="9"/>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v>255</v>
      </c>
      <c r="AL112" s="32">
        <v>263</v>
      </c>
      <c r="AM112" s="32">
        <v>265</v>
      </c>
      <c r="AN112" s="32" t="s">
        <v>74</v>
      </c>
      <c r="AO112" s="32" t="s">
        <v>74</v>
      </c>
      <c r="AP112" s="32">
        <v>230</v>
      </c>
      <c r="AQ112" s="32" t="s">
        <v>74</v>
      </c>
      <c r="AR112" s="32" t="s">
        <v>74</v>
      </c>
      <c r="AS112" s="32" t="s">
        <v>74</v>
      </c>
      <c r="AT112" s="32">
        <v>288</v>
      </c>
      <c r="AU112" s="32" t="s">
        <v>74</v>
      </c>
      <c r="AV112" s="32" t="s">
        <v>74</v>
      </c>
      <c r="AW112" s="32" t="s">
        <v>74</v>
      </c>
      <c r="AX112" s="32" t="s">
        <v>74</v>
      </c>
      <c r="AY112" s="32" t="s">
        <v>74</v>
      </c>
      <c r="AZ112" s="32">
        <v>299</v>
      </c>
      <c r="BA112" s="32">
        <v>302</v>
      </c>
      <c r="BB112" s="32">
        <v>345</v>
      </c>
      <c r="BC112" s="32">
        <v>288</v>
      </c>
      <c r="BD112" s="32">
        <v>338</v>
      </c>
      <c r="BE112" s="32">
        <v>303</v>
      </c>
      <c r="BF112" s="32">
        <v>383</v>
      </c>
      <c r="BG112" s="32">
        <v>400</v>
      </c>
      <c r="BH112" s="32" t="s">
        <v>74</v>
      </c>
      <c r="BI112" s="32">
        <v>325</v>
      </c>
      <c r="BJ112" s="32" t="s">
        <v>74</v>
      </c>
      <c r="BK112" s="32" t="s">
        <v>74</v>
      </c>
      <c r="BL112" s="32" t="s">
        <v>74</v>
      </c>
      <c r="BM112" s="32" t="s">
        <v>74</v>
      </c>
      <c r="BN112" s="32">
        <v>385</v>
      </c>
      <c r="BO112" s="10"/>
      <c r="BP112" s="10"/>
    </row>
    <row r="113" spans="1:68" x14ac:dyDescent="0.35">
      <c r="A113" s="9"/>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v>268</v>
      </c>
      <c r="AL113" s="32">
        <v>252</v>
      </c>
      <c r="AM113" s="32">
        <v>261</v>
      </c>
      <c r="AN113" s="32">
        <v>286</v>
      </c>
      <c r="AO113" s="32">
        <v>281</v>
      </c>
      <c r="AP113" s="32">
        <v>270</v>
      </c>
      <c r="AQ113" s="32">
        <v>270</v>
      </c>
      <c r="AR113" s="32">
        <v>279</v>
      </c>
      <c r="AS113" s="32">
        <v>270</v>
      </c>
      <c r="AT113" s="32">
        <v>260</v>
      </c>
      <c r="AU113" s="32">
        <v>271</v>
      </c>
      <c r="AV113" s="32">
        <v>265</v>
      </c>
      <c r="AW113" s="32">
        <v>255</v>
      </c>
      <c r="AX113" s="32">
        <v>260</v>
      </c>
      <c r="AY113" s="32">
        <v>262</v>
      </c>
      <c r="AZ113" s="32">
        <v>275</v>
      </c>
      <c r="BA113" s="32">
        <v>280</v>
      </c>
      <c r="BB113" s="32">
        <v>285</v>
      </c>
      <c r="BC113" s="32">
        <v>309</v>
      </c>
      <c r="BD113" s="32">
        <v>330</v>
      </c>
      <c r="BE113" s="32">
        <v>311</v>
      </c>
      <c r="BF113" s="32">
        <v>310</v>
      </c>
      <c r="BG113" s="32">
        <v>325</v>
      </c>
      <c r="BH113" s="32">
        <v>335</v>
      </c>
      <c r="BI113" s="32">
        <v>373</v>
      </c>
      <c r="BJ113" s="32">
        <v>354</v>
      </c>
      <c r="BK113" s="32">
        <v>365</v>
      </c>
      <c r="BL113" s="32">
        <v>375</v>
      </c>
      <c r="BM113" s="32">
        <v>390</v>
      </c>
      <c r="BN113" s="32">
        <v>419</v>
      </c>
      <c r="BO113" s="10"/>
      <c r="BP113" s="10"/>
    </row>
    <row r="114" spans="1:68" x14ac:dyDescent="0.35">
      <c r="A114" s="6"/>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v>318</v>
      </c>
      <c r="AL114" s="37">
        <v>330</v>
      </c>
      <c r="AM114" s="37">
        <v>325</v>
      </c>
      <c r="AN114" s="37">
        <v>326</v>
      </c>
      <c r="AO114" s="37">
        <v>323</v>
      </c>
      <c r="AP114" s="37">
        <v>330</v>
      </c>
      <c r="AQ114" s="37">
        <v>334</v>
      </c>
      <c r="AR114" s="37">
        <v>340</v>
      </c>
      <c r="AS114" s="37">
        <v>320</v>
      </c>
      <c r="AT114" s="37">
        <v>325</v>
      </c>
      <c r="AU114" s="37">
        <v>325</v>
      </c>
      <c r="AV114" s="37">
        <v>340</v>
      </c>
      <c r="AW114" s="37">
        <v>325</v>
      </c>
      <c r="AX114" s="37">
        <v>340</v>
      </c>
      <c r="AY114" s="37">
        <v>340</v>
      </c>
      <c r="AZ114" s="37">
        <v>340</v>
      </c>
      <c r="BA114" s="37">
        <v>360</v>
      </c>
      <c r="BB114" s="37">
        <v>360</v>
      </c>
      <c r="BC114" s="37">
        <v>375</v>
      </c>
      <c r="BD114" s="37">
        <v>390</v>
      </c>
      <c r="BE114" s="37">
        <v>385</v>
      </c>
      <c r="BF114" s="37">
        <v>390</v>
      </c>
      <c r="BG114" s="37">
        <v>395</v>
      </c>
      <c r="BH114" s="37">
        <v>405</v>
      </c>
      <c r="BI114" s="37">
        <v>408</v>
      </c>
      <c r="BJ114" s="37">
        <v>420</v>
      </c>
      <c r="BK114" s="37">
        <v>420</v>
      </c>
      <c r="BL114" s="37">
        <v>425</v>
      </c>
      <c r="BM114" s="37">
        <v>447</v>
      </c>
      <c r="BN114" s="37">
        <v>450</v>
      </c>
      <c r="BO114" s="8"/>
      <c r="BP114" s="8"/>
    </row>
    <row r="115" spans="1:68" x14ac:dyDescent="0.35">
      <c r="A115" s="9"/>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v>273</v>
      </c>
      <c r="AL115" s="32">
        <v>245</v>
      </c>
      <c r="AM115" s="32" t="s">
        <v>74</v>
      </c>
      <c r="AN115" s="32">
        <v>240</v>
      </c>
      <c r="AO115" s="32">
        <v>275</v>
      </c>
      <c r="AP115" s="32">
        <v>266</v>
      </c>
      <c r="AQ115" s="32">
        <v>196</v>
      </c>
      <c r="AR115" s="32">
        <v>247</v>
      </c>
      <c r="AS115" s="32">
        <v>260</v>
      </c>
      <c r="AT115" s="32">
        <v>257</v>
      </c>
      <c r="AU115" s="32">
        <v>277</v>
      </c>
      <c r="AV115" s="32">
        <v>280</v>
      </c>
      <c r="AW115" s="32">
        <v>245</v>
      </c>
      <c r="AX115" s="32">
        <v>249</v>
      </c>
      <c r="AY115" s="32">
        <v>251</v>
      </c>
      <c r="AZ115" s="32">
        <v>224</v>
      </c>
      <c r="BA115" s="32">
        <v>280</v>
      </c>
      <c r="BB115" s="32">
        <v>258</v>
      </c>
      <c r="BC115" s="32">
        <v>230</v>
      </c>
      <c r="BD115" s="32">
        <v>296</v>
      </c>
      <c r="BE115" s="32">
        <v>270</v>
      </c>
      <c r="BF115" s="32">
        <v>295</v>
      </c>
      <c r="BG115" s="32">
        <v>240</v>
      </c>
      <c r="BH115" s="32">
        <v>225</v>
      </c>
      <c r="BI115" s="32">
        <v>255</v>
      </c>
      <c r="BJ115" s="32">
        <v>315</v>
      </c>
      <c r="BK115" s="32">
        <v>255</v>
      </c>
      <c r="BL115" s="32">
        <v>265</v>
      </c>
      <c r="BM115" s="32">
        <v>250</v>
      </c>
      <c r="BN115" s="32">
        <v>261</v>
      </c>
      <c r="BO115" s="10"/>
      <c r="BP115" s="10"/>
    </row>
    <row r="116" spans="1:68" x14ac:dyDescent="0.35">
      <c r="A116" s="9"/>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v>353</v>
      </c>
      <c r="AL116" s="32">
        <v>427</v>
      </c>
      <c r="AM116" s="32">
        <v>369</v>
      </c>
      <c r="AN116" s="32">
        <v>352</v>
      </c>
      <c r="AO116" s="32">
        <v>338</v>
      </c>
      <c r="AP116" s="32">
        <v>377</v>
      </c>
      <c r="AQ116" s="32">
        <v>383</v>
      </c>
      <c r="AR116" s="32">
        <v>374</v>
      </c>
      <c r="AS116" s="32">
        <v>355</v>
      </c>
      <c r="AT116" s="32">
        <v>354</v>
      </c>
      <c r="AU116" s="32">
        <v>350</v>
      </c>
      <c r="AV116" s="32">
        <v>356</v>
      </c>
      <c r="AW116" s="32">
        <v>360</v>
      </c>
      <c r="AX116" s="32">
        <v>380</v>
      </c>
      <c r="AY116" s="32">
        <v>380</v>
      </c>
      <c r="AZ116" s="32">
        <v>404</v>
      </c>
      <c r="BA116" s="32">
        <v>395</v>
      </c>
      <c r="BB116" s="32">
        <v>396</v>
      </c>
      <c r="BC116" s="32">
        <v>460</v>
      </c>
      <c r="BD116" s="32">
        <v>426</v>
      </c>
      <c r="BE116" s="32">
        <v>443</v>
      </c>
      <c r="BF116" s="32">
        <v>428</v>
      </c>
      <c r="BG116" s="32">
        <v>452</v>
      </c>
      <c r="BH116" s="32">
        <v>441</v>
      </c>
      <c r="BI116" s="32">
        <v>458</v>
      </c>
      <c r="BJ116" s="32">
        <v>470</v>
      </c>
      <c r="BK116" s="32">
        <v>514</v>
      </c>
      <c r="BL116" s="32">
        <v>560</v>
      </c>
      <c r="BM116" s="32">
        <v>565</v>
      </c>
      <c r="BN116" s="32">
        <v>511</v>
      </c>
      <c r="BO116" s="10"/>
      <c r="BP116" s="10"/>
    </row>
    <row r="117" spans="1:68" x14ac:dyDescent="0.35">
      <c r="A117" s="9"/>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v>320</v>
      </c>
      <c r="AL117" s="32">
        <v>320</v>
      </c>
      <c r="AM117" s="32">
        <v>305</v>
      </c>
      <c r="AN117" s="32">
        <v>315</v>
      </c>
      <c r="AO117" s="32">
        <v>310</v>
      </c>
      <c r="AP117" s="32">
        <v>345</v>
      </c>
      <c r="AQ117" s="32">
        <v>333</v>
      </c>
      <c r="AR117" s="32">
        <v>327</v>
      </c>
      <c r="AS117" s="32">
        <v>319</v>
      </c>
      <c r="AT117" s="32">
        <v>320</v>
      </c>
      <c r="AU117" s="32">
        <v>325</v>
      </c>
      <c r="AV117" s="32">
        <v>340</v>
      </c>
      <c r="AW117" s="32">
        <v>320</v>
      </c>
      <c r="AX117" s="32">
        <v>310</v>
      </c>
      <c r="AY117" s="32">
        <v>328</v>
      </c>
      <c r="AZ117" s="32">
        <v>340</v>
      </c>
      <c r="BA117" s="32">
        <v>365</v>
      </c>
      <c r="BB117" s="32">
        <v>355</v>
      </c>
      <c r="BC117" s="32">
        <v>350</v>
      </c>
      <c r="BD117" s="32">
        <v>375</v>
      </c>
      <c r="BE117" s="32">
        <v>369</v>
      </c>
      <c r="BF117" s="32">
        <v>360</v>
      </c>
      <c r="BG117" s="32">
        <v>370</v>
      </c>
      <c r="BH117" s="32">
        <v>387</v>
      </c>
      <c r="BI117" s="32">
        <v>370</v>
      </c>
      <c r="BJ117" s="32">
        <v>405</v>
      </c>
      <c r="BK117" s="32">
        <v>365</v>
      </c>
      <c r="BL117" s="32">
        <v>370</v>
      </c>
      <c r="BM117" s="32">
        <v>410</v>
      </c>
      <c r="BN117" s="32">
        <v>368</v>
      </c>
      <c r="BO117" s="10"/>
      <c r="BP117" s="10"/>
    </row>
    <row r="118" spans="1:68" x14ac:dyDescent="0.35">
      <c r="A118" s="9"/>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v>247</v>
      </c>
      <c r="AL118" s="32">
        <v>259</v>
      </c>
      <c r="AM118" s="32">
        <v>298</v>
      </c>
      <c r="AN118" s="32">
        <v>268</v>
      </c>
      <c r="AO118" s="32">
        <v>280</v>
      </c>
      <c r="AP118" s="32">
        <v>279</v>
      </c>
      <c r="AQ118" s="32">
        <v>300</v>
      </c>
      <c r="AR118" s="32">
        <v>295</v>
      </c>
      <c r="AS118" s="32">
        <v>252</v>
      </c>
      <c r="AT118" s="32">
        <v>270</v>
      </c>
      <c r="AU118" s="32">
        <v>280</v>
      </c>
      <c r="AV118" s="32">
        <v>275</v>
      </c>
      <c r="AW118" s="32">
        <v>292</v>
      </c>
      <c r="AX118" s="32">
        <v>265</v>
      </c>
      <c r="AY118" s="32">
        <v>286</v>
      </c>
      <c r="AZ118" s="32">
        <v>265</v>
      </c>
      <c r="BA118" s="32">
        <v>295</v>
      </c>
      <c r="BB118" s="32">
        <v>288</v>
      </c>
      <c r="BC118" s="32">
        <v>305</v>
      </c>
      <c r="BD118" s="32">
        <v>285</v>
      </c>
      <c r="BE118" s="32">
        <v>305</v>
      </c>
      <c r="BF118" s="32">
        <v>290</v>
      </c>
      <c r="BG118" s="32">
        <v>350</v>
      </c>
      <c r="BH118" s="32">
        <v>300</v>
      </c>
      <c r="BI118" s="32">
        <v>295</v>
      </c>
      <c r="BJ118" s="32">
        <v>290</v>
      </c>
      <c r="BK118" s="32">
        <v>280</v>
      </c>
      <c r="BL118" s="32">
        <v>279</v>
      </c>
      <c r="BM118" s="32">
        <v>305</v>
      </c>
      <c r="BN118" s="32">
        <v>279</v>
      </c>
      <c r="BO118" s="10"/>
      <c r="BP118" s="10"/>
    </row>
    <row r="119" spans="1:68" x14ac:dyDescent="0.35">
      <c r="A119" s="9"/>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v>335</v>
      </c>
      <c r="AL119" s="32">
        <v>330</v>
      </c>
      <c r="AM119" s="32">
        <v>339</v>
      </c>
      <c r="AN119" s="32">
        <v>325</v>
      </c>
      <c r="AO119" s="32">
        <v>328</v>
      </c>
      <c r="AP119" s="32">
        <v>327</v>
      </c>
      <c r="AQ119" s="32">
        <v>328</v>
      </c>
      <c r="AR119" s="32">
        <v>359</v>
      </c>
      <c r="AS119" s="32">
        <v>340</v>
      </c>
      <c r="AT119" s="32">
        <v>340</v>
      </c>
      <c r="AU119" s="32">
        <v>335</v>
      </c>
      <c r="AV119" s="32">
        <v>360</v>
      </c>
      <c r="AW119" s="32">
        <v>350</v>
      </c>
      <c r="AX119" s="32">
        <v>359</v>
      </c>
      <c r="AY119" s="32">
        <v>350</v>
      </c>
      <c r="AZ119" s="32">
        <v>340</v>
      </c>
      <c r="BA119" s="32">
        <v>360</v>
      </c>
      <c r="BB119" s="32">
        <v>375</v>
      </c>
      <c r="BC119" s="32">
        <v>410</v>
      </c>
      <c r="BD119" s="32">
        <v>430</v>
      </c>
      <c r="BE119" s="32">
        <v>423</v>
      </c>
      <c r="BF119" s="32">
        <v>420</v>
      </c>
      <c r="BG119" s="32">
        <v>400</v>
      </c>
      <c r="BH119" s="32">
        <v>435</v>
      </c>
      <c r="BI119" s="32">
        <v>425</v>
      </c>
      <c r="BJ119" s="32">
        <v>430</v>
      </c>
      <c r="BK119" s="32">
        <v>430</v>
      </c>
      <c r="BL119" s="32">
        <v>440</v>
      </c>
      <c r="BM119" s="32">
        <v>430</v>
      </c>
      <c r="BN119" s="32">
        <v>471</v>
      </c>
      <c r="BO119" s="10"/>
      <c r="BP119" s="10"/>
    </row>
    <row r="120" spans="1:68" x14ac:dyDescent="0.35">
      <c r="A120" s="9"/>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v>284</v>
      </c>
      <c r="AL120" s="32">
        <v>320</v>
      </c>
      <c r="AM120" s="32">
        <v>334</v>
      </c>
      <c r="AN120" s="32">
        <v>328</v>
      </c>
      <c r="AO120" s="32">
        <v>330</v>
      </c>
      <c r="AP120" s="32">
        <v>300</v>
      </c>
      <c r="AQ120" s="32">
        <v>297</v>
      </c>
      <c r="AR120" s="32">
        <v>298</v>
      </c>
      <c r="AS120" s="32">
        <v>300</v>
      </c>
      <c r="AT120" s="32">
        <v>291</v>
      </c>
      <c r="AU120" s="32">
        <v>285</v>
      </c>
      <c r="AV120" s="32">
        <v>300</v>
      </c>
      <c r="AW120" s="32">
        <v>271</v>
      </c>
      <c r="AX120" s="32">
        <v>310</v>
      </c>
      <c r="AY120" s="32">
        <v>297</v>
      </c>
      <c r="AZ120" s="32">
        <v>310</v>
      </c>
      <c r="BA120" s="32">
        <v>305</v>
      </c>
      <c r="BB120" s="32">
        <v>290</v>
      </c>
      <c r="BC120" s="32">
        <v>339</v>
      </c>
      <c r="BD120" s="32">
        <v>354</v>
      </c>
      <c r="BE120" s="32">
        <v>337</v>
      </c>
      <c r="BF120" s="32">
        <v>361</v>
      </c>
      <c r="BG120" s="32">
        <v>350</v>
      </c>
      <c r="BH120" s="32">
        <v>359</v>
      </c>
      <c r="BI120" s="32">
        <v>315</v>
      </c>
      <c r="BJ120" s="32">
        <v>350</v>
      </c>
      <c r="BK120" s="32">
        <v>355</v>
      </c>
      <c r="BL120" s="32">
        <v>370</v>
      </c>
      <c r="BM120" s="32">
        <v>425</v>
      </c>
      <c r="BN120" s="32">
        <v>390</v>
      </c>
      <c r="BO120" s="10"/>
      <c r="BP120" s="10"/>
    </row>
    <row r="121" spans="1:68" x14ac:dyDescent="0.35">
      <c r="A121" s="9"/>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v>285</v>
      </c>
      <c r="AL121" s="32">
        <v>282</v>
      </c>
      <c r="AM121" s="32">
        <v>299</v>
      </c>
      <c r="AN121" s="32">
        <v>320</v>
      </c>
      <c r="AO121" s="32">
        <v>287</v>
      </c>
      <c r="AP121" s="32">
        <v>300</v>
      </c>
      <c r="AQ121" s="32">
        <v>292</v>
      </c>
      <c r="AR121" s="32">
        <v>377</v>
      </c>
      <c r="AS121" s="32">
        <v>305</v>
      </c>
      <c r="AT121" s="32">
        <v>305</v>
      </c>
      <c r="AU121" s="32">
        <v>288</v>
      </c>
      <c r="AV121" s="32">
        <v>314</v>
      </c>
      <c r="AW121" s="32">
        <v>308</v>
      </c>
      <c r="AX121" s="32">
        <v>308</v>
      </c>
      <c r="AY121" s="32">
        <v>320</v>
      </c>
      <c r="AZ121" s="32">
        <v>338</v>
      </c>
      <c r="BA121" s="32">
        <v>325</v>
      </c>
      <c r="BB121" s="32">
        <v>359</v>
      </c>
      <c r="BC121" s="32">
        <v>318</v>
      </c>
      <c r="BD121" s="32">
        <v>338</v>
      </c>
      <c r="BE121" s="32">
        <v>365</v>
      </c>
      <c r="BF121" s="32">
        <v>355</v>
      </c>
      <c r="BG121" s="32">
        <v>382</v>
      </c>
      <c r="BH121" s="32">
        <v>400</v>
      </c>
      <c r="BI121" s="32">
        <v>389</v>
      </c>
      <c r="BJ121" s="32">
        <v>420</v>
      </c>
      <c r="BK121" s="32">
        <v>436</v>
      </c>
      <c r="BL121" s="32">
        <v>445</v>
      </c>
      <c r="BM121" s="32">
        <v>455</v>
      </c>
      <c r="BN121" s="32">
        <v>459</v>
      </c>
      <c r="BO121" s="10"/>
      <c r="BP121" s="10"/>
    </row>
    <row r="122" spans="1:68" x14ac:dyDescent="0.35">
      <c r="A122" s="9"/>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v>325</v>
      </c>
      <c r="AL122" s="32">
        <v>354</v>
      </c>
      <c r="AM122" s="32">
        <v>339</v>
      </c>
      <c r="AN122" s="32">
        <v>355</v>
      </c>
      <c r="AO122" s="32">
        <v>349</v>
      </c>
      <c r="AP122" s="32">
        <v>359</v>
      </c>
      <c r="AQ122" s="32">
        <v>370</v>
      </c>
      <c r="AR122" s="32">
        <v>359</v>
      </c>
      <c r="AS122" s="32">
        <v>335</v>
      </c>
      <c r="AT122" s="32">
        <v>338</v>
      </c>
      <c r="AU122" s="32">
        <v>355</v>
      </c>
      <c r="AV122" s="32">
        <v>361</v>
      </c>
      <c r="AW122" s="32">
        <v>336</v>
      </c>
      <c r="AX122" s="32">
        <v>369</v>
      </c>
      <c r="AY122" s="32">
        <v>370</v>
      </c>
      <c r="AZ122" s="32">
        <v>365</v>
      </c>
      <c r="BA122" s="32">
        <v>380</v>
      </c>
      <c r="BB122" s="32">
        <v>383</v>
      </c>
      <c r="BC122" s="32">
        <v>400</v>
      </c>
      <c r="BD122" s="32">
        <v>409</v>
      </c>
      <c r="BE122" s="32">
        <v>410</v>
      </c>
      <c r="BF122" s="32">
        <v>440</v>
      </c>
      <c r="BG122" s="32">
        <v>432</v>
      </c>
      <c r="BH122" s="32">
        <v>442</v>
      </c>
      <c r="BI122" s="32">
        <v>452</v>
      </c>
      <c r="BJ122" s="32">
        <v>462</v>
      </c>
      <c r="BK122" s="32">
        <v>487</v>
      </c>
      <c r="BL122" s="32">
        <v>495</v>
      </c>
      <c r="BM122" s="32">
        <v>520</v>
      </c>
      <c r="BN122" s="32">
        <v>540</v>
      </c>
      <c r="BO122" s="10"/>
      <c r="BP122" s="10"/>
    </row>
    <row r="123" spans="1:68" x14ac:dyDescent="0.35">
      <c r="A123" s="9"/>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v>418</v>
      </c>
      <c r="AL123" s="41">
        <v>441</v>
      </c>
      <c r="AM123" s="41">
        <v>440</v>
      </c>
      <c r="AN123" s="41">
        <v>467</v>
      </c>
      <c r="AO123" s="41">
        <v>465</v>
      </c>
      <c r="AP123" s="41">
        <v>475</v>
      </c>
      <c r="AQ123" s="41">
        <v>584</v>
      </c>
      <c r="AR123" s="41">
        <v>500</v>
      </c>
      <c r="AS123" s="41">
        <v>475</v>
      </c>
      <c r="AT123" s="41">
        <v>465</v>
      </c>
      <c r="AU123" s="41">
        <v>491</v>
      </c>
      <c r="AV123" s="41">
        <v>508</v>
      </c>
      <c r="AW123" s="41">
        <v>475</v>
      </c>
      <c r="AX123" s="41">
        <v>514</v>
      </c>
      <c r="AY123" s="41">
        <v>505</v>
      </c>
      <c r="AZ123" s="41">
        <v>530</v>
      </c>
      <c r="BA123" s="41">
        <v>550</v>
      </c>
      <c r="BB123" s="41">
        <v>575</v>
      </c>
      <c r="BC123" s="41">
        <v>610</v>
      </c>
      <c r="BD123" s="41">
        <v>603</v>
      </c>
      <c r="BE123" s="41">
        <v>630</v>
      </c>
      <c r="BF123" s="41">
        <v>625</v>
      </c>
      <c r="BG123" s="41">
        <v>640</v>
      </c>
      <c r="BH123" s="41">
        <v>660</v>
      </c>
      <c r="BI123" s="41">
        <v>660</v>
      </c>
      <c r="BJ123" s="41">
        <v>670</v>
      </c>
      <c r="BK123" s="41">
        <v>650</v>
      </c>
      <c r="BL123" s="41">
        <v>685</v>
      </c>
      <c r="BM123" s="41">
        <v>683</v>
      </c>
      <c r="BN123" s="41">
        <v>700</v>
      </c>
      <c r="BO123" s="10"/>
      <c r="BP123" s="10"/>
    </row>
    <row r="124" spans="1:68" x14ac:dyDescent="0.35">
      <c r="A124" s="6"/>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v>264</v>
      </c>
      <c r="AL124" s="42">
        <v>280</v>
      </c>
      <c r="AM124" s="42">
        <v>279</v>
      </c>
      <c r="AN124" s="42">
        <v>280</v>
      </c>
      <c r="AO124" s="42">
        <v>279</v>
      </c>
      <c r="AP124" s="42">
        <v>280</v>
      </c>
      <c r="AQ124" s="42">
        <v>265</v>
      </c>
      <c r="AR124" s="42">
        <v>270</v>
      </c>
      <c r="AS124" s="42">
        <v>251</v>
      </c>
      <c r="AT124" s="42">
        <v>264</v>
      </c>
      <c r="AU124" s="42">
        <v>270</v>
      </c>
      <c r="AV124" s="42">
        <v>273</v>
      </c>
      <c r="AW124" s="42">
        <v>255</v>
      </c>
      <c r="AX124" s="42">
        <v>275</v>
      </c>
      <c r="AY124" s="42">
        <v>258</v>
      </c>
      <c r="AZ124" s="42">
        <v>271</v>
      </c>
      <c r="BA124" s="42">
        <v>270</v>
      </c>
      <c r="BB124" s="42">
        <v>280</v>
      </c>
      <c r="BC124" s="42">
        <v>279</v>
      </c>
      <c r="BD124" s="42">
        <v>275</v>
      </c>
      <c r="BE124" s="42">
        <v>275</v>
      </c>
      <c r="BF124" s="42">
        <v>285</v>
      </c>
      <c r="BG124" s="42">
        <v>290</v>
      </c>
      <c r="BH124" s="42">
        <v>290</v>
      </c>
      <c r="BI124" s="42">
        <v>305</v>
      </c>
      <c r="BJ124" s="42">
        <v>315</v>
      </c>
      <c r="BK124" s="42">
        <v>320</v>
      </c>
      <c r="BL124" s="42">
        <v>324</v>
      </c>
      <c r="BM124" s="42">
        <v>305</v>
      </c>
      <c r="BN124" s="42">
        <v>326</v>
      </c>
      <c r="BO124" s="10"/>
      <c r="BP124" s="10"/>
    </row>
    <row r="125" spans="1:68" x14ac:dyDescent="0.35">
      <c r="A125" s="6"/>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v>402</v>
      </c>
      <c r="AL125" s="42">
        <v>425</v>
      </c>
      <c r="AM125" s="42">
        <v>420</v>
      </c>
      <c r="AN125" s="42">
        <v>450</v>
      </c>
      <c r="AO125" s="42">
        <v>450</v>
      </c>
      <c r="AP125" s="42">
        <v>460</v>
      </c>
      <c r="AQ125" s="42">
        <v>565</v>
      </c>
      <c r="AR125" s="42">
        <v>485</v>
      </c>
      <c r="AS125" s="42">
        <v>455</v>
      </c>
      <c r="AT125" s="42">
        <v>451</v>
      </c>
      <c r="AU125" s="42">
        <v>470</v>
      </c>
      <c r="AV125" s="42">
        <v>492</v>
      </c>
      <c r="AW125" s="42">
        <v>452</v>
      </c>
      <c r="AX125" s="42">
        <v>495</v>
      </c>
      <c r="AY125" s="42">
        <v>485</v>
      </c>
      <c r="AZ125" s="42">
        <v>515</v>
      </c>
      <c r="BA125" s="42">
        <v>539</v>
      </c>
      <c r="BB125" s="42">
        <v>570</v>
      </c>
      <c r="BC125" s="42">
        <v>595</v>
      </c>
      <c r="BD125" s="42">
        <v>585</v>
      </c>
      <c r="BE125" s="42">
        <v>605</v>
      </c>
      <c r="BF125" s="42">
        <v>600</v>
      </c>
      <c r="BG125" s="42">
        <v>615</v>
      </c>
      <c r="BH125" s="42">
        <v>635</v>
      </c>
      <c r="BI125" s="42">
        <v>627</v>
      </c>
      <c r="BJ125" s="42">
        <v>630</v>
      </c>
      <c r="BK125" s="42">
        <v>610</v>
      </c>
      <c r="BL125" s="42">
        <v>643</v>
      </c>
      <c r="BM125" s="42">
        <v>647</v>
      </c>
      <c r="BN125" s="42">
        <v>658</v>
      </c>
      <c r="BO125" s="8"/>
      <c r="BP125" s="8"/>
    </row>
    <row r="126" spans="1:68" x14ac:dyDescent="0.35">
      <c r="A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c r="BJ126" s="24"/>
      <c r="BK126" s="24"/>
      <c r="BL126" s="24"/>
      <c r="BM126" s="24"/>
      <c r="BN126" s="24"/>
      <c r="BO126" s="24"/>
      <c r="BP126" s="24"/>
    </row>
    <row r="127" spans="1:68" x14ac:dyDescent="0.35">
      <c r="A127" s="23"/>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c r="BJ127" s="24"/>
      <c r="BK127" s="24"/>
      <c r="BL127" s="24"/>
      <c r="BM127" s="24"/>
      <c r="BN127" s="24"/>
      <c r="BO127" s="24"/>
      <c r="BP127" s="24"/>
    </row>
    <row r="128" spans="1:68" x14ac:dyDescent="0.35">
      <c r="A128" s="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c r="BK128" s="24"/>
      <c r="BL128" s="24"/>
      <c r="BM128" s="24"/>
      <c r="BN128" s="24"/>
      <c r="BO128" s="24"/>
      <c r="BP128" s="24"/>
    </row>
    <row r="129" spans="1:68" x14ac:dyDescent="0.35">
      <c r="A129" s="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c r="BJ129" s="24"/>
      <c r="BK129" s="24"/>
      <c r="BL129" s="24"/>
      <c r="BM129" s="24"/>
      <c r="BN129" s="24"/>
      <c r="BO129" s="24"/>
      <c r="BP129" s="24"/>
    </row>
    <row r="130" spans="1:68" x14ac:dyDescent="0.35">
      <c r="A130" s="5"/>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t="s">
        <v>39</v>
      </c>
      <c r="AD130" s="22" t="s">
        <v>40</v>
      </c>
      <c r="AE130" s="22" t="s">
        <v>41</v>
      </c>
      <c r="AF130" s="22" t="s">
        <v>42</v>
      </c>
      <c r="AG130" s="22" t="s">
        <v>43</v>
      </c>
      <c r="AH130" s="22" t="s">
        <v>44</v>
      </c>
      <c r="AI130" s="22" t="s">
        <v>45</v>
      </c>
      <c r="AJ130" s="22" t="s">
        <v>46</v>
      </c>
      <c r="AK130" s="22" t="s">
        <v>47</v>
      </c>
      <c r="AL130" s="22" t="s">
        <v>48</v>
      </c>
      <c r="AM130" s="22" t="s">
        <v>49</v>
      </c>
      <c r="AN130" s="22" t="s">
        <v>50</v>
      </c>
      <c r="AO130" s="22" t="s">
        <v>51</v>
      </c>
      <c r="AP130" s="22" t="s">
        <v>52</v>
      </c>
      <c r="AQ130" s="22" t="s">
        <v>53</v>
      </c>
      <c r="AR130" s="22" t="s">
        <v>54</v>
      </c>
      <c r="AS130" s="22" t="s">
        <v>55</v>
      </c>
      <c r="AT130" s="22" t="s">
        <v>56</v>
      </c>
      <c r="AU130" s="22" t="s">
        <v>57</v>
      </c>
      <c r="AV130" s="22" t="s">
        <v>58</v>
      </c>
      <c r="AW130" s="22" t="s">
        <v>59</v>
      </c>
      <c r="AX130" s="22" t="s">
        <v>60</v>
      </c>
      <c r="AY130" s="22" t="s">
        <v>61</v>
      </c>
      <c r="AZ130" s="22" t="s">
        <v>62</v>
      </c>
      <c r="BA130" s="22" t="s">
        <v>63</v>
      </c>
      <c r="BB130" s="22" t="s">
        <v>64</v>
      </c>
      <c r="BC130" s="22" t="s">
        <v>65</v>
      </c>
      <c r="BD130" s="22" t="s">
        <v>66</v>
      </c>
      <c r="BE130" s="26" t="s">
        <v>67</v>
      </c>
      <c r="BF130" s="22" t="s">
        <v>68</v>
      </c>
      <c r="BG130" s="22" t="s">
        <v>69</v>
      </c>
      <c r="BH130" s="22" t="s">
        <v>70</v>
      </c>
      <c r="BI130" s="22" t="s">
        <v>71</v>
      </c>
      <c r="BJ130" s="22" t="s">
        <v>72</v>
      </c>
      <c r="BK130" s="22" t="s">
        <v>73</v>
      </c>
      <c r="BL130" s="27">
        <v>42522</v>
      </c>
      <c r="BM130" s="27">
        <v>42614</v>
      </c>
      <c r="BN130" s="27">
        <v>42705</v>
      </c>
    </row>
    <row r="131" spans="1:68" x14ac:dyDescent="0.35">
      <c r="A131" s="6"/>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v>500</v>
      </c>
      <c r="AD131" s="43">
        <v>530</v>
      </c>
      <c r="AE131" s="43">
        <v>485</v>
      </c>
      <c r="AF131" s="43">
        <v>499</v>
      </c>
      <c r="AG131" s="43">
        <v>470</v>
      </c>
      <c r="AH131" s="43">
        <v>459</v>
      </c>
      <c r="AI131" s="43">
        <v>440</v>
      </c>
      <c r="AJ131" s="43">
        <v>485</v>
      </c>
      <c r="AK131" s="43">
        <v>493</v>
      </c>
      <c r="AL131" s="43">
        <v>578</v>
      </c>
      <c r="AM131" s="43">
        <v>566</v>
      </c>
      <c r="AN131" s="43">
        <v>595</v>
      </c>
      <c r="AO131" s="43">
        <v>578</v>
      </c>
      <c r="AP131" s="43">
        <v>600</v>
      </c>
      <c r="AQ131" s="43">
        <v>550</v>
      </c>
      <c r="AR131" s="43">
        <v>600</v>
      </c>
      <c r="AS131" s="43">
        <v>550</v>
      </c>
      <c r="AT131" s="43">
        <v>520</v>
      </c>
      <c r="AU131" s="43">
        <v>588</v>
      </c>
      <c r="AV131" s="43">
        <v>593</v>
      </c>
      <c r="AW131" s="43">
        <v>568</v>
      </c>
      <c r="AX131" s="43">
        <v>620</v>
      </c>
      <c r="AY131" s="43">
        <v>600</v>
      </c>
      <c r="AZ131" s="43">
        <v>630</v>
      </c>
      <c r="BA131" s="43">
        <v>650</v>
      </c>
      <c r="BB131" s="43">
        <v>722</v>
      </c>
      <c r="BC131" s="43">
        <v>680</v>
      </c>
      <c r="BD131" s="43">
        <v>730</v>
      </c>
      <c r="BE131" s="43">
        <v>733</v>
      </c>
      <c r="BF131" s="43">
        <v>815</v>
      </c>
      <c r="BG131" s="43">
        <v>775</v>
      </c>
      <c r="BH131" s="43">
        <v>870</v>
      </c>
      <c r="BI131" s="43">
        <v>890</v>
      </c>
      <c r="BJ131" s="43">
        <v>915</v>
      </c>
      <c r="BK131" s="43">
        <v>850</v>
      </c>
      <c r="BL131" s="43">
        <v>885</v>
      </c>
      <c r="BM131" s="43">
        <v>883</v>
      </c>
      <c r="BN131" s="43">
        <v>955</v>
      </c>
    </row>
    <row r="132" spans="1:68" x14ac:dyDescent="0.35">
      <c r="A132" s="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v>890</v>
      </c>
      <c r="AD132" s="37">
        <v>910</v>
      </c>
      <c r="AE132" s="37">
        <v>950</v>
      </c>
      <c r="AF132" s="37">
        <v>880</v>
      </c>
      <c r="AG132" s="37">
        <v>850</v>
      </c>
      <c r="AH132" s="37">
        <v>855</v>
      </c>
      <c r="AI132" s="37">
        <v>840</v>
      </c>
      <c r="AJ132" s="37">
        <v>876</v>
      </c>
      <c r="AK132" s="37">
        <v>913</v>
      </c>
      <c r="AL132" s="37">
        <v>1000</v>
      </c>
      <c r="AM132" s="37">
        <v>1200</v>
      </c>
      <c r="AN132" s="37">
        <v>1110</v>
      </c>
      <c r="AO132" s="37">
        <v>1100</v>
      </c>
      <c r="AP132" s="37">
        <v>1095</v>
      </c>
      <c r="AQ132" s="37">
        <v>1110</v>
      </c>
      <c r="AR132" s="37">
        <v>1120</v>
      </c>
      <c r="AS132" s="37">
        <v>1015</v>
      </c>
      <c r="AT132" s="37">
        <v>1055</v>
      </c>
      <c r="AU132" s="37">
        <v>1055</v>
      </c>
      <c r="AV132" s="37">
        <v>1066</v>
      </c>
      <c r="AW132" s="37">
        <v>1055</v>
      </c>
      <c r="AX132" s="37">
        <v>1099</v>
      </c>
      <c r="AY132" s="37">
        <v>1150</v>
      </c>
      <c r="AZ132" s="37">
        <v>1200</v>
      </c>
      <c r="BA132" s="37">
        <v>1250</v>
      </c>
      <c r="BB132" s="37">
        <v>1350</v>
      </c>
      <c r="BC132" s="37">
        <v>1380</v>
      </c>
      <c r="BD132" s="37">
        <v>1370</v>
      </c>
      <c r="BE132" s="37">
        <v>1500</v>
      </c>
      <c r="BF132" s="37">
        <v>1500</v>
      </c>
      <c r="BG132" s="37">
        <v>1620</v>
      </c>
      <c r="BH132" s="37">
        <v>1741</v>
      </c>
      <c r="BI132" s="37">
        <v>1780</v>
      </c>
      <c r="BJ132" s="37">
        <v>1680</v>
      </c>
      <c r="BK132" s="37">
        <v>1800</v>
      </c>
      <c r="BL132" s="37">
        <v>1755</v>
      </c>
      <c r="BM132" s="37">
        <v>1825</v>
      </c>
      <c r="BN132" s="37">
        <v>1925</v>
      </c>
    </row>
    <row r="133" spans="1:68" x14ac:dyDescent="0.35">
      <c r="A133" s="9"/>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v>728</v>
      </c>
      <c r="AD133" s="32">
        <v>725</v>
      </c>
      <c r="AE133" s="32">
        <v>725</v>
      </c>
      <c r="AF133" s="32">
        <v>683</v>
      </c>
      <c r="AG133" s="32">
        <v>710</v>
      </c>
      <c r="AH133" s="32">
        <v>672</v>
      </c>
      <c r="AI133" s="32">
        <v>685</v>
      </c>
      <c r="AJ133" s="32">
        <v>820</v>
      </c>
      <c r="AK133" s="32">
        <v>721</v>
      </c>
      <c r="AL133" s="32">
        <v>814</v>
      </c>
      <c r="AM133" s="32">
        <v>903</v>
      </c>
      <c r="AN133" s="32">
        <v>858</v>
      </c>
      <c r="AO133" s="32">
        <v>910</v>
      </c>
      <c r="AP133" s="32">
        <v>905</v>
      </c>
      <c r="AQ133" s="32">
        <v>898</v>
      </c>
      <c r="AR133" s="32">
        <v>880</v>
      </c>
      <c r="AS133" s="32">
        <v>915</v>
      </c>
      <c r="AT133" s="32">
        <v>874</v>
      </c>
      <c r="AU133" s="32">
        <v>855</v>
      </c>
      <c r="AV133" s="32">
        <v>885</v>
      </c>
      <c r="AW133" s="32">
        <v>856</v>
      </c>
      <c r="AX133" s="32">
        <v>875</v>
      </c>
      <c r="AY133" s="32">
        <v>965</v>
      </c>
      <c r="AZ133" s="32">
        <v>900</v>
      </c>
      <c r="BA133" s="32">
        <v>1100</v>
      </c>
      <c r="BB133" s="32">
        <v>1076</v>
      </c>
      <c r="BC133" s="32">
        <v>1305</v>
      </c>
      <c r="BD133" s="32">
        <v>1185</v>
      </c>
      <c r="BE133" s="32">
        <v>1425</v>
      </c>
      <c r="BF133" s="32">
        <v>1240</v>
      </c>
      <c r="BG133" s="32">
        <v>1543</v>
      </c>
      <c r="BH133" s="32">
        <v>1546</v>
      </c>
      <c r="BI133" s="32">
        <v>1590</v>
      </c>
      <c r="BJ133" s="32">
        <v>1580</v>
      </c>
      <c r="BK133" s="32">
        <v>1570</v>
      </c>
      <c r="BL133" s="32">
        <v>1453</v>
      </c>
      <c r="BM133" s="32">
        <v>1640</v>
      </c>
      <c r="BN133" s="32">
        <v>1600</v>
      </c>
    </row>
    <row r="134" spans="1:68" x14ac:dyDescent="0.35">
      <c r="A134" s="9"/>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v>690</v>
      </c>
      <c r="AD134" s="32">
        <v>655</v>
      </c>
      <c r="AE134" s="32">
        <v>710</v>
      </c>
      <c r="AF134" s="32">
        <v>650</v>
      </c>
      <c r="AG134" s="32">
        <v>648</v>
      </c>
      <c r="AH134" s="32">
        <v>640</v>
      </c>
      <c r="AI134" s="32">
        <v>628</v>
      </c>
      <c r="AJ134" s="32">
        <v>664</v>
      </c>
      <c r="AK134" s="32">
        <v>736</v>
      </c>
      <c r="AL134" s="32">
        <v>700</v>
      </c>
      <c r="AM134" s="32">
        <v>762</v>
      </c>
      <c r="AN134" s="32">
        <v>831</v>
      </c>
      <c r="AO134" s="32">
        <v>795</v>
      </c>
      <c r="AP134" s="32">
        <v>800</v>
      </c>
      <c r="AQ134" s="32">
        <v>850</v>
      </c>
      <c r="AR134" s="32">
        <v>817</v>
      </c>
      <c r="AS134" s="32">
        <v>808</v>
      </c>
      <c r="AT134" s="32">
        <v>820</v>
      </c>
      <c r="AU134" s="32">
        <v>800</v>
      </c>
      <c r="AV134" s="32">
        <v>810</v>
      </c>
      <c r="AW134" s="32">
        <v>845</v>
      </c>
      <c r="AX134" s="32">
        <v>831</v>
      </c>
      <c r="AY134" s="32">
        <v>830</v>
      </c>
      <c r="AZ134" s="32">
        <v>866</v>
      </c>
      <c r="BA134" s="32">
        <v>990</v>
      </c>
      <c r="BB134" s="32">
        <v>1000</v>
      </c>
      <c r="BC134" s="32">
        <v>953</v>
      </c>
      <c r="BD134" s="32">
        <v>1120</v>
      </c>
      <c r="BE134" s="32">
        <v>1137</v>
      </c>
      <c r="BF134" s="32">
        <v>1095</v>
      </c>
      <c r="BG134" s="32">
        <v>1257</v>
      </c>
      <c r="BH134" s="32">
        <v>1293</v>
      </c>
      <c r="BI134" s="32">
        <v>1200</v>
      </c>
      <c r="BJ134" s="32">
        <v>1218</v>
      </c>
      <c r="BK134" s="32">
        <v>1255</v>
      </c>
      <c r="BL134" s="32">
        <v>1450</v>
      </c>
      <c r="BM134" s="32">
        <v>1448</v>
      </c>
      <c r="BN134" s="32">
        <v>1450</v>
      </c>
    </row>
    <row r="135" spans="1:68" x14ac:dyDescent="0.35">
      <c r="A135" s="9"/>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v>1290</v>
      </c>
      <c r="AD135" s="32">
        <v>1200</v>
      </c>
      <c r="AE135" s="32">
        <v>1260</v>
      </c>
      <c r="AF135" s="32">
        <v>1210</v>
      </c>
      <c r="AG135" s="32">
        <v>1230</v>
      </c>
      <c r="AH135" s="32">
        <v>1115</v>
      </c>
      <c r="AI135" s="32">
        <v>980</v>
      </c>
      <c r="AJ135" s="32">
        <v>1166</v>
      </c>
      <c r="AK135" s="32">
        <v>1205</v>
      </c>
      <c r="AL135" s="32">
        <v>1365</v>
      </c>
      <c r="AM135" s="32">
        <v>1500</v>
      </c>
      <c r="AN135" s="32">
        <v>1410</v>
      </c>
      <c r="AO135" s="32">
        <v>1305</v>
      </c>
      <c r="AP135" s="32">
        <v>1453</v>
      </c>
      <c r="AQ135" s="32">
        <v>1471</v>
      </c>
      <c r="AR135" s="32">
        <v>1313</v>
      </c>
      <c r="AS135" s="32">
        <v>1288</v>
      </c>
      <c r="AT135" s="32">
        <v>1255</v>
      </c>
      <c r="AU135" s="32">
        <v>1397</v>
      </c>
      <c r="AV135" s="32">
        <v>1413</v>
      </c>
      <c r="AW135" s="32">
        <v>1205</v>
      </c>
      <c r="AX135" s="32">
        <v>1350</v>
      </c>
      <c r="AY135" s="32">
        <v>1347</v>
      </c>
      <c r="AZ135" s="32">
        <v>1442</v>
      </c>
      <c r="BA135" s="32">
        <v>1618</v>
      </c>
      <c r="BB135" s="32">
        <v>1575</v>
      </c>
      <c r="BC135" s="32">
        <v>1638</v>
      </c>
      <c r="BD135" s="32">
        <v>1728</v>
      </c>
      <c r="BE135" s="32">
        <v>1798</v>
      </c>
      <c r="BF135" s="32">
        <v>1778</v>
      </c>
      <c r="BG135" s="32">
        <v>1893</v>
      </c>
      <c r="BH135" s="32">
        <v>2356</v>
      </c>
      <c r="BI135" s="32">
        <v>2025</v>
      </c>
      <c r="BJ135" s="32">
        <v>1825</v>
      </c>
      <c r="BK135" s="32">
        <v>2030</v>
      </c>
      <c r="BL135" s="32">
        <v>2000</v>
      </c>
      <c r="BM135" s="32">
        <v>2050</v>
      </c>
      <c r="BN135" s="32">
        <v>2350</v>
      </c>
    </row>
    <row r="136" spans="1:68" x14ac:dyDescent="0.35">
      <c r="A136" s="9"/>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v>775</v>
      </c>
      <c r="AD136" s="32">
        <v>800</v>
      </c>
      <c r="AE136" s="32">
        <v>879</v>
      </c>
      <c r="AF136" s="32">
        <v>788</v>
      </c>
      <c r="AG136" s="32">
        <v>775</v>
      </c>
      <c r="AH136" s="32">
        <v>780</v>
      </c>
      <c r="AI136" s="32">
        <v>765</v>
      </c>
      <c r="AJ136" s="32">
        <v>800</v>
      </c>
      <c r="AK136" s="32">
        <v>828</v>
      </c>
      <c r="AL136" s="32">
        <v>883</v>
      </c>
      <c r="AM136" s="32">
        <v>955</v>
      </c>
      <c r="AN136" s="32">
        <v>952</v>
      </c>
      <c r="AO136" s="32">
        <v>968</v>
      </c>
      <c r="AP136" s="32">
        <v>925</v>
      </c>
      <c r="AQ136" s="32">
        <v>910</v>
      </c>
      <c r="AR136" s="32">
        <v>1025</v>
      </c>
      <c r="AS136" s="32">
        <v>926</v>
      </c>
      <c r="AT136" s="32">
        <v>899</v>
      </c>
      <c r="AU136" s="32">
        <v>968</v>
      </c>
      <c r="AV136" s="32">
        <v>908</v>
      </c>
      <c r="AW136" s="32">
        <v>895</v>
      </c>
      <c r="AX136" s="32">
        <v>953</v>
      </c>
      <c r="AY136" s="32">
        <v>913</v>
      </c>
      <c r="AZ136" s="32">
        <v>1015</v>
      </c>
      <c r="BA136" s="32">
        <v>1030</v>
      </c>
      <c r="BB136" s="32">
        <v>1200</v>
      </c>
      <c r="BC136" s="32">
        <v>1181</v>
      </c>
      <c r="BD136" s="32">
        <v>1116</v>
      </c>
      <c r="BE136" s="32">
        <v>1240</v>
      </c>
      <c r="BF136" s="32">
        <v>1385</v>
      </c>
      <c r="BG136" s="32">
        <v>1393</v>
      </c>
      <c r="BH136" s="32">
        <v>1458</v>
      </c>
      <c r="BI136" s="32">
        <v>1425</v>
      </c>
      <c r="BJ136" s="32">
        <v>1450</v>
      </c>
      <c r="BK136" s="32">
        <v>1420</v>
      </c>
      <c r="BL136" s="32">
        <v>1500</v>
      </c>
      <c r="BM136" s="32">
        <v>1575</v>
      </c>
      <c r="BN136" s="32">
        <v>1749</v>
      </c>
    </row>
    <row r="137" spans="1:68" x14ac:dyDescent="0.35">
      <c r="A137" s="9"/>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v>605</v>
      </c>
      <c r="AD137" s="32">
        <v>647</v>
      </c>
      <c r="AE137" s="32">
        <v>629</v>
      </c>
      <c r="AF137" s="32">
        <v>637</v>
      </c>
      <c r="AG137" s="32">
        <v>610</v>
      </c>
      <c r="AH137" s="32">
        <v>613</v>
      </c>
      <c r="AI137" s="32">
        <v>590</v>
      </c>
      <c r="AJ137" s="32">
        <v>640</v>
      </c>
      <c r="AK137" s="32">
        <v>674</v>
      </c>
      <c r="AL137" s="32">
        <v>700</v>
      </c>
      <c r="AM137" s="32">
        <v>752</v>
      </c>
      <c r="AN137" s="32">
        <v>765</v>
      </c>
      <c r="AO137" s="32">
        <v>778</v>
      </c>
      <c r="AP137" s="32">
        <v>805</v>
      </c>
      <c r="AQ137" s="32">
        <v>768</v>
      </c>
      <c r="AR137" s="32">
        <v>800</v>
      </c>
      <c r="AS137" s="32">
        <v>781</v>
      </c>
      <c r="AT137" s="32">
        <v>766</v>
      </c>
      <c r="AU137" s="32">
        <v>765</v>
      </c>
      <c r="AV137" s="32">
        <v>760</v>
      </c>
      <c r="AW137" s="32">
        <v>790</v>
      </c>
      <c r="AX137" s="32">
        <v>820</v>
      </c>
      <c r="AY137" s="32">
        <v>850</v>
      </c>
      <c r="AZ137" s="32">
        <v>850</v>
      </c>
      <c r="BA137" s="32">
        <v>900</v>
      </c>
      <c r="BB137" s="32">
        <v>950</v>
      </c>
      <c r="BC137" s="32">
        <v>954</v>
      </c>
      <c r="BD137" s="32">
        <v>996</v>
      </c>
      <c r="BE137" s="32">
        <v>1003</v>
      </c>
      <c r="BF137" s="32">
        <v>1100</v>
      </c>
      <c r="BG137" s="32">
        <v>1155</v>
      </c>
      <c r="BH137" s="32">
        <v>1288</v>
      </c>
      <c r="BI137" s="32">
        <v>1265</v>
      </c>
      <c r="BJ137" s="32">
        <v>1220</v>
      </c>
      <c r="BK137" s="32">
        <v>1250</v>
      </c>
      <c r="BL137" s="32">
        <v>1280</v>
      </c>
      <c r="BM137" s="32">
        <v>1319</v>
      </c>
      <c r="BN137" s="32">
        <v>1430</v>
      </c>
    </row>
    <row r="138" spans="1:68" x14ac:dyDescent="0.35">
      <c r="A138" s="9"/>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v>2200</v>
      </c>
      <c r="AD138" s="32">
        <v>2300</v>
      </c>
      <c r="AE138" s="32">
        <v>2300</v>
      </c>
      <c r="AF138" s="32">
        <v>2288</v>
      </c>
      <c r="AG138" s="32">
        <v>1945</v>
      </c>
      <c r="AH138" s="32">
        <v>2173</v>
      </c>
      <c r="AI138" s="32">
        <v>1960</v>
      </c>
      <c r="AJ138" s="32">
        <v>1900</v>
      </c>
      <c r="AK138" s="32">
        <v>2200</v>
      </c>
      <c r="AL138" s="32">
        <v>2050</v>
      </c>
      <c r="AM138" s="32">
        <v>2325</v>
      </c>
      <c r="AN138" s="32">
        <v>2100</v>
      </c>
      <c r="AO138" s="32">
        <v>2253</v>
      </c>
      <c r="AP138" s="32">
        <v>2300</v>
      </c>
      <c r="AQ138" s="32">
        <v>2388</v>
      </c>
      <c r="AR138" s="32">
        <v>2600</v>
      </c>
      <c r="AS138" s="32">
        <v>2315</v>
      </c>
      <c r="AT138" s="32">
        <v>2030</v>
      </c>
      <c r="AU138" s="32">
        <v>2200</v>
      </c>
      <c r="AV138" s="32">
        <v>2050</v>
      </c>
      <c r="AW138" s="32">
        <v>1950</v>
      </c>
      <c r="AX138" s="32">
        <v>1978</v>
      </c>
      <c r="AY138" s="32">
        <v>2558</v>
      </c>
      <c r="AZ138" s="32">
        <v>2325</v>
      </c>
      <c r="BA138" s="32">
        <v>2200</v>
      </c>
      <c r="BB138" s="32">
        <v>2500</v>
      </c>
      <c r="BC138" s="32">
        <v>2460</v>
      </c>
      <c r="BD138" s="32">
        <v>2800</v>
      </c>
      <c r="BE138" s="32">
        <v>2725</v>
      </c>
      <c r="BF138" s="32">
        <v>2500</v>
      </c>
      <c r="BG138" s="32">
        <v>2802</v>
      </c>
      <c r="BH138" s="32">
        <v>3400</v>
      </c>
      <c r="BI138" s="32">
        <v>3350</v>
      </c>
      <c r="BJ138" s="32">
        <v>3060</v>
      </c>
      <c r="BK138" s="32">
        <v>3220</v>
      </c>
      <c r="BL138" s="32">
        <v>3225</v>
      </c>
      <c r="BM138" s="32">
        <v>3825</v>
      </c>
      <c r="BN138" s="32">
        <v>3832</v>
      </c>
    </row>
    <row r="139" spans="1:68" x14ac:dyDescent="0.35">
      <c r="A139" s="9"/>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v>1265</v>
      </c>
      <c r="AD139" s="32">
        <v>1150</v>
      </c>
      <c r="AE139" s="32">
        <v>1475</v>
      </c>
      <c r="AF139" s="32">
        <v>1325</v>
      </c>
      <c r="AG139" s="32">
        <v>1238</v>
      </c>
      <c r="AH139" s="32">
        <v>1150</v>
      </c>
      <c r="AI139" s="32">
        <v>1250</v>
      </c>
      <c r="AJ139" s="32">
        <v>1150</v>
      </c>
      <c r="AK139" s="32">
        <v>1228</v>
      </c>
      <c r="AL139" s="32">
        <v>1318</v>
      </c>
      <c r="AM139" s="32">
        <v>1450</v>
      </c>
      <c r="AN139" s="32">
        <v>1535</v>
      </c>
      <c r="AO139" s="32">
        <v>1300</v>
      </c>
      <c r="AP139" s="32">
        <v>1320</v>
      </c>
      <c r="AQ139" s="32">
        <v>1610</v>
      </c>
      <c r="AR139" s="32">
        <v>1600</v>
      </c>
      <c r="AS139" s="32">
        <v>1398</v>
      </c>
      <c r="AT139" s="32">
        <v>1303</v>
      </c>
      <c r="AU139" s="32">
        <v>1220</v>
      </c>
      <c r="AV139" s="32">
        <v>1533</v>
      </c>
      <c r="AW139" s="32">
        <v>1365</v>
      </c>
      <c r="AX139" s="32">
        <v>1325</v>
      </c>
      <c r="AY139" s="32">
        <v>1530</v>
      </c>
      <c r="AZ139" s="32">
        <v>1590</v>
      </c>
      <c r="BA139" s="32">
        <v>1495</v>
      </c>
      <c r="BB139" s="32">
        <v>1625</v>
      </c>
      <c r="BC139" s="32">
        <v>1788</v>
      </c>
      <c r="BD139" s="32">
        <v>1559</v>
      </c>
      <c r="BE139" s="32">
        <v>1725</v>
      </c>
      <c r="BF139" s="32">
        <v>1800</v>
      </c>
      <c r="BG139" s="32">
        <v>2188</v>
      </c>
      <c r="BH139" s="32">
        <v>2250</v>
      </c>
      <c r="BI139" s="32">
        <v>2215</v>
      </c>
      <c r="BJ139" s="32">
        <v>2225</v>
      </c>
      <c r="BK139" s="32">
        <v>2050</v>
      </c>
      <c r="BL139" s="32">
        <v>2150</v>
      </c>
      <c r="BM139" s="32">
        <v>2483</v>
      </c>
      <c r="BN139" s="32">
        <v>2510</v>
      </c>
    </row>
    <row r="140" spans="1:68" x14ac:dyDescent="0.35">
      <c r="A140" s="9"/>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v>1000</v>
      </c>
      <c r="AD140" s="32">
        <v>1050</v>
      </c>
      <c r="AE140" s="32">
        <v>1055</v>
      </c>
      <c r="AF140" s="32">
        <v>1068</v>
      </c>
      <c r="AG140" s="32">
        <v>942</v>
      </c>
      <c r="AH140" s="32">
        <v>985</v>
      </c>
      <c r="AI140" s="32">
        <v>1023</v>
      </c>
      <c r="AJ140" s="32">
        <v>965</v>
      </c>
      <c r="AK140" s="32">
        <v>1080</v>
      </c>
      <c r="AL140" s="32">
        <v>1175</v>
      </c>
      <c r="AM140" s="32">
        <v>1330</v>
      </c>
      <c r="AN140" s="32">
        <v>1338</v>
      </c>
      <c r="AO140" s="32">
        <v>1350</v>
      </c>
      <c r="AP140" s="32">
        <v>1251</v>
      </c>
      <c r="AQ140" s="32">
        <v>1263</v>
      </c>
      <c r="AR140" s="32">
        <v>1219</v>
      </c>
      <c r="AS140" s="32">
        <v>1233</v>
      </c>
      <c r="AT140" s="32">
        <v>1150</v>
      </c>
      <c r="AU140" s="32">
        <v>1250</v>
      </c>
      <c r="AV140" s="32">
        <v>1198</v>
      </c>
      <c r="AW140" s="32">
        <v>1260</v>
      </c>
      <c r="AX140" s="32">
        <v>1200</v>
      </c>
      <c r="AY140" s="32">
        <v>1440</v>
      </c>
      <c r="AZ140" s="32">
        <v>1272</v>
      </c>
      <c r="BA140" s="32">
        <v>1300</v>
      </c>
      <c r="BB140" s="32">
        <v>1500</v>
      </c>
      <c r="BC140" s="32">
        <v>1580</v>
      </c>
      <c r="BD140" s="32">
        <v>1493</v>
      </c>
      <c r="BE140" s="32">
        <v>1648</v>
      </c>
      <c r="BF140" s="32">
        <v>1570</v>
      </c>
      <c r="BG140" s="32">
        <v>1680</v>
      </c>
      <c r="BH140" s="32">
        <v>1793</v>
      </c>
      <c r="BI140" s="32">
        <v>1858</v>
      </c>
      <c r="BJ140" s="32">
        <v>1945</v>
      </c>
      <c r="BK140" s="32">
        <v>1950</v>
      </c>
      <c r="BL140" s="32">
        <v>2040</v>
      </c>
      <c r="BM140" s="32">
        <v>1910</v>
      </c>
      <c r="BN140" s="32">
        <v>2128</v>
      </c>
    </row>
    <row r="141" spans="1:68" x14ac:dyDescent="0.35">
      <c r="A141" s="9"/>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v>728</v>
      </c>
      <c r="AD141" s="32">
        <v>700</v>
      </c>
      <c r="AE141" s="32">
        <v>780</v>
      </c>
      <c r="AF141" s="32">
        <v>705</v>
      </c>
      <c r="AG141" s="32">
        <v>730</v>
      </c>
      <c r="AH141" s="32">
        <v>725</v>
      </c>
      <c r="AI141" s="32">
        <v>750</v>
      </c>
      <c r="AJ141" s="32">
        <v>710</v>
      </c>
      <c r="AK141" s="32">
        <v>780</v>
      </c>
      <c r="AL141" s="32">
        <v>800</v>
      </c>
      <c r="AM141" s="32">
        <v>870</v>
      </c>
      <c r="AN141" s="32">
        <v>866</v>
      </c>
      <c r="AO141" s="32">
        <v>885</v>
      </c>
      <c r="AP141" s="32">
        <v>891</v>
      </c>
      <c r="AQ141" s="32">
        <v>875</v>
      </c>
      <c r="AR141" s="32">
        <v>883</v>
      </c>
      <c r="AS141" s="32">
        <v>835</v>
      </c>
      <c r="AT141" s="32">
        <v>843</v>
      </c>
      <c r="AU141" s="32">
        <v>868</v>
      </c>
      <c r="AV141" s="32">
        <v>890</v>
      </c>
      <c r="AW141" s="32">
        <v>833</v>
      </c>
      <c r="AX141" s="32">
        <v>910</v>
      </c>
      <c r="AY141" s="32">
        <v>921</v>
      </c>
      <c r="AZ141" s="32">
        <v>960</v>
      </c>
      <c r="BA141" s="32">
        <v>1015</v>
      </c>
      <c r="BB141" s="32">
        <v>1100</v>
      </c>
      <c r="BC141" s="32">
        <v>1143</v>
      </c>
      <c r="BD141" s="32">
        <v>1190</v>
      </c>
      <c r="BE141" s="32">
        <v>1220</v>
      </c>
      <c r="BF141" s="32">
        <v>1180</v>
      </c>
      <c r="BG141" s="32">
        <v>1386</v>
      </c>
      <c r="BH141" s="32">
        <v>1400</v>
      </c>
      <c r="BI141" s="32">
        <v>1480</v>
      </c>
      <c r="BJ141" s="32">
        <v>1439</v>
      </c>
      <c r="BK141" s="32">
        <v>1600</v>
      </c>
      <c r="BL141" s="32">
        <v>1600</v>
      </c>
      <c r="BM141" s="32">
        <v>1538</v>
      </c>
      <c r="BN141" s="32">
        <v>1570</v>
      </c>
    </row>
    <row r="142" spans="1:68" x14ac:dyDescent="0.35">
      <c r="A142" s="9"/>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v>1500</v>
      </c>
      <c r="AD142" s="32">
        <v>1613</v>
      </c>
      <c r="AE142" s="32">
        <v>1512</v>
      </c>
      <c r="AF142" s="32">
        <v>1465</v>
      </c>
      <c r="AG142" s="32">
        <v>1290</v>
      </c>
      <c r="AH142" s="32">
        <v>1350</v>
      </c>
      <c r="AI142" s="32">
        <v>1368</v>
      </c>
      <c r="AJ142" s="32">
        <v>1395</v>
      </c>
      <c r="AK142" s="32">
        <v>1470</v>
      </c>
      <c r="AL142" s="32">
        <v>1610</v>
      </c>
      <c r="AM142" s="32">
        <v>1688</v>
      </c>
      <c r="AN142" s="32">
        <v>1500</v>
      </c>
      <c r="AO142" s="32">
        <v>1610</v>
      </c>
      <c r="AP142" s="32">
        <v>1615</v>
      </c>
      <c r="AQ142" s="32">
        <v>1555</v>
      </c>
      <c r="AR142" s="32">
        <v>1660</v>
      </c>
      <c r="AS142" s="32">
        <v>1501</v>
      </c>
      <c r="AT142" s="32">
        <v>1550</v>
      </c>
      <c r="AU142" s="32">
        <v>1575</v>
      </c>
      <c r="AV142" s="32">
        <v>1581</v>
      </c>
      <c r="AW142" s="32">
        <v>1355</v>
      </c>
      <c r="AX142" s="32">
        <v>1690</v>
      </c>
      <c r="AY142" s="32">
        <v>1595</v>
      </c>
      <c r="AZ142" s="32">
        <v>1680</v>
      </c>
      <c r="BA142" s="32">
        <v>1675</v>
      </c>
      <c r="BB142" s="32">
        <v>1870</v>
      </c>
      <c r="BC142" s="32">
        <v>1850</v>
      </c>
      <c r="BD142" s="32">
        <v>1930</v>
      </c>
      <c r="BE142" s="32">
        <v>2014</v>
      </c>
      <c r="BF142" s="32">
        <v>2021</v>
      </c>
      <c r="BG142" s="32">
        <v>2100</v>
      </c>
      <c r="BH142" s="32">
        <v>2205</v>
      </c>
      <c r="BI142" s="32">
        <v>2390</v>
      </c>
      <c r="BJ142" s="32">
        <v>2250</v>
      </c>
      <c r="BK142" s="32">
        <v>2313</v>
      </c>
      <c r="BL142" s="32">
        <v>2700</v>
      </c>
      <c r="BM142" s="32">
        <v>2500</v>
      </c>
      <c r="BN142" s="32">
        <v>3000</v>
      </c>
    </row>
    <row r="143" spans="1:68" x14ac:dyDescent="0.35">
      <c r="A143" s="9"/>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v>1850</v>
      </c>
      <c r="AD143" s="32">
        <v>2393</v>
      </c>
      <c r="AE143" s="32">
        <v>2400</v>
      </c>
      <c r="AF143" s="32">
        <v>1600</v>
      </c>
      <c r="AG143" s="32">
        <v>1907</v>
      </c>
      <c r="AH143" s="32">
        <v>1845</v>
      </c>
      <c r="AI143" s="32">
        <v>1950</v>
      </c>
      <c r="AJ143" s="32">
        <v>1728</v>
      </c>
      <c r="AK143" s="32">
        <v>1940</v>
      </c>
      <c r="AL143" s="32">
        <v>2040</v>
      </c>
      <c r="AM143" s="32">
        <v>2200</v>
      </c>
      <c r="AN143" s="32">
        <v>2150</v>
      </c>
      <c r="AO143" s="32">
        <v>2008</v>
      </c>
      <c r="AP143" s="32">
        <v>2250</v>
      </c>
      <c r="AQ143" s="32">
        <v>1850</v>
      </c>
      <c r="AR143" s="32">
        <v>2226</v>
      </c>
      <c r="AS143" s="32">
        <v>2050</v>
      </c>
      <c r="AT143" s="32">
        <v>1750</v>
      </c>
      <c r="AU143" s="32">
        <v>1735</v>
      </c>
      <c r="AV143" s="32">
        <v>1875</v>
      </c>
      <c r="AW143" s="32">
        <v>1800</v>
      </c>
      <c r="AX143" s="32">
        <v>2075</v>
      </c>
      <c r="AY143" s="32">
        <v>2155</v>
      </c>
      <c r="AZ143" s="32">
        <v>2350</v>
      </c>
      <c r="BA143" s="32">
        <v>2225</v>
      </c>
      <c r="BB143" s="32">
        <v>2294</v>
      </c>
      <c r="BC143" s="32">
        <v>2300</v>
      </c>
      <c r="BD143" s="32">
        <v>2440</v>
      </c>
      <c r="BE143" s="32">
        <v>2500</v>
      </c>
      <c r="BF143" s="32">
        <v>2375</v>
      </c>
      <c r="BG143" s="32">
        <v>2338</v>
      </c>
      <c r="BH143" s="32">
        <v>3000</v>
      </c>
      <c r="BI143" s="32">
        <v>2960</v>
      </c>
      <c r="BJ143" s="32">
        <v>3000</v>
      </c>
      <c r="BK143" s="32">
        <v>3250</v>
      </c>
      <c r="BL143" s="32">
        <v>3500</v>
      </c>
      <c r="BM143" s="32">
        <v>3405</v>
      </c>
      <c r="BN143" s="32">
        <v>3430</v>
      </c>
    </row>
    <row r="144" spans="1:68" x14ac:dyDescent="0.35">
      <c r="A144" s="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v>625</v>
      </c>
      <c r="AD144" s="37">
        <v>668</v>
      </c>
      <c r="AE144" s="37">
        <v>600</v>
      </c>
      <c r="AF144" s="37">
        <v>625</v>
      </c>
      <c r="AG144" s="37">
        <v>590</v>
      </c>
      <c r="AH144" s="37">
        <v>586</v>
      </c>
      <c r="AI144" s="37">
        <v>560</v>
      </c>
      <c r="AJ144" s="37">
        <v>609</v>
      </c>
      <c r="AK144" s="37">
        <v>622</v>
      </c>
      <c r="AL144" s="37">
        <v>720</v>
      </c>
      <c r="AM144" s="37">
        <v>725</v>
      </c>
      <c r="AN144" s="37">
        <v>750</v>
      </c>
      <c r="AO144" s="37">
        <v>745</v>
      </c>
      <c r="AP144" s="37">
        <v>762</v>
      </c>
      <c r="AQ144" s="37">
        <v>738</v>
      </c>
      <c r="AR144" s="37">
        <v>775</v>
      </c>
      <c r="AS144" s="37">
        <v>724</v>
      </c>
      <c r="AT144" s="37">
        <v>700</v>
      </c>
      <c r="AU144" s="37">
        <v>760</v>
      </c>
      <c r="AV144" s="37">
        <v>750</v>
      </c>
      <c r="AW144" s="37">
        <v>750</v>
      </c>
      <c r="AX144" s="37">
        <v>812</v>
      </c>
      <c r="AY144" s="37">
        <v>785</v>
      </c>
      <c r="AZ144" s="37">
        <v>821</v>
      </c>
      <c r="BA144" s="37">
        <v>865</v>
      </c>
      <c r="BB144" s="37">
        <v>935</v>
      </c>
      <c r="BC144" s="37">
        <v>939</v>
      </c>
      <c r="BD144" s="37">
        <v>1000</v>
      </c>
      <c r="BE144" s="37">
        <v>1060</v>
      </c>
      <c r="BF144" s="37">
        <v>1105</v>
      </c>
      <c r="BG144" s="37">
        <v>1155</v>
      </c>
      <c r="BH144" s="37">
        <v>1300</v>
      </c>
      <c r="BI144" s="37">
        <v>1332</v>
      </c>
      <c r="BJ144" s="37">
        <v>1310</v>
      </c>
      <c r="BK144" s="37">
        <v>1237</v>
      </c>
      <c r="BL144" s="37">
        <v>1250</v>
      </c>
      <c r="BM144" s="37">
        <v>1300</v>
      </c>
      <c r="BN144" s="37">
        <v>1365</v>
      </c>
    </row>
    <row r="145" spans="1:66" x14ac:dyDescent="0.35">
      <c r="A145" s="9"/>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v>462</v>
      </c>
      <c r="AD145" s="32">
        <v>498</v>
      </c>
      <c r="AE145" s="32">
        <v>430</v>
      </c>
      <c r="AF145" s="32">
        <v>455</v>
      </c>
      <c r="AG145" s="32">
        <v>430</v>
      </c>
      <c r="AH145" s="32">
        <v>439</v>
      </c>
      <c r="AI145" s="32">
        <v>435</v>
      </c>
      <c r="AJ145" s="32">
        <v>474</v>
      </c>
      <c r="AK145" s="32">
        <v>480</v>
      </c>
      <c r="AL145" s="32">
        <v>535</v>
      </c>
      <c r="AM145" s="32">
        <v>515</v>
      </c>
      <c r="AN145" s="32">
        <v>570</v>
      </c>
      <c r="AO145" s="32">
        <v>587</v>
      </c>
      <c r="AP145" s="32">
        <v>560</v>
      </c>
      <c r="AQ145" s="32">
        <v>520</v>
      </c>
      <c r="AR145" s="32">
        <v>600</v>
      </c>
      <c r="AS145" s="32">
        <v>573</v>
      </c>
      <c r="AT145" s="32">
        <v>525</v>
      </c>
      <c r="AU145" s="32">
        <v>615</v>
      </c>
      <c r="AV145" s="32">
        <v>600</v>
      </c>
      <c r="AW145" s="32">
        <v>625</v>
      </c>
      <c r="AX145" s="32">
        <v>650</v>
      </c>
      <c r="AY145" s="32">
        <v>619</v>
      </c>
      <c r="AZ145" s="32">
        <v>653</v>
      </c>
      <c r="BA145" s="32">
        <v>675</v>
      </c>
      <c r="BB145" s="32">
        <v>690</v>
      </c>
      <c r="BC145" s="32">
        <v>796</v>
      </c>
      <c r="BD145" s="32">
        <v>773</v>
      </c>
      <c r="BE145" s="32">
        <v>809</v>
      </c>
      <c r="BF145" s="32">
        <v>914</v>
      </c>
      <c r="BG145" s="32">
        <v>901</v>
      </c>
      <c r="BH145" s="32">
        <v>979</v>
      </c>
      <c r="BI145" s="32">
        <v>994</v>
      </c>
      <c r="BJ145" s="32">
        <v>1010</v>
      </c>
      <c r="BK145" s="32">
        <v>1025</v>
      </c>
      <c r="BL145" s="32">
        <v>938</v>
      </c>
      <c r="BM145" s="32">
        <v>935</v>
      </c>
      <c r="BN145" s="32">
        <v>970</v>
      </c>
    </row>
    <row r="146" spans="1:66" x14ac:dyDescent="0.35">
      <c r="A146" s="9"/>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v>438</v>
      </c>
      <c r="AD146" s="32">
        <v>430</v>
      </c>
      <c r="AE146" s="32">
        <v>421</v>
      </c>
      <c r="AF146" s="32">
        <v>400</v>
      </c>
      <c r="AG146" s="32">
        <v>420</v>
      </c>
      <c r="AH146" s="32">
        <v>420</v>
      </c>
      <c r="AI146" s="32">
        <v>430</v>
      </c>
      <c r="AJ146" s="32">
        <v>448</v>
      </c>
      <c r="AK146" s="32">
        <v>460</v>
      </c>
      <c r="AL146" s="32">
        <v>479</v>
      </c>
      <c r="AM146" s="32">
        <v>500</v>
      </c>
      <c r="AN146" s="32">
        <v>500</v>
      </c>
      <c r="AO146" s="32">
        <v>521</v>
      </c>
      <c r="AP146" s="32">
        <v>520</v>
      </c>
      <c r="AQ146" s="32">
        <v>529</v>
      </c>
      <c r="AR146" s="32">
        <v>535</v>
      </c>
      <c r="AS146" s="32">
        <v>540</v>
      </c>
      <c r="AT146" s="32">
        <v>520</v>
      </c>
      <c r="AU146" s="32">
        <v>550</v>
      </c>
      <c r="AV146" s="32">
        <v>555</v>
      </c>
      <c r="AW146" s="32">
        <v>560</v>
      </c>
      <c r="AX146" s="32">
        <v>580</v>
      </c>
      <c r="AY146" s="32">
        <v>575</v>
      </c>
      <c r="AZ146" s="32">
        <v>600</v>
      </c>
      <c r="BA146" s="32">
        <v>621</v>
      </c>
      <c r="BB146" s="32">
        <v>653</v>
      </c>
      <c r="BC146" s="32">
        <v>671</v>
      </c>
      <c r="BD146" s="32">
        <v>710</v>
      </c>
      <c r="BE146" s="32">
        <v>735</v>
      </c>
      <c r="BF146" s="32">
        <v>769</v>
      </c>
      <c r="BG146" s="32">
        <v>801</v>
      </c>
      <c r="BH146" s="32">
        <v>873</v>
      </c>
      <c r="BI146" s="32">
        <v>905</v>
      </c>
      <c r="BJ146" s="32">
        <v>860</v>
      </c>
      <c r="BK146" s="32">
        <v>860</v>
      </c>
      <c r="BL146" s="32">
        <v>865</v>
      </c>
      <c r="BM146" s="32">
        <v>895</v>
      </c>
      <c r="BN146" s="32">
        <v>930</v>
      </c>
    </row>
    <row r="147" spans="1:66" x14ac:dyDescent="0.35">
      <c r="A147" s="9"/>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v>720</v>
      </c>
      <c r="AD147" s="32">
        <v>718</v>
      </c>
      <c r="AE147" s="32">
        <v>770</v>
      </c>
      <c r="AF147" s="32">
        <v>719</v>
      </c>
      <c r="AG147" s="32">
        <v>720</v>
      </c>
      <c r="AH147" s="32">
        <v>665</v>
      </c>
      <c r="AI147" s="32">
        <v>671</v>
      </c>
      <c r="AJ147" s="32">
        <v>802</v>
      </c>
      <c r="AK147" s="32">
        <v>800</v>
      </c>
      <c r="AL147" s="32">
        <v>792</v>
      </c>
      <c r="AM147" s="32">
        <v>883</v>
      </c>
      <c r="AN147" s="32">
        <v>903</v>
      </c>
      <c r="AO147" s="32">
        <v>902</v>
      </c>
      <c r="AP147" s="32">
        <v>840</v>
      </c>
      <c r="AQ147" s="32">
        <v>900</v>
      </c>
      <c r="AR147" s="32">
        <v>1200</v>
      </c>
      <c r="AS147" s="32">
        <v>953</v>
      </c>
      <c r="AT147" s="32">
        <v>955</v>
      </c>
      <c r="AU147" s="32">
        <v>938</v>
      </c>
      <c r="AV147" s="32">
        <v>893</v>
      </c>
      <c r="AW147" s="32">
        <v>875</v>
      </c>
      <c r="AX147" s="32">
        <v>905</v>
      </c>
      <c r="AY147" s="32">
        <v>953</v>
      </c>
      <c r="AZ147" s="32">
        <v>980</v>
      </c>
      <c r="BA147" s="32">
        <v>1100</v>
      </c>
      <c r="BB147" s="32">
        <v>1174</v>
      </c>
      <c r="BC147" s="32">
        <v>1280</v>
      </c>
      <c r="BD147" s="32">
        <v>1310</v>
      </c>
      <c r="BE147" s="32">
        <v>1380</v>
      </c>
      <c r="BF147" s="32">
        <v>1310</v>
      </c>
      <c r="BG147" s="32">
        <v>1425</v>
      </c>
      <c r="BH147" s="32">
        <v>1653</v>
      </c>
      <c r="BI147" s="32">
        <v>1658</v>
      </c>
      <c r="BJ147" s="32">
        <v>1585</v>
      </c>
      <c r="BK147" s="32">
        <v>1550</v>
      </c>
      <c r="BL147" s="32">
        <v>1478</v>
      </c>
      <c r="BM147" s="32">
        <v>1750</v>
      </c>
      <c r="BN147" s="32">
        <v>1592</v>
      </c>
    </row>
    <row r="148" spans="1:66" x14ac:dyDescent="0.35">
      <c r="A148" s="9"/>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v>511</v>
      </c>
      <c r="AD148" s="32">
        <v>520</v>
      </c>
      <c r="AE148" s="32">
        <v>518</v>
      </c>
      <c r="AF148" s="32">
        <v>520</v>
      </c>
      <c r="AG148" s="32">
        <v>515</v>
      </c>
      <c r="AH148" s="32">
        <v>500</v>
      </c>
      <c r="AI148" s="32">
        <v>490</v>
      </c>
      <c r="AJ148" s="32">
        <v>509</v>
      </c>
      <c r="AK148" s="32">
        <v>530</v>
      </c>
      <c r="AL148" s="32">
        <v>594</v>
      </c>
      <c r="AM148" s="32">
        <v>605</v>
      </c>
      <c r="AN148" s="32">
        <v>640</v>
      </c>
      <c r="AO148" s="32">
        <v>653</v>
      </c>
      <c r="AP148" s="32">
        <v>650</v>
      </c>
      <c r="AQ148" s="32">
        <v>620</v>
      </c>
      <c r="AR148" s="32">
        <v>668</v>
      </c>
      <c r="AS148" s="32">
        <v>660</v>
      </c>
      <c r="AT148" s="32">
        <v>633</v>
      </c>
      <c r="AU148" s="32">
        <v>650</v>
      </c>
      <c r="AV148" s="32">
        <v>670</v>
      </c>
      <c r="AW148" s="32">
        <v>651</v>
      </c>
      <c r="AX148" s="32">
        <v>687</v>
      </c>
      <c r="AY148" s="32">
        <v>646</v>
      </c>
      <c r="AZ148" s="32">
        <v>715</v>
      </c>
      <c r="BA148" s="32">
        <v>766</v>
      </c>
      <c r="BB148" s="32">
        <v>820</v>
      </c>
      <c r="BC148" s="32">
        <v>830</v>
      </c>
      <c r="BD148" s="32">
        <v>850</v>
      </c>
      <c r="BE148" s="32">
        <v>915</v>
      </c>
      <c r="BF148" s="32">
        <v>871</v>
      </c>
      <c r="BG148" s="32">
        <v>958</v>
      </c>
      <c r="BH148" s="32">
        <v>1150</v>
      </c>
      <c r="BI148" s="32">
        <v>1150</v>
      </c>
      <c r="BJ148" s="32">
        <v>1124</v>
      </c>
      <c r="BK148" s="32">
        <v>1065</v>
      </c>
      <c r="BL148" s="32">
        <v>1050</v>
      </c>
      <c r="BM148" s="32">
        <v>1150</v>
      </c>
      <c r="BN148" s="32">
        <v>1198</v>
      </c>
    </row>
    <row r="149" spans="1:66" x14ac:dyDescent="0.35">
      <c r="A149" s="9"/>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v>820</v>
      </c>
      <c r="AD149" s="32">
        <v>874</v>
      </c>
      <c r="AE149" s="32">
        <v>884</v>
      </c>
      <c r="AF149" s="32">
        <v>888</v>
      </c>
      <c r="AG149" s="32">
        <v>845</v>
      </c>
      <c r="AH149" s="32">
        <v>848</v>
      </c>
      <c r="AI149" s="32">
        <v>850</v>
      </c>
      <c r="AJ149" s="32">
        <v>901</v>
      </c>
      <c r="AK149" s="32">
        <v>900</v>
      </c>
      <c r="AL149" s="32">
        <v>973</v>
      </c>
      <c r="AM149" s="32">
        <v>930</v>
      </c>
      <c r="AN149" s="32">
        <v>1100</v>
      </c>
      <c r="AO149" s="32">
        <v>1130</v>
      </c>
      <c r="AP149" s="32">
        <v>1077</v>
      </c>
      <c r="AQ149" s="32">
        <v>1080</v>
      </c>
      <c r="AR149" s="32">
        <v>1068</v>
      </c>
      <c r="AS149" s="32">
        <v>1053</v>
      </c>
      <c r="AT149" s="32">
        <v>1030</v>
      </c>
      <c r="AU149" s="32">
        <v>1010</v>
      </c>
      <c r="AV149" s="32">
        <v>995</v>
      </c>
      <c r="AW149" s="32">
        <v>1040</v>
      </c>
      <c r="AX149" s="32">
        <v>1088</v>
      </c>
      <c r="AY149" s="32">
        <v>1003</v>
      </c>
      <c r="AZ149" s="32">
        <v>1157</v>
      </c>
      <c r="BA149" s="32">
        <v>1200</v>
      </c>
      <c r="BB149" s="32">
        <v>1300</v>
      </c>
      <c r="BC149" s="32">
        <v>1275</v>
      </c>
      <c r="BD149" s="32">
        <v>1333</v>
      </c>
      <c r="BE149" s="32">
        <v>1461</v>
      </c>
      <c r="BF149" s="32">
        <v>1490</v>
      </c>
      <c r="BG149" s="32">
        <v>1616</v>
      </c>
      <c r="BH149" s="32">
        <v>1750</v>
      </c>
      <c r="BI149" s="32">
        <v>1825</v>
      </c>
      <c r="BJ149" s="32">
        <v>1763</v>
      </c>
      <c r="BK149" s="32">
        <v>1720</v>
      </c>
      <c r="BL149" s="32">
        <v>1790</v>
      </c>
      <c r="BM149" s="32">
        <v>1785</v>
      </c>
      <c r="BN149" s="32">
        <v>2110</v>
      </c>
    </row>
    <row r="150" spans="1:66" x14ac:dyDescent="0.35">
      <c r="A150" s="9"/>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v>1420</v>
      </c>
      <c r="AD150" s="32">
        <v>1465</v>
      </c>
      <c r="AE150" s="32">
        <v>1150</v>
      </c>
      <c r="AF150" s="32">
        <v>1470</v>
      </c>
      <c r="AG150" s="32">
        <v>1300</v>
      </c>
      <c r="AH150" s="32">
        <v>1170</v>
      </c>
      <c r="AI150" s="32">
        <v>1217</v>
      </c>
      <c r="AJ150" s="32">
        <v>1495</v>
      </c>
      <c r="AK150" s="32">
        <v>1310</v>
      </c>
      <c r="AL150" s="32">
        <v>1568</v>
      </c>
      <c r="AM150" s="32">
        <v>1314</v>
      </c>
      <c r="AN150" s="32">
        <v>1400</v>
      </c>
      <c r="AO150" s="32">
        <v>1738</v>
      </c>
      <c r="AP150" s="32">
        <v>1700</v>
      </c>
      <c r="AQ150" s="32">
        <v>1423</v>
      </c>
      <c r="AR150" s="32">
        <v>1668</v>
      </c>
      <c r="AS150" s="32">
        <v>1378</v>
      </c>
      <c r="AT150" s="32">
        <v>1660</v>
      </c>
      <c r="AU150" s="32">
        <v>1545</v>
      </c>
      <c r="AV150" s="32">
        <v>1390</v>
      </c>
      <c r="AW150" s="32">
        <v>1480</v>
      </c>
      <c r="AX150" s="32">
        <v>1485</v>
      </c>
      <c r="AY150" s="32">
        <v>1583</v>
      </c>
      <c r="AZ150" s="32">
        <v>1558</v>
      </c>
      <c r="BA150" s="32">
        <v>1800</v>
      </c>
      <c r="BB150" s="32">
        <v>1410</v>
      </c>
      <c r="BC150" s="32">
        <v>1593</v>
      </c>
      <c r="BD150" s="32">
        <v>1908</v>
      </c>
      <c r="BE150" s="32">
        <v>1620</v>
      </c>
      <c r="BF150" s="32">
        <v>2400</v>
      </c>
      <c r="BG150" s="32">
        <v>1900</v>
      </c>
      <c r="BH150" s="32">
        <v>2141</v>
      </c>
      <c r="BI150" s="32">
        <v>2600</v>
      </c>
      <c r="BJ150" s="32">
        <v>2450</v>
      </c>
      <c r="BK150" s="32">
        <v>2750</v>
      </c>
      <c r="BL150" s="32">
        <v>3250</v>
      </c>
      <c r="BM150" s="32">
        <v>2575</v>
      </c>
      <c r="BN150" s="32">
        <v>2540</v>
      </c>
    </row>
    <row r="151" spans="1:66" x14ac:dyDescent="0.35">
      <c r="A151" s="9"/>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v>560</v>
      </c>
      <c r="AD151" s="32">
        <v>575</v>
      </c>
      <c r="AE151" s="32">
        <v>580</v>
      </c>
      <c r="AF151" s="32">
        <v>580</v>
      </c>
      <c r="AG151" s="32">
        <v>570</v>
      </c>
      <c r="AH151" s="32">
        <v>560</v>
      </c>
      <c r="AI151" s="32">
        <v>580</v>
      </c>
      <c r="AJ151" s="32">
        <v>587</v>
      </c>
      <c r="AK151" s="32">
        <v>625</v>
      </c>
      <c r="AL151" s="32">
        <v>673</v>
      </c>
      <c r="AM151" s="32">
        <v>699</v>
      </c>
      <c r="AN151" s="32">
        <v>710</v>
      </c>
      <c r="AO151" s="32">
        <v>702</v>
      </c>
      <c r="AP151" s="32">
        <v>720</v>
      </c>
      <c r="AQ151" s="32">
        <v>725</v>
      </c>
      <c r="AR151" s="32">
        <v>752</v>
      </c>
      <c r="AS151" s="32">
        <v>728</v>
      </c>
      <c r="AT151" s="32">
        <v>719</v>
      </c>
      <c r="AU151" s="32">
        <v>748</v>
      </c>
      <c r="AV151" s="32">
        <v>731</v>
      </c>
      <c r="AW151" s="32">
        <v>754</v>
      </c>
      <c r="AX151" s="32">
        <v>750</v>
      </c>
      <c r="AY151" s="32">
        <v>800</v>
      </c>
      <c r="AZ151" s="32">
        <v>800</v>
      </c>
      <c r="BA151" s="32">
        <v>855</v>
      </c>
      <c r="BB151" s="32">
        <v>875</v>
      </c>
      <c r="BC151" s="32">
        <v>950</v>
      </c>
      <c r="BD151" s="32">
        <v>1000</v>
      </c>
      <c r="BE151" s="32">
        <v>1027</v>
      </c>
      <c r="BF151" s="32">
        <v>1030</v>
      </c>
      <c r="BG151" s="32">
        <v>1083</v>
      </c>
      <c r="BH151" s="32">
        <v>1193</v>
      </c>
      <c r="BI151" s="32">
        <v>1200</v>
      </c>
      <c r="BJ151" s="32">
        <v>1100</v>
      </c>
      <c r="BK151" s="32">
        <v>1130</v>
      </c>
      <c r="BL151" s="32">
        <v>1170</v>
      </c>
      <c r="BM151" s="32">
        <v>1200</v>
      </c>
      <c r="BN151" s="32">
        <v>1200</v>
      </c>
    </row>
    <row r="152" spans="1:66" x14ac:dyDescent="0.35">
      <c r="A152" s="9"/>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v>712</v>
      </c>
      <c r="AD152" s="32">
        <v>766</v>
      </c>
      <c r="AE152" s="32">
        <v>770</v>
      </c>
      <c r="AF152" s="32">
        <v>750</v>
      </c>
      <c r="AG152" s="32">
        <v>658</v>
      </c>
      <c r="AH152" s="32">
        <v>750</v>
      </c>
      <c r="AI152" s="32">
        <v>738</v>
      </c>
      <c r="AJ152" s="32">
        <v>725</v>
      </c>
      <c r="AK152" s="32">
        <v>776</v>
      </c>
      <c r="AL152" s="32">
        <v>854</v>
      </c>
      <c r="AM152" s="32">
        <v>813</v>
      </c>
      <c r="AN152" s="32">
        <v>858</v>
      </c>
      <c r="AO152" s="32">
        <v>900</v>
      </c>
      <c r="AP152" s="32">
        <v>865</v>
      </c>
      <c r="AQ152" s="32">
        <v>839</v>
      </c>
      <c r="AR152" s="32">
        <v>930</v>
      </c>
      <c r="AS152" s="32">
        <v>900</v>
      </c>
      <c r="AT152" s="32">
        <v>880</v>
      </c>
      <c r="AU152" s="32">
        <v>870</v>
      </c>
      <c r="AV152" s="32">
        <v>801</v>
      </c>
      <c r="AW152" s="32">
        <v>875</v>
      </c>
      <c r="AX152" s="32">
        <v>922</v>
      </c>
      <c r="AY152" s="32">
        <v>923</v>
      </c>
      <c r="AZ152" s="32">
        <v>929</v>
      </c>
      <c r="BA152" s="32">
        <v>981</v>
      </c>
      <c r="BB152" s="32">
        <v>1151</v>
      </c>
      <c r="BC152" s="32">
        <v>1080</v>
      </c>
      <c r="BD152" s="32">
        <v>1225</v>
      </c>
      <c r="BE152" s="32">
        <v>1178</v>
      </c>
      <c r="BF152" s="32">
        <v>1320</v>
      </c>
      <c r="BG152" s="32">
        <v>1280</v>
      </c>
      <c r="BH152" s="32">
        <v>1423</v>
      </c>
      <c r="BI152" s="32">
        <v>1450</v>
      </c>
      <c r="BJ152" s="32">
        <v>1400</v>
      </c>
      <c r="BK152" s="32">
        <v>1375</v>
      </c>
      <c r="BL152" s="32">
        <v>1535</v>
      </c>
      <c r="BM152" s="32">
        <v>1468</v>
      </c>
      <c r="BN152" s="32">
        <v>1450</v>
      </c>
    </row>
    <row r="153" spans="1:66" x14ac:dyDescent="0.35">
      <c r="A153" s="9"/>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v>1100</v>
      </c>
      <c r="AD153" s="32">
        <v>1080</v>
      </c>
      <c r="AE153" s="32">
        <v>1061</v>
      </c>
      <c r="AF153" s="32">
        <v>1060</v>
      </c>
      <c r="AG153" s="32">
        <v>1050</v>
      </c>
      <c r="AH153" s="32">
        <v>1073</v>
      </c>
      <c r="AI153" s="32">
        <v>1055</v>
      </c>
      <c r="AJ153" s="32">
        <v>1070</v>
      </c>
      <c r="AK153" s="32">
        <v>1105</v>
      </c>
      <c r="AL153" s="32">
        <v>1200</v>
      </c>
      <c r="AM153" s="32">
        <v>1200</v>
      </c>
      <c r="AN153" s="32">
        <v>1220</v>
      </c>
      <c r="AO153" s="32">
        <v>1224</v>
      </c>
      <c r="AP153" s="32">
        <v>1215</v>
      </c>
      <c r="AQ153" s="32">
        <v>1155</v>
      </c>
      <c r="AR153" s="32">
        <v>1220</v>
      </c>
      <c r="AS153" s="32">
        <v>1175</v>
      </c>
      <c r="AT153" s="32">
        <v>1150</v>
      </c>
      <c r="AU153" s="32">
        <v>1150</v>
      </c>
      <c r="AV153" s="32">
        <v>1130</v>
      </c>
      <c r="AW153" s="32">
        <v>1220</v>
      </c>
      <c r="AX153" s="32">
        <v>1200</v>
      </c>
      <c r="AY153" s="32">
        <v>1200</v>
      </c>
      <c r="AZ153" s="32">
        <v>1320</v>
      </c>
      <c r="BA153" s="32">
        <v>1311</v>
      </c>
      <c r="BB153" s="32">
        <v>1400</v>
      </c>
      <c r="BC153" s="32">
        <v>1481</v>
      </c>
      <c r="BD153" s="32">
        <v>1500</v>
      </c>
      <c r="BE153" s="32">
        <v>1561</v>
      </c>
      <c r="BF153" s="32">
        <v>1650</v>
      </c>
      <c r="BG153" s="32">
        <v>1712</v>
      </c>
      <c r="BH153" s="32">
        <v>1920</v>
      </c>
      <c r="BI153" s="32">
        <v>1930</v>
      </c>
      <c r="BJ153" s="32">
        <v>1891</v>
      </c>
      <c r="BK153" s="32">
        <v>1950</v>
      </c>
      <c r="BL153" s="32">
        <v>1850</v>
      </c>
      <c r="BM153" s="32">
        <v>1950</v>
      </c>
      <c r="BN153" s="32">
        <v>2100</v>
      </c>
    </row>
    <row r="154" spans="1:66" x14ac:dyDescent="0.35">
      <c r="A154" s="9"/>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v>1333</v>
      </c>
      <c r="AD154" s="32">
        <v>1400</v>
      </c>
      <c r="AE154" s="32">
        <v>1418</v>
      </c>
      <c r="AF154" s="32">
        <v>1385</v>
      </c>
      <c r="AG154" s="32">
        <v>1318</v>
      </c>
      <c r="AH154" s="32">
        <v>1255</v>
      </c>
      <c r="AI154" s="32">
        <v>1296</v>
      </c>
      <c r="AJ154" s="32">
        <v>1320</v>
      </c>
      <c r="AK154" s="32">
        <v>1350</v>
      </c>
      <c r="AL154" s="32">
        <v>1415</v>
      </c>
      <c r="AM154" s="32">
        <v>1430</v>
      </c>
      <c r="AN154" s="32">
        <v>1476</v>
      </c>
      <c r="AO154" s="32">
        <v>1380</v>
      </c>
      <c r="AP154" s="32">
        <v>1339</v>
      </c>
      <c r="AQ154" s="32">
        <v>1456</v>
      </c>
      <c r="AR154" s="32">
        <v>1410</v>
      </c>
      <c r="AS154" s="32">
        <v>1319</v>
      </c>
      <c r="AT154" s="32">
        <v>1300</v>
      </c>
      <c r="AU154" s="32">
        <v>1275</v>
      </c>
      <c r="AV154" s="32">
        <v>1475</v>
      </c>
      <c r="AW154" s="32">
        <v>1400</v>
      </c>
      <c r="AX154" s="32">
        <v>1490</v>
      </c>
      <c r="AY154" s="32">
        <v>1500</v>
      </c>
      <c r="AZ154" s="32">
        <v>1604</v>
      </c>
      <c r="BA154" s="32">
        <v>1510</v>
      </c>
      <c r="BB154" s="32">
        <v>1650</v>
      </c>
      <c r="BC154" s="32">
        <v>1625</v>
      </c>
      <c r="BD154" s="32">
        <v>1638</v>
      </c>
      <c r="BE154" s="32">
        <v>1886</v>
      </c>
      <c r="BF154" s="32">
        <v>1678</v>
      </c>
      <c r="BG154" s="32">
        <v>1925</v>
      </c>
      <c r="BH154" s="32">
        <v>2000</v>
      </c>
      <c r="BI154" s="32">
        <v>2220</v>
      </c>
      <c r="BJ154" s="32">
        <v>2200</v>
      </c>
      <c r="BK154" s="32">
        <v>2170</v>
      </c>
      <c r="BL154" s="32">
        <v>2100</v>
      </c>
      <c r="BM154" s="32">
        <v>2220</v>
      </c>
      <c r="BN154" s="32">
        <v>2405</v>
      </c>
    </row>
    <row r="155" spans="1:66" x14ac:dyDescent="0.35">
      <c r="A155" s="9"/>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v>460</v>
      </c>
      <c r="AD155" s="32">
        <v>465</v>
      </c>
      <c r="AE155" s="32">
        <v>450</v>
      </c>
      <c r="AF155" s="32">
        <v>468</v>
      </c>
      <c r="AG155" s="32">
        <v>458</v>
      </c>
      <c r="AH155" s="32">
        <v>450</v>
      </c>
      <c r="AI155" s="32">
        <v>457</v>
      </c>
      <c r="AJ155" s="32">
        <v>482</v>
      </c>
      <c r="AK155" s="32">
        <v>499</v>
      </c>
      <c r="AL155" s="32">
        <v>510</v>
      </c>
      <c r="AM155" s="32">
        <v>529</v>
      </c>
      <c r="AN155" s="32">
        <v>531</v>
      </c>
      <c r="AO155" s="32">
        <v>557</v>
      </c>
      <c r="AP155" s="32">
        <v>580</v>
      </c>
      <c r="AQ155" s="32">
        <v>553</v>
      </c>
      <c r="AR155" s="32">
        <v>575</v>
      </c>
      <c r="AS155" s="32">
        <v>551</v>
      </c>
      <c r="AT155" s="32">
        <v>530</v>
      </c>
      <c r="AU155" s="32">
        <v>566</v>
      </c>
      <c r="AV155" s="32">
        <v>575</v>
      </c>
      <c r="AW155" s="32">
        <v>580</v>
      </c>
      <c r="AX155" s="32">
        <v>621</v>
      </c>
      <c r="AY155" s="32">
        <v>615</v>
      </c>
      <c r="AZ155" s="32">
        <v>650</v>
      </c>
      <c r="BA155" s="32">
        <v>680</v>
      </c>
      <c r="BB155" s="32">
        <v>700</v>
      </c>
      <c r="BC155" s="32">
        <v>754</v>
      </c>
      <c r="BD155" s="32">
        <v>762</v>
      </c>
      <c r="BE155" s="32">
        <v>820</v>
      </c>
      <c r="BF155" s="32">
        <v>850</v>
      </c>
      <c r="BG155" s="32">
        <v>890</v>
      </c>
      <c r="BH155" s="32">
        <v>1000</v>
      </c>
      <c r="BI155" s="32">
        <v>1050</v>
      </c>
      <c r="BJ155" s="32">
        <v>950</v>
      </c>
      <c r="BK155" s="32">
        <v>968</v>
      </c>
      <c r="BL155" s="32">
        <v>973</v>
      </c>
      <c r="BM155" s="32">
        <v>959</v>
      </c>
      <c r="BN155" s="32">
        <v>1021</v>
      </c>
    </row>
    <row r="156" spans="1:66" x14ac:dyDescent="0.35">
      <c r="A156" s="9"/>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v>560</v>
      </c>
      <c r="AD156" s="32">
        <v>606</v>
      </c>
      <c r="AE156" s="32">
        <v>591</v>
      </c>
      <c r="AF156" s="32">
        <v>585</v>
      </c>
      <c r="AG156" s="32">
        <v>581</v>
      </c>
      <c r="AH156" s="32">
        <v>598</v>
      </c>
      <c r="AI156" s="32">
        <v>573</v>
      </c>
      <c r="AJ156" s="32">
        <v>575</v>
      </c>
      <c r="AK156" s="32">
        <v>655</v>
      </c>
      <c r="AL156" s="32">
        <v>682</v>
      </c>
      <c r="AM156" s="32">
        <v>698</v>
      </c>
      <c r="AN156" s="32">
        <v>740</v>
      </c>
      <c r="AO156" s="32">
        <v>721</v>
      </c>
      <c r="AP156" s="32">
        <v>728</v>
      </c>
      <c r="AQ156" s="32">
        <v>741</v>
      </c>
      <c r="AR156" s="32">
        <v>760</v>
      </c>
      <c r="AS156" s="32">
        <v>725</v>
      </c>
      <c r="AT156" s="32">
        <v>725</v>
      </c>
      <c r="AU156" s="32">
        <v>738</v>
      </c>
      <c r="AV156" s="32">
        <v>734</v>
      </c>
      <c r="AW156" s="32">
        <v>729</v>
      </c>
      <c r="AX156" s="32">
        <v>791</v>
      </c>
      <c r="AY156" s="32">
        <v>775</v>
      </c>
      <c r="AZ156" s="32">
        <v>800</v>
      </c>
      <c r="BA156" s="32">
        <v>838</v>
      </c>
      <c r="BB156" s="32">
        <v>896</v>
      </c>
      <c r="BC156" s="32">
        <v>925</v>
      </c>
      <c r="BD156" s="32">
        <v>1047</v>
      </c>
      <c r="BE156" s="32">
        <v>995</v>
      </c>
      <c r="BF156" s="32">
        <v>1005</v>
      </c>
      <c r="BG156" s="32">
        <v>1140</v>
      </c>
      <c r="BH156" s="32">
        <v>1236</v>
      </c>
      <c r="BI156" s="32">
        <v>1320</v>
      </c>
      <c r="BJ156" s="32">
        <v>1233</v>
      </c>
      <c r="BK156" s="32">
        <v>1130</v>
      </c>
      <c r="BL156" s="32">
        <v>1115</v>
      </c>
      <c r="BM156" s="32">
        <v>1227</v>
      </c>
      <c r="BN156" s="32">
        <v>1360</v>
      </c>
    </row>
    <row r="157" spans="1:66" x14ac:dyDescent="0.35">
      <c r="A157" s="9"/>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v>695</v>
      </c>
      <c r="AD157" s="32">
        <v>735</v>
      </c>
      <c r="AE157" s="32">
        <v>729</v>
      </c>
      <c r="AF157" s="32">
        <v>730</v>
      </c>
      <c r="AG157" s="32">
        <v>720</v>
      </c>
      <c r="AH157" s="32">
        <v>700</v>
      </c>
      <c r="AI157" s="32">
        <v>715</v>
      </c>
      <c r="AJ157" s="32">
        <v>751</v>
      </c>
      <c r="AK157" s="32">
        <v>746</v>
      </c>
      <c r="AL157" s="32">
        <v>815</v>
      </c>
      <c r="AM157" s="32">
        <v>848</v>
      </c>
      <c r="AN157" s="32">
        <v>894</v>
      </c>
      <c r="AO157" s="32">
        <v>890</v>
      </c>
      <c r="AP157" s="32">
        <v>883</v>
      </c>
      <c r="AQ157" s="32">
        <v>859</v>
      </c>
      <c r="AR157" s="32">
        <v>887</v>
      </c>
      <c r="AS157" s="32">
        <v>879</v>
      </c>
      <c r="AT157" s="32">
        <v>868</v>
      </c>
      <c r="AU157" s="32">
        <v>880</v>
      </c>
      <c r="AV157" s="32">
        <v>880</v>
      </c>
      <c r="AW157" s="32">
        <v>875</v>
      </c>
      <c r="AX157" s="32">
        <v>900</v>
      </c>
      <c r="AY157" s="32">
        <v>910</v>
      </c>
      <c r="AZ157" s="32">
        <v>921</v>
      </c>
      <c r="BA157" s="32">
        <v>988</v>
      </c>
      <c r="BB157" s="32">
        <v>1101</v>
      </c>
      <c r="BC157" s="32">
        <v>1150</v>
      </c>
      <c r="BD157" s="32">
        <v>1242</v>
      </c>
      <c r="BE157" s="32">
        <v>1300</v>
      </c>
      <c r="BF157" s="32">
        <v>1305</v>
      </c>
      <c r="BG157" s="32">
        <v>1400</v>
      </c>
      <c r="BH157" s="32">
        <v>1526</v>
      </c>
      <c r="BI157" s="32">
        <v>1576</v>
      </c>
      <c r="BJ157" s="32">
        <v>1500</v>
      </c>
      <c r="BK157" s="32">
        <v>1523</v>
      </c>
      <c r="BL157" s="32">
        <v>1533</v>
      </c>
      <c r="BM157" s="32">
        <v>1550</v>
      </c>
      <c r="BN157" s="32">
        <v>1650</v>
      </c>
    </row>
    <row r="158" spans="1:66" x14ac:dyDescent="0.35">
      <c r="A158" s="9"/>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v>921</v>
      </c>
      <c r="AD158" s="32">
        <v>1000</v>
      </c>
      <c r="AE158" s="32">
        <v>725</v>
      </c>
      <c r="AF158" s="32">
        <v>932</v>
      </c>
      <c r="AG158" s="32">
        <v>884</v>
      </c>
      <c r="AH158" s="32">
        <v>904</v>
      </c>
      <c r="AI158" s="32">
        <v>763</v>
      </c>
      <c r="AJ158" s="32">
        <v>955</v>
      </c>
      <c r="AK158" s="32">
        <v>890</v>
      </c>
      <c r="AL158" s="32">
        <v>874</v>
      </c>
      <c r="AM158" s="32">
        <v>1250</v>
      </c>
      <c r="AN158" s="32">
        <v>1322</v>
      </c>
      <c r="AO158" s="32">
        <v>1078</v>
      </c>
      <c r="AP158" s="32">
        <v>1025</v>
      </c>
      <c r="AQ158" s="32">
        <v>1050</v>
      </c>
      <c r="AR158" s="32">
        <v>1240</v>
      </c>
      <c r="AS158" s="32">
        <v>1240</v>
      </c>
      <c r="AT158" s="32">
        <v>1010</v>
      </c>
      <c r="AU158" s="32">
        <v>1100</v>
      </c>
      <c r="AV158" s="32">
        <v>1225</v>
      </c>
      <c r="AW158" s="32">
        <v>1265</v>
      </c>
      <c r="AX158" s="32">
        <v>1279</v>
      </c>
      <c r="AY158" s="32">
        <v>1361</v>
      </c>
      <c r="AZ158" s="32">
        <v>1286</v>
      </c>
      <c r="BA158" s="32">
        <v>1300</v>
      </c>
      <c r="BB158" s="32">
        <v>1279</v>
      </c>
      <c r="BC158" s="32">
        <v>1436</v>
      </c>
      <c r="BD158" s="32">
        <v>1378</v>
      </c>
      <c r="BE158" s="32">
        <v>1635</v>
      </c>
      <c r="BF158" s="32">
        <v>1600</v>
      </c>
      <c r="BG158" s="32">
        <v>1575</v>
      </c>
      <c r="BH158" s="32">
        <v>1806</v>
      </c>
      <c r="BI158" s="32">
        <v>2100</v>
      </c>
      <c r="BJ158" s="32">
        <v>1850</v>
      </c>
      <c r="BK158" s="32">
        <v>1950</v>
      </c>
      <c r="BL158" s="32">
        <v>2000</v>
      </c>
      <c r="BM158" s="32">
        <v>2598</v>
      </c>
      <c r="BN158" s="32">
        <v>2085</v>
      </c>
    </row>
    <row r="159" spans="1:66" s="44" customFormat="1" x14ac:dyDescent="0.35">
      <c r="A159" s="11"/>
      <c r="B159" s="9"/>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v>1175</v>
      </c>
      <c r="AD159" s="18">
        <v>1152</v>
      </c>
      <c r="AE159" s="18">
        <v>1158</v>
      </c>
      <c r="AF159" s="18">
        <v>1150</v>
      </c>
      <c r="AG159" s="18">
        <v>1230</v>
      </c>
      <c r="AH159" s="18">
        <v>1033</v>
      </c>
      <c r="AI159" s="18">
        <v>1051</v>
      </c>
      <c r="AJ159" s="18">
        <v>1178</v>
      </c>
      <c r="AK159" s="18">
        <v>1244</v>
      </c>
      <c r="AL159" s="18">
        <v>1290</v>
      </c>
      <c r="AM159" s="18">
        <v>1348</v>
      </c>
      <c r="AN159" s="18">
        <v>1350</v>
      </c>
      <c r="AO159" s="18">
        <v>1315</v>
      </c>
      <c r="AP159" s="18">
        <v>1280</v>
      </c>
      <c r="AQ159" s="18">
        <v>1315</v>
      </c>
      <c r="AR159" s="18">
        <v>1348</v>
      </c>
      <c r="AS159" s="18">
        <v>1298</v>
      </c>
      <c r="AT159" s="18">
        <v>1250</v>
      </c>
      <c r="AU159" s="18">
        <v>1290</v>
      </c>
      <c r="AV159" s="18">
        <v>1388</v>
      </c>
      <c r="AW159" s="18">
        <v>1300</v>
      </c>
      <c r="AX159" s="18">
        <v>1303</v>
      </c>
      <c r="AY159" s="18">
        <v>1333</v>
      </c>
      <c r="AZ159" s="18">
        <v>1450</v>
      </c>
      <c r="BA159" s="18">
        <v>1501</v>
      </c>
      <c r="BB159" s="18">
        <v>1565</v>
      </c>
      <c r="BC159" s="18">
        <v>1650</v>
      </c>
      <c r="BD159" s="18">
        <v>1565</v>
      </c>
      <c r="BE159" s="18">
        <v>1720</v>
      </c>
      <c r="BF159" s="18">
        <v>1810</v>
      </c>
      <c r="BG159" s="18">
        <v>1910</v>
      </c>
      <c r="BH159" s="18">
        <v>2150</v>
      </c>
      <c r="BI159" s="18">
        <v>1985</v>
      </c>
      <c r="BJ159" s="18">
        <v>2075</v>
      </c>
      <c r="BK159" s="18">
        <v>2300</v>
      </c>
      <c r="BL159" s="18">
        <v>2240</v>
      </c>
      <c r="BM159" s="18">
        <v>2370</v>
      </c>
      <c r="BN159" s="18">
        <v>2410</v>
      </c>
    </row>
    <row r="160" spans="1:66" x14ac:dyDescent="0.35">
      <c r="A160" s="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v>402</v>
      </c>
      <c r="AD160" s="37">
        <v>420</v>
      </c>
      <c r="AE160" s="37">
        <v>405</v>
      </c>
      <c r="AF160" s="37">
        <v>390</v>
      </c>
      <c r="AG160" s="37">
        <v>382</v>
      </c>
      <c r="AH160" s="37">
        <v>380</v>
      </c>
      <c r="AI160" s="37">
        <v>380</v>
      </c>
      <c r="AJ160" s="37">
        <v>400</v>
      </c>
      <c r="AK160" s="37">
        <v>409</v>
      </c>
      <c r="AL160" s="37">
        <v>450</v>
      </c>
      <c r="AM160" s="37">
        <v>453</v>
      </c>
      <c r="AN160" s="37">
        <v>462</v>
      </c>
      <c r="AO160" s="37">
        <v>455</v>
      </c>
      <c r="AP160" s="37">
        <v>463</v>
      </c>
      <c r="AQ160" s="37">
        <v>450</v>
      </c>
      <c r="AR160" s="37">
        <v>470</v>
      </c>
      <c r="AS160" s="37">
        <v>449</v>
      </c>
      <c r="AT160" s="37">
        <v>435</v>
      </c>
      <c r="AU160" s="37">
        <v>473</v>
      </c>
      <c r="AV160" s="37">
        <v>480</v>
      </c>
      <c r="AW160" s="37">
        <v>452</v>
      </c>
      <c r="AX160" s="37">
        <v>489</v>
      </c>
      <c r="AY160" s="37">
        <v>485</v>
      </c>
      <c r="AZ160" s="37">
        <v>500</v>
      </c>
      <c r="BA160" s="37">
        <v>522</v>
      </c>
      <c r="BB160" s="37">
        <v>556</v>
      </c>
      <c r="BC160" s="37">
        <v>555</v>
      </c>
      <c r="BD160" s="37">
        <v>580</v>
      </c>
      <c r="BE160" s="37">
        <v>590</v>
      </c>
      <c r="BF160" s="37">
        <v>633</v>
      </c>
      <c r="BG160" s="37">
        <v>640</v>
      </c>
      <c r="BH160" s="37">
        <v>693</v>
      </c>
      <c r="BI160" s="37">
        <v>715</v>
      </c>
      <c r="BJ160" s="37">
        <v>725</v>
      </c>
      <c r="BK160" s="37">
        <v>700</v>
      </c>
      <c r="BL160" s="37">
        <v>729</v>
      </c>
      <c r="BM160" s="37">
        <v>739</v>
      </c>
      <c r="BN160" s="37">
        <v>776</v>
      </c>
    </row>
    <row r="161" spans="1:66" x14ac:dyDescent="0.35">
      <c r="A161" s="9"/>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v>620</v>
      </c>
      <c r="AD161" s="32">
        <v>608</v>
      </c>
      <c r="AE161" s="32">
        <v>608</v>
      </c>
      <c r="AF161" s="32">
        <v>585</v>
      </c>
      <c r="AG161" s="32">
        <v>596</v>
      </c>
      <c r="AH161" s="32">
        <v>580</v>
      </c>
      <c r="AI161" s="32">
        <v>590</v>
      </c>
      <c r="AJ161" s="32">
        <v>617</v>
      </c>
      <c r="AK161" s="32">
        <v>629</v>
      </c>
      <c r="AL161" s="32">
        <v>675</v>
      </c>
      <c r="AM161" s="32">
        <v>690</v>
      </c>
      <c r="AN161" s="32">
        <v>705</v>
      </c>
      <c r="AO161" s="32">
        <v>710</v>
      </c>
      <c r="AP161" s="32">
        <v>715</v>
      </c>
      <c r="AQ161" s="32">
        <v>692</v>
      </c>
      <c r="AR161" s="32">
        <v>680</v>
      </c>
      <c r="AS161" s="32">
        <v>680</v>
      </c>
      <c r="AT161" s="32">
        <v>676</v>
      </c>
      <c r="AU161" s="32">
        <v>710</v>
      </c>
      <c r="AV161" s="32">
        <v>680</v>
      </c>
      <c r="AW161" s="32">
        <v>722</v>
      </c>
      <c r="AX161" s="32">
        <v>720</v>
      </c>
      <c r="AY161" s="32">
        <v>736</v>
      </c>
      <c r="AZ161" s="32">
        <v>782</v>
      </c>
      <c r="BA161" s="32">
        <v>820</v>
      </c>
      <c r="BB161" s="32">
        <v>857</v>
      </c>
      <c r="BC161" s="32">
        <v>905</v>
      </c>
      <c r="BD161" s="32">
        <v>929</v>
      </c>
      <c r="BE161" s="32">
        <v>975</v>
      </c>
      <c r="BF161" s="32">
        <v>1033</v>
      </c>
      <c r="BG161" s="32">
        <v>1086</v>
      </c>
      <c r="BH161" s="32">
        <v>1253</v>
      </c>
      <c r="BI161" s="32">
        <v>1230</v>
      </c>
      <c r="BJ161" s="32">
        <v>1186</v>
      </c>
      <c r="BK161" s="32">
        <v>1163</v>
      </c>
      <c r="BL161" s="32">
        <v>1200</v>
      </c>
      <c r="BM161" s="32">
        <v>1210</v>
      </c>
      <c r="BN161" s="32">
        <v>1285</v>
      </c>
    </row>
    <row r="162" spans="1:66" x14ac:dyDescent="0.35">
      <c r="A162" s="9"/>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v>345</v>
      </c>
      <c r="AD162" s="32">
        <v>353</v>
      </c>
      <c r="AE162" s="32">
        <v>355</v>
      </c>
      <c r="AF162" s="32">
        <v>340</v>
      </c>
      <c r="AG162" s="32">
        <v>340</v>
      </c>
      <c r="AH162" s="32">
        <v>340</v>
      </c>
      <c r="AI162" s="32">
        <v>345</v>
      </c>
      <c r="AJ162" s="32">
        <v>363</v>
      </c>
      <c r="AK162" s="32">
        <v>365</v>
      </c>
      <c r="AL162" s="32">
        <v>380</v>
      </c>
      <c r="AM162" s="32">
        <v>387</v>
      </c>
      <c r="AN162" s="32">
        <v>395</v>
      </c>
      <c r="AO162" s="32">
        <v>390</v>
      </c>
      <c r="AP162" s="32">
        <v>398</v>
      </c>
      <c r="AQ162" s="32">
        <v>415</v>
      </c>
      <c r="AR162" s="32">
        <v>400</v>
      </c>
      <c r="AS162" s="32">
        <v>400</v>
      </c>
      <c r="AT162" s="32">
        <v>397</v>
      </c>
      <c r="AU162" s="32">
        <v>415</v>
      </c>
      <c r="AV162" s="32">
        <v>425</v>
      </c>
      <c r="AW162" s="32">
        <v>412</v>
      </c>
      <c r="AX162" s="32">
        <v>430</v>
      </c>
      <c r="AY162" s="32">
        <v>435</v>
      </c>
      <c r="AZ162" s="32">
        <v>440</v>
      </c>
      <c r="BA162" s="32">
        <v>471</v>
      </c>
      <c r="BB162" s="32">
        <v>504</v>
      </c>
      <c r="BC162" s="32">
        <v>505</v>
      </c>
      <c r="BD162" s="32">
        <v>530</v>
      </c>
      <c r="BE162" s="32">
        <v>555</v>
      </c>
      <c r="BF162" s="32">
        <v>600</v>
      </c>
      <c r="BG162" s="32">
        <v>630</v>
      </c>
      <c r="BH162" s="32">
        <v>660</v>
      </c>
      <c r="BI162" s="32">
        <v>678</v>
      </c>
      <c r="BJ162" s="32">
        <v>670</v>
      </c>
      <c r="BK162" s="32">
        <v>665</v>
      </c>
      <c r="BL162" s="32">
        <v>670</v>
      </c>
      <c r="BM162" s="32">
        <v>690</v>
      </c>
      <c r="BN162" s="32">
        <v>720</v>
      </c>
    </row>
    <row r="163" spans="1:66" x14ac:dyDescent="0.35">
      <c r="A163" s="9"/>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v>345</v>
      </c>
      <c r="AD163" s="32">
        <v>360</v>
      </c>
      <c r="AE163" s="32">
        <v>355</v>
      </c>
      <c r="AF163" s="32">
        <v>340</v>
      </c>
      <c r="AG163" s="32">
        <v>339</v>
      </c>
      <c r="AH163" s="32">
        <v>340</v>
      </c>
      <c r="AI163" s="32">
        <v>330</v>
      </c>
      <c r="AJ163" s="32">
        <v>335</v>
      </c>
      <c r="AK163" s="32">
        <v>353</v>
      </c>
      <c r="AL163" s="32">
        <v>370</v>
      </c>
      <c r="AM163" s="32">
        <v>380</v>
      </c>
      <c r="AN163" s="32">
        <v>395</v>
      </c>
      <c r="AO163" s="32">
        <v>385</v>
      </c>
      <c r="AP163" s="32">
        <v>380</v>
      </c>
      <c r="AQ163" s="32">
        <v>394</v>
      </c>
      <c r="AR163" s="32">
        <v>386</v>
      </c>
      <c r="AS163" s="32">
        <v>380</v>
      </c>
      <c r="AT163" s="32">
        <v>380</v>
      </c>
      <c r="AU163" s="32">
        <v>386</v>
      </c>
      <c r="AV163" s="32">
        <v>400</v>
      </c>
      <c r="AW163" s="32">
        <v>391</v>
      </c>
      <c r="AX163" s="32">
        <v>390</v>
      </c>
      <c r="AY163" s="32">
        <v>417</v>
      </c>
      <c r="AZ163" s="32">
        <v>410</v>
      </c>
      <c r="BA163" s="32">
        <v>405</v>
      </c>
      <c r="BB163" s="32">
        <v>418</v>
      </c>
      <c r="BC163" s="32">
        <v>450</v>
      </c>
      <c r="BD163" s="32">
        <v>459</v>
      </c>
      <c r="BE163" s="32">
        <v>455</v>
      </c>
      <c r="BF163" s="32">
        <v>480</v>
      </c>
      <c r="BG163" s="32">
        <v>505</v>
      </c>
      <c r="BH163" s="32">
        <v>540</v>
      </c>
      <c r="BI163" s="32">
        <v>556</v>
      </c>
      <c r="BJ163" s="32">
        <v>560</v>
      </c>
      <c r="BK163" s="32">
        <v>570</v>
      </c>
      <c r="BL163" s="32">
        <v>584</v>
      </c>
      <c r="BM163" s="32">
        <v>597</v>
      </c>
      <c r="BN163" s="32">
        <v>645</v>
      </c>
    </row>
    <row r="164" spans="1:66" x14ac:dyDescent="0.35">
      <c r="A164" s="9"/>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v>397</v>
      </c>
      <c r="AD164" s="32">
        <v>401</v>
      </c>
      <c r="AE164" s="32">
        <v>393</v>
      </c>
      <c r="AF164" s="32">
        <v>385</v>
      </c>
      <c r="AG164" s="32">
        <v>375</v>
      </c>
      <c r="AH164" s="32">
        <v>387</v>
      </c>
      <c r="AI164" s="32">
        <v>390</v>
      </c>
      <c r="AJ164" s="32">
        <v>400</v>
      </c>
      <c r="AK164" s="32">
        <v>420</v>
      </c>
      <c r="AL164" s="32">
        <v>421</v>
      </c>
      <c r="AM164" s="32">
        <v>450</v>
      </c>
      <c r="AN164" s="32">
        <v>465</v>
      </c>
      <c r="AO164" s="32">
        <v>435</v>
      </c>
      <c r="AP164" s="32">
        <v>439</v>
      </c>
      <c r="AQ164" s="32">
        <v>439</v>
      </c>
      <c r="AR164" s="32">
        <v>453</v>
      </c>
      <c r="AS164" s="32">
        <v>455</v>
      </c>
      <c r="AT164" s="32">
        <v>436</v>
      </c>
      <c r="AU164" s="32">
        <v>455</v>
      </c>
      <c r="AV164" s="32">
        <v>475</v>
      </c>
      <c r="AW164" s="32">
        <v>455</v>
      </c>
      <c r="AX164" s="32">
        <v>460</v>
      </c>
      <c r="AY164" s="32">
        <v>485</v>
      </c>
      <c r="AZ164" s="32">
        <v>495</v>
      </c>
      <c r="BA164" s="32">
        <v>510</v>
      </c>
      <c r="BB164" s="32">
        <v>504</v>
      </c>
      <c r="BC164" s="32">
        <v>530</v>
      </c>
      <c r="BD164" s="32">
        <v>542</v>
      </c>
      <c r="BE164" s="32">
        <v>555</v>
      </c>
      <c r="BF164" s="32">
        <v>590</v>
      </c>
      <c r="BG164" s="32">
        <v>627</v>
      </c>
      <c r="BH164" s="32">
        <v>646</v>
      </c>
      <c r="BI164" s="32">
        <v>685</v>
      </c>
      <c r="BJ164" s="32">
        <v>680</v>
      </c>
      <c r="BK164" s="32">
        <v>704</v>
      </c>
      <c r="BL164" s="32">
        <v>717</v>
      </c>
      <c r="BM164" s="32">
        <v>720</v>
      </c>
      <c r="BN164" s="32">
        <v>729</v>
      </c>
    </row>
    <row r="165" spans="1:66" x14ac:dyDescent="0.35">
      <c r="A165" s="9"/>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v>295</v>
      </c>
      <c r="AD165" s="32">
        <v>290</v>
      </c>
      <c r="AE165" s="32">
        <v>290</v>
      </c>
      <c r="AF165" s="32">
        <v>287</v>
      </c>
      <c r="AG165" s="32">
        <v>290</v>
      </c>
      <c r="AH165" s="32">
        <v>295</v>
      </c>
      <c r="AI165" s="32">
        <v>309</v>
      </c>
      <c r="AJ165" s="32">
        <v>315</v>
      </c>
      <c r="AK165" s="32">
        <v>320</v>
      </c>
      <c r="AL165" s="32">
        <v>320</v>
      </c>
      <c r="AM165" s="32">
        <v>330</v>
      </c>
      <c r="AN165" s="32">
        <v>338</v>
      </c>
      <c r="AO165" s="32">
        <v>333</v>
      </c>
      <c r="AP165" s="32">
        <v>330</v>
      </c>
      <c r="AQ165" s="32">
        <v>330</v>
      </c>
      <c r="AR165" s="32">
        <v>340</v>
      </c>
      <c r="AS165" s="32">
        <v>337</v>
      </c>
      <c r="AT165" s="32">
        <v>340</v>
      </c>
      <c r="AU165" s="32">
        <v>342</v>
      </c>
      <c r="AV165" s="32">
        <v>342</v>
      </c>
      <c r="AW165" s="32">
        <v>350</v>
      </c>
      <c r="AX165" s="32">
        <v>363</v>
      </c>
      <c r="AY165" s="32">
        <v>357</v>
      </c>
      <c r="AZ165" s="32">
        <v>360</v>
      </c>
      <c r="BA165" s="32">
        <v>377</v>
      </c>
      <c r="BB165" s="32">
        <v>402</v>
      </c>
      <c r="BC165" s="32">
        <v>430</v>
      </c>
      <c r="BD165" s="32">
        <v>432</v>
      </c>
      <c r="BE165" s="32">
        <v>450</v>
      </c>
      <c r="BF165" s="32">
        <v>485</v>
      </c>
      <c r="BG165" s="32">
        <v>515</v>
      </c>
      <c r="BH165" s="32">
        <v>565</v>
      </c>
      <c r="BI165" s="32">
        <v>575</v>
      </c>
      <c r="BJ165" s="32">
        <v>557</v>
      </c>
      <c r="BK165" s="32">
        <v>558</v>
      </c>
      <c r="BL165" s="32">
        <v>568</v>
      </c>
      <c r="BM165" s="32">
        <v>590</v>
      </c>
      <c r="BN165" s="32">
        <v>614</v>
      </c>
    </row>
    <row r="166" spans="1:66" x14ac:dyDescent="0.35">
      <c r="A166" s="9"/>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v>339</v>
      </c>
      <c r="AD166" s="32">
        <v>342</v>
      </c>
      <c r="AE166" s="32">
        <v>342</v>
      </c>
      <c r="AF166" s="32">
        <v>327</v>
      </c>
      <c r="AG166" s="32">
        <v>340</v>
      </c>
      <c r="AH166" s="32">
        <v>350</v>
      </c>
      <c r="AI166" s="32">
        <v>358</v>
      </c>
      <c r="AJ166" s="32">
        <v>366</v>
      </c>
      <c r="AK166" s="32">
        <v>375</v>
      </c>
      <c r="AL166" s="32">
        <v>395</v>
      </c>
      <c r="AM166" s="32">
        <v>395</v>
      </c>
      <c r="AN166" s="32">
        <v>420</v>
      </c>
      <c r="AO166" s="32">
        <v>425</v>
      </c>
      <c r="AP166" s="32">
        <v>430</v>
      </c>
      <c r="AQ166" s="32">
        <v>425</v>
      </c>
      <c r="AR166" s="32">
        <v>450</v>
      </c>
      <c r="AS166" s="32">
        <v>435</v>
      </c>
      <c r="AT166" s="32">
        <v>426</v>
      </c>
      <c r="AU166" s="32">
        <v>440</v>
      </c>
      <c r="AV166" s="32">
        <v>445</v>
      </c>
      <c r="AW166" s="32">
        <v>452</v>
      </c>
      <c r="AX166" s="32">
        <v>455</v>
      </c>
      <c r="AY166" s="32">
        <v>460</v>
      </c>
      <c r="AZ166" s="32">
        <v>490</v>
      </c>
      <c r="BA166" s="32">
        <v>505</v>
      </c>
      <c r="BB166" s="32">
        <v>540</v>
      </c>
      <c r="BC166" s="32">
        <v>555</v>
      </c>
      <c r="BD166" s="32">
        <v>575</v>
      </c>
      <c r="BE166" s="32">
        <v>595</v>
      </c>
      <c r="BF166" s="32">
        <v>640</v>
      </c>
      <c r="BG166" s="32">
        <v>666</v>
      </c>
      <c r="BH166" s="32">
        <v>738</v>
      </c>
      <c r="BI166" s="32">
        <v>750</v>
      </c>
      <c r="BJ166" s="32">
        <v>730</v>
      </c>
      <c r="BK166" s="32">
        <v>710</v>
      </c>
      <c r="BL166" s="32">
        <v>745</v>
      </c>
      <c r="BM166" s="32">
        <v>730</v>
      </c>
      <c r="BN166" s="32">
        <v>775</v>
      </c>
    </row>
    <row r="167" spans="1:66" x14ac:dyDescent="0.35">
      <c r="A167" s="9"/>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v>390</v>
      </c>
      <c r="AD167" s="32">
        <v>410</v>
      </c>
      <c r="AE167" s="32">
        <v>410</v>
      </c>
      <c r="AF167" s="32">
        <v>380</v>
      </c>
      <c r="AG167" s="32">
        <v>370</v>
      </c>
      <c r="AH167" s="32">
        <v>361</v>
      </c>
      <c r="AI167" s="32">
        <v>375</v>
      </c>
      <c r="AJ167" s="32">
        <v>383</v>
      </c>
      <c r="AK167" s="32">
        <v>385</v>
      </c>
      <c r="AL167" s="32">
        <v>433</v>
      </c>
      <c r="AM167" s="32">
        <v>413</v>
      </c>
      <c r="AN167" s="32">
        <v>420</v>
      </c>
      <c r="AO167" s="32">
        <v>428</v>
      </c>
      <c r="AP167" s="32">
        <v>418</v>
      </c>
      <c r="AQ167" s="32">
        <v>428</v>
      </c>
      <c r="AR167" s="32">
        <v>440</v>
      </c>
      <c r="AS167" s="32">
        <v>410</v>
      </c>
      <c r="AT167" s="32">
        <v>399</v>
      </c>
      <c r="AU167" s="32">
        <v>410</v>
      </c>
      <c r="AV167" s="32">
        <v>415</v>
      </c>
      <c r="AW167" s="32">
        <v>410</v>
      </c>
      <c r="AX167" s="32">
        <v>440</v>
      </c>
      <c r="AY167" s="32">
        <v>445</v>
      </c>
      <c r="AZ167" s="32">
        <v>449</v>
      </c>
      <c r="BA167" s="32">
        <v>450</v>
      </c>
      <c r="BB167" s="32">
        <v>510</v>
      </c>
      <c r="BC167" s="32">
        <v>500</v>
      </c>
      <c r="BD167" s="32">
        <v>504</v>
      </c>
      <c r="BE167" s="32">
        <v>530</v>
      </c>
      <c r="BF167" s="32">
        <v>550</v>
      </c>
      <c r="BG167" s="32">
        <v>568</v>
      </c>
      <c r="BH167" s="32">
        <v>625</v>
      </c>
      <c r="BI167" s="32">
        <v>620</v>
      </c>
      <c r="BJ167" s="32">
        <v>642</v>
      </c>
      <c r="BK167" s="32">
        <v>630</v>
      </c>
      <c r="BL167" s="32">
        <v>650</v>
      </c>
      <c r="BM167" s="32">
        <v>670</v>
      </c>
      <c r="BN167" s="32">
        <v>693</v>
      </c>
    </row>
    <row r="168" spans="1:66" x14ac:dyDescent="0.35">
      <c r="A168" s="9"/>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v>379</v>
      </c>
      <c r="AD168" s="32">
        <v>390</v>
      </c>
      <c r="AE168" s="32">
        <v>370</v>
      </c>
      <c r="AF168" s="32">
        <v>375</v>
      </c>
      <c r="AG168" s="32">
        <v>379</v>
      </c>
      <c r="AH168" s="32">
        <v>377</v>
      </c>
      <c r="AI168" s="32">
        <v>373</v>
      </c>
      <c r="AJ168" s="32">
        <v>395</v>
      </c>
      <c r="AK168" s="32">
        <v>390</v>
      </c>
      <c r="AL168" s="32">
        <v>423</v>
      </c>
      <c r="AM168" s="32">
        <v>415</v>
      </c>
      <c r="AN168" s="32">
        <v>409</v>
      </c>
      <c r="AO168" s="32">
        <v>415</v>
      </c>
      <c r="AP168" s="32">
        <v>411</v>
      </c>
      <c r="AQ168" s="32">
        <v>417</v>
      </c>
      <c r="AR168" s="32">
        <v>419</v>
      </c>
      <c r="AS168" s="32">
        <v>453</v>
      </c>
      <c r="AT168" s="32">
        <v>416</v>
      </c>
      <c r="AU168" s="32">
        <v>462</v>
      </c>
      <c r="AV168" s="32">
        <v>435</v>
      </c>
      <c r="AW168" s="32">
        <v>420</v>
      </c>
      <c r="AX168" s="32">
        <v>450</v>
      </c>
      <c r="AY168" s="32">
        <v>445</v>
      </c>
      <c r="AZ168" s="32">
        <v>480</v>
      </c>
      <c r="BA168" s="32">
        <v>500</v>
      </c>
      <c r="BB168" s="32">
        <v>499</v>
      </c>
      <c r="BC168" s="32">
        <v>500</v>
      </c>
      <c r="BD168" s="32">
        <v>535</v>
      </c>
      <c r="BE168" s="32">
        <v>560</v>
      </c>
      <c r="BF168" s="32">
        <v>551</v>
      </c>
      <c r="BG168" s="32">
        <v>570</v>
      </c>
      <c r="BH168" s="32">
        <v>640</v>
      </c>
      <c r="BI168" s="32">
        <v>684</v>
      </c>
      <c r="BJ168" s="32">
        <v>675</v>
      </c>
      <c r="BK168" s="32">
        <v>650</v>
      </c>
      <c r="BL168" s="32">
        <v>711</v>
      </c>
      <c r="BM168" s="32">
        <v>714</v>
      </c>
      <c r="BN168" s="32">
        <v>715</v>
      </c>
    </row>
    <row r="169" spans="1:66" x14ac:dyDescent="0.35">
      <c r="A169" s="9"/>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v>390</v>
      </c>
      <c r="AD169" s="32">
        <v>412</v>
      </c>
      <c r="AE169" s="32">
        <v>408</v>
      </c>
      <c r="AF169" s="32">
        <v>385</v>
      </c>
      <c r="AG169" s="32">
        <v>380</v>
      </c>
      <c r="AH169" s="32">
        <v>390</v>
      </c>
      <c r="AI169" s="32">
        <v>410</v>
      </c>
      <c r="AJ169" s="32">
        <v>430</v>
      </c>
      <c r="AK169" s="32">
        <v>431</v>
      </c>
      <c r="AL169" s="32">
        <v>445</v>
      </c>
      <c r="AM169" s="32">
        <v>468</v>
      </c>
      <c r="AN169" s="32">
        <v>466</v>
      </c>
      <c r="AO169" s="32">
        <v>490</v>
      </c>
      <c r="AP169" s="32">
        <v>485</v>
      </c>
      <c r="AQ169" s="32">
        <v>480</v>
      </c>
      <c r="AR169" s="32">
        <v>476</v>
      </c>
      <c r="AS169" s="32">
        <v>485</v>
      </c>
      <c r="AT169" s="32">
        <v>484</v>
      </c>
      <c r="AU169" s="32">
        <v>490</v>
      </c>
      <c r="AV169" s="32">
        <v>520</v>
      </c>
      <c r="AW169" s="32">
        <v>502</v>
      </c>
      <c r="AX169" s="32">
        <v>516</v>
      </c>
      <c r="AY169" s="32">
        <v>525</v>
      </c>
      <c r="AZ169" s="32">
        <v>541</v>
      </c>
      <c r="BA169" s="32">
        <v>580</v>
      </c>
      <c r="BB169" s="32">
        <v>610</v>
      </c>
      <c r="BC169" s="32">
        <v>628</v>
      </c>
      <c r="BD169" s="32">
        <v>670</v>
      </c>
      <c r="BE169" s="32">
        <v>680</v>
      </c>
      <c r="BF169" s="32">
        <v>730</v>
      </c>
      <c r="BG169" s="32">
        <v>760</v>
      </c>
      <c r="BH169" s="32">
        <v>830</v>
      </c>
      <c r="BI169" s="32">
        <v>858</v>
      </c>
      <c r="BJ169" s="32">
        <v>827</v>
      </c>
      <c r="BK169" s="32">
        <v>772</v>
      </c>
      <c r="BL169" s="32">
        <v>803</v>
      </c>
      <c r="BM169" s="32">
        <v>830</v>
      </c>
      <c r="BN169" s="32">
        <v>855</v>
      </c>
    </row>
    <row r="170" spans="1:66" x14ac:dyDescent="0.35">
      <c r="A170" s="9"/>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v>650</v>
      </c>
      <c r="AD170" s="32">
        <v>645</v>
      </c>
      <c r="AE170" s="32">
        <v>655</v>
      </c>
      <c r="AF170" s="32">
        <v>648</v>
      </c>
      <c r="AG170" s="32">
        <v>634</v>
      </c>
      <c r="AH170" s="32">
        <v>625</v>
      </c>
      <c r="AI170" s="32">
        <v>610</v>
      </c>
      <c r="AJ170" s="32">
        <v>645</v>
      </c>
      <c r="AK170" s="32">
        <v>678</v>
      </c>
      <c r="AL170" s="32">
        <v>713</v>
      </c>
      <c r="AM170" s="32">
        <v>730</v>
      </c>
      <c r="AN170" s="32">
        <v>770</v>
      </c>
      <c r="AO170" s="32">
        <v>740</v>
      </c>
      <c r="AP170" s="32">
        <v>738</v>
      </c>
      <c r="AQ170" s="32">
        <v>750</v>
      </c>
      <c r="AR170" s="32">
        <v>765</v>
      </c>
      <c r="AS170" s="32">
        <v>753</v>
      </c>
      <c r="AT170" s="32">
        <v>750</v>
      </c>
      <c r="AU170" s="32">
        <v>750</v>
      </c>
      <c r="AV170" s="32">
        <v>745</v>
      </c>
      <c r="AW170" s="32">
        <v>750</v>
      </c>
      <c r="AX170" s="32">
        <v>755</v>
      </c>
      <c r="AY170" s="32">
        <v>775</v>
      </c>
      <c r="AZ170" s="32">
        <v>830</v>
      </c>
      <c r="BA170" s="32">
        <v>838</v>
      </c>
      <c r="BB170" s="32">
        <v>943</v>
      </c>
      <c r="BC170" s="32">
        <v>960</v>
      </c>
      <c r="BD170" s="32">
        <v>955</v>
      </c>
      <c r="BE170" s="32">
        <v>1005</v>
      </c>
      <c r="BF170" s="32">
        <v>1100</v>
      </c>
      <c r="BG170" s="32">
        <v>1170</v>
      </c>
      <c r="BH170" s="32">
        <v>1250</v>
      </c>
      <c r="BI170" s="32">
        <v>1285</v>
      </c>
      <c r="BJ170" s="32">
        <v>1213</v>
      </c>
      <c r="BK170" s="32">
        <v>1220</v>
      </c>
      <c r="BL170" s="32">
        <v>1250</v>
      </c>
      <c r="BM170" s="32">
        <v>1327</v>
      </c>
      <c r="BN170" s="32">
        <v>1350</v>
      </c>
    </row>
    <row r="171" spans="1:66" x14ac:dyDescent="0.35">
      <c r="A171" s="9"/>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v>378</v>
      </c>
      <c r="AD171" s="32">
        <v>375</v>
      </c>
      <c r="AE171" s="32">
        <v>372</v>
      </c>
      <c r="AF171" s="32">
        <v>370</v>
      </c>
      <c r="AG171" s="32">
        <v>376</v>
      </c>
      <c r="AH171" s="32">
        <v>380</v>
      </c>
      <c r="AI171" s="32">
        <v>388</v>
      </c>
      <c r="AJ171" s="32">
        <v>400</v>
      </c>
      <c r="AK171" s="32">
        <v>400</v>
      </c>
      <c r="AL171" s="32">
        <v>415</v>
      </c>
      <c r="AM171" s="32">
        <v>428</v>
      </c>
      <c r="AN171" s="32">
        <v>432</v>
      </c>
      <c r="AO171" s="32">
        <v>448</v>
      </c>
      <c r="AP171" s="32">
        <v>440</v>
      </c>
      <c r="AQ171" s="32">
        <v>444</v>
      </c>
      <c r="AR171" s="32">
        <v>445</v>
      </c>
      <c r="AS171" s="32">
        <v>450</v>
      </c>
      <c r="AT171" s="32">
        <v>445</v>
      </c>
      <c r="AU171" s="32">
        <v>465</v>
      </c>
      <c r="AV171" s="32">
        <v>455</v>
      </c>
      <c r="AW171" s="32">
        <v>455</v>
      </c>
      <c r="AX171" s="32">
        <v>475</v>
      </c>
      <c r="AY171" s="32">
        <v>475</v>
      </c>
      <c r="AZ171" s="32">
        <v>500</v>
      </c>
      <c r="BA171" s="32">
        <v>513</v>
      </c>
      <c r="BB171" s="32">
        <v>527</v>
      </c>
      <c r="BC171" s="32">
        <v>558</v>
      </c>
      <c r="BD171" s="32">
        <v>570</v>
      </c>
      <c r="BE171" s="32">
        <v>607</v>
      </c>
      <c r="BF171" s="32">
        <v>630</v>
      </c>
      <c r="BG171" s="32">
        <v>655</v>
      </c>
      <c r="BH171" s="32">
        <v>716</v>
      </c>
      <c r="BI171" s="32">
        <v>738</v>
      </c>
      <c r="BJ171" s="32">
        <v>735</v>
      </c>
      <c r="BK171" s="32">
        <v>729</v>
      </c>
      <c r="BL171" s="32">
        <v>747</v>
      </c>
      <c r="BM171" s="32">
        <v>750</v>
      </c>
      <c r="BN171" s="32">
        <v>785</v>
      </c>
    </row>
    <row r="172" spans="1:66" x14ac:dyDescent="0.35">
      <c r="A172" s="9"/>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v>330</v>
      </c>
      <c r="AD172" s="32">
        <v>330</v>
      </c>
      <c r="AE172" s="32">
        <v>337</v>
      </c>
      <c r="AF172" s="32">
        <v>327</v>
      </c>
      <c r="AG172" s="32">
        <v>325</v>
      </c>
      <c r="AH172" s="32">
        <v>327</v>
      </c>
      <c r="AI172" s="32">
        <v>335</v>
      </c>
      <c r="AJ172" s="32">
        <v>341</v>
      </c>
      <c r="AK172" s="32">
        <v>345</v>
      </c>
      <c r="AL172" s="32">
        <v>355</v>
      </c>
      <c r="AM172" s="32">
        <v>362</v>
      </c>
      <c r="AN172" s="32">
        <v>370</v>
      </c>
      <c r="AO172" s="32">
        <v>363</v>
      </c>
      <c r="AP172" s="32">
        <v>374</v>
      </c>
      <c r="AQ172" s="32">
        <v>366</v>
      </c>
      <c r="AR172" s="32">
        <v>376</v>
      </c>
      <c r="AS172" s="32">
        <v>375</v>
      </c>
      <c r="AT172" s="32">
        <v>375</v>
      </c>
      <c r="AU172" s="32">
        <v>390</v>
      </c>
      <c r="AV172" s="32">
        <v>405</v>
      </c>
      <c r="AW172" s="32">
        <v>375</v>
      </c>
      <c r="AX172" s="32">
        <v>405</v>
      </c>
      <c r="AY172" s="32">
        <v>405</v>
      </c>
      <c r="AZ172" s="32">
        <v>420</v>
      </c>
      <c r="BA172" s="32">
        <v>430</v>
      </c>
      <c r="BB172" s="32">
        <v>454</v>
      </c>
      <c r="BC172" s="32">
        <v>473</v>
      </c>
      <c r="BD172" s="32">
        <v>492</v>
      </c>
      <c r="BE172" s="32">
        <v>515</v>
      </c>
      <c r="BF172" s="32">
        <v>527</v>
      </c>
      <c r="BG172" s="32">
        <v>567</v>
      </c>
      <c r="BH172" s="32">
        <v>612</v>
      </c>
      <c r="BI172" s="32">
        <v>625</v>
      </c>
      <c r="BJ172" s="32">
        <v>620</v>
      </c>
      <c r="BK172" s="32">
        <v>605</v>
      </c>
      <c r="BL172" s="32">
        <v>625</v>
      </c>
      <c r="BM172" s="32">
        <v>654</v>
      </c>
      <c r="BN172" s="32">
        <v>681</v>
      </c>
    </row>
    <row r="173" spans="1:66" x14ac:dyDescent="0.35">
      <c r="A173" s="9"/>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v>875</v>
      </c>
      <c r="AD173" s="32">
        <v>958</v>
      </c>
      <c r="AE173" s="32">
        <v>935</v>
      </c>
      <c r="AF173" s="32">
        <v>940</v>
      </c>
      <c r="AG173" s="32">
        <v>923</v>
      </c>
      <c r="AH173" s="32">
        <v>915</v>
      </c>
      <c r="AI173" s="32">
        <v>870</v>
      </c>
      <c r="AJ173" s="32">
        <v>910</v>
      </c>
      <c r="AK173" s="32">
        <v>884</v>
      </c>
      <c r="AL173" s="32">
        <v>973</v>
      </c>
      <c r="AM173" s="32">
        <v>987</v>
      </c>
      <c r="AN173" s="32">
        <v>1033</v>
      </c>
      <c r="AO173" s="32">
        <v>1020</v>
      </c>
      <c r="AP173" s="32">
        <v>985</v>
      </c>
      <c r="AQ173" s="32">
        <v>985</v>
      </c>
      <c r="AR173" s="32">
        <v>1055</v>
      </c>
      <c r="AS173" s="32">
        <v>978</v>
      </c>
      <c r="AT173" s="32">
        <v>951</v>
      </c>
      <c r="AU173" s="32">
        <v>945</v>
      </c>
      <c r="AV173" s="32">
        <v>928</v>
      </c>
      <c r="AW173" s="32">
        <v>981</v>
      </c>
      <c r="AX173" s="32">
        <v>950</v>
      </c>
      <c r="AY173" s="32">
        <v>1010</v>
      </c>
      <c r="AZ173" s="32">
        <v>1050</v>
      </c>
      <c r="BA173" s="32">
        <v>1051</v>
      </c>
      <c r="BB173" s="32">
        <v>1113</v>
      </c>
      <c r="BC173" s="32">
        <v>1175</v>
      </c>
      <c r="BD173" s="32">
        <v>1165</v>
      </c>
      <c r="BE173" s="32">
        <v>1250</v>
      </c>
      <c r="BF173" s="32">
        <v>1260</v>
      </c>
      <c r="BG173" s="32">
        <v>1315</v>
      </c>
      <c r="BH173" s="32">
        <v>1500</v>
      </c>
      <c r="BI173" s="32">
        <v>1400</v>
      </c>
      <c r="BJ173" s="32">
        <v>1400</v>
      </c>
      <c r="BK173" s="32">
        <v>1510</v>
      </c>
      <c r="BL173" s="32">
        <v>1560</v>
      </c>
      <c r="BM173" s="32">
        <v>1550</v>
      </c>
      <c r="BN173" s="32">
        <v>1718</v>
      </c>
    </row>
    <row r="174" spans="1:66" x14ac:dyDescent="0.35">
      <c r="A174" s="9"/>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v>615</v>
      </c>
      <c r="AD174" s="32">
        <v>620</v>
      </c>
      <c r="AE174" s="32">
        <v>630</v>
      </c>
      <c r="AF174" s="32">
        <v>610</v>
      </c>
      <c r="AG174" s="32">
        <v>585</v>
      </c>
      <c r="AH174" s="32">
        <v>600</v>
      </c>
      <c r="AI174" s="32">
        <v>584</v>
      </c>
      <c r="AJ174" s="32">
        <v>625</v>
      </c>
      <c r="AK174" s="32">
        <v>634</v>
      </c>
      <c r="AL174" s="32">
        <v>700</v>
      </c>
      <c r="AM174" s="32">
        <v>715</v>
      </c>
      <c r="AN174" s="32">
        <v>728</v>
      </c>
      <c r="AO174" s="32">
        <v>710</v>
      </c>
      <c r="AP174" s="32">
        <v>733</v>
      </c>
      <c r="AQ174" s="32">
        <v>705</v>
      </c>
      <c r="AR174" s="32">
        <v>779</v>
      </c>
      <c r="AS174" s="32">
        <v>733</v>
      </c>
      <c r="AT174" s="32">
        <v>710</v>
      </c>
      <c r="AU174" s="32">
        <v>740</v>
      </c>
      <c r="AV174" s="32">
        <v>760</v>
      </c>
      <c r="AW174" s="32">
        <v>750</v>
      </c>
      <c r="AX174" s="32">
        <v>770</v>
      </c>
      <c r="AY174" s="32">
        <v>745</v>
      </c>
      <c r="AZ174" s="32">
        <v>780</v>
      </c>
      <c r="BA174" s="32">
        <v>810</v>
      </c>
      <c r="BB174" s="32">
        <v>851</v>
      </c>
      <c r="BC174" s="32">
        <v>863</v>
      </c>
      <c r="BD174" s="32">
        <v>900</v>
      </c>
      <c r="BE174" s="32">
        <v>880</v>
      </c>
      <c r="BF174" s="32">
        <v>955</v>
      </c>
      <c r="BG174" s="32">
        <v>1012</v>
      </c>
      <c r="BH174" s="32">
        <v>1110</v>
      </c>
      <c r="BI174" s="32">
        <v>1160</v>
      </c>
      <c r="BJ174" s="32">
        <v>1125</v>
      </c>
      <c r="BK174" s="32">
        <v>1105</v>
      </c>
      <c r="BL174" s="32">
        <v>1130</v>
      </c>
      <c r="BM174" s="32">
        <v>1200</v>
      </c>
      <c r="BN174" s="32">
        <v>1250</v>
      </c>
    </row>
    <row r="175" spans="1:66" x14ac:dyDescent="0.35">
      <c r="A175" s="9"/>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v>844</v>
      </c>
      <c r="AD175" s="32">
        <v>880</v>
      </c>
      <c r="AE175" s="32">
        <v>855</v>
      </c>
      <c r="AF175" s="32">
        <v>835</v>
      </c>
      <c r="AG175" s="32">
        <v>822</v>
      </c>
      <c r="AH175" s="32">
        <v>810</v>
      </c>
      <c r="AI175" s="32">
        <v>775</v>
      </c>
      <c r="AJ175" s="32">
        <v>810</v>
      </c>
      <c r="AK175" s="32">
        <v>850</v>
      </c>
      <c r="AL175" s="32">
        <v>875</v>
      </c>
      <c r="AM175" s="32">
        <v>905</v>
      </c>
      <c r="AN175" s="32">
        <v>964</v>
      </c>
      <c r="AO175" s="32">
        <v>926</v>
      </c>
      <c r="AP175" s="32">
        <v>945</v>
      </c>
      <c r="AQ175" s="32">
        <v>918</v>
      </c>
      <c r="AR175" s="32">
        <v>950</v>
      </c>
      <c r="AS175" s="32">
        <v>890</v>
      </c>
      <c r="AT175" s="32">
        <v>895</v>
      </c>
      <c r="AU175" s="32">
        <v>900</v>
      </c>
      <c r="AV175" s="32">
        <v>905</v>
      </c>
      <c r="AW175" s="32">
        <v>893</v>
      </c>
      <c r="AX175" s="32">
        <v>925</v>
      </c>
      <c r="AY175" s="32">
        <v>905</v>
      </c>
      <c r="AZ175" s="32">
        <v>955</v>
      </c>
      <c r="BA175" s="32">
        <v>1050</v>
      </c>
      <c r="BB175" s="32">
        <v>1090</v>
      </c>
      <c r="BC175" s="32">
        <v>1159</v>
      </c>
      <c r="BD175" s="32">
        <v>1170</v>
      </c>
      <c r="BE175" s="32">
        <v>1230</v>
      </c>
      <c r="BF175" s="32">
        <v>1250</v>
      </c>
      <c r="BG175" s="32">
        <v>1325</v>
      </c>
      <c r="BH175" s="32">
        <v>1400</v>
      </c>
      <c r="BI175" s="32">
        <v>1450</v>
      </c>
      <c r="BJ175" s="32">
        <v>1445</v>
      </c>
      <c r="BK175" s="32">
        <v>1425</v>
      </c>
      <c r="BL175" s="32">
        <v>1518</v>
      </c>
      <c r="BM175" s="32">
        <v>1510</v>
      </c>
      <c r="BN175" s="32">
        <v>1675</v>
      </c>
    </row>
    <row r="176" spans="1:66" x14ac:dyDescent="0.35">
      <c r="A176" s="9"/>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v>415</v>
      </c>
      <c r="AD176" s="32">
        <v>372</v>
      </c>
      <c r="AE176" s="32">
        <v>390</v>
      </c>
      <c r="AF176" s="32">
        <v>360</v>
      </c>
      <c r="AG176" s="32">
        <v>417</v>
      </c>
      <c r="AH176" s="32">
        <v>376</v>
      </c>
      <c r="AI176" s="32">
        <v>364</v>
      </c>
      <c r="AJ176" s="32">
        <v>380</v>
      </c>
      <c r="AK176" s="32">
        <v>395</v>
      </c>
      <c r="AL176" s="32">
        <v>405</v>
      </c>
      <c r="AM176" s="32">
        <v>426</v>
      </c>
      <c r="AN176" s="32">
        <v>398</v>
      </c>
      <c r="AO176" s="32">
        <v>424</v>
      </c>
      <c r="AP176" s="32">
        <v>433</v>
      </c>
      <c r="AQ176" s="32">
        <v>370</v>
      </c>
      <c r="AR176" s="32">
        <v>433</v>
      </c>
      <c r="AS176" s="32">
        <v>438</v>
      </c>
      <c r="AT176" s="32">
        <v>426</v>
      </c>
      <c r="AU176" s="32">
        <v>425</v>
      </c>
      <c r="AV176" s="32">
        <v>430</v>
      </c>
      <c r="AW176" s="32">
        <v>426</v>
      </c>
      <c r="AX176" s="32">
        <v>451</v>
      </c>
      <c r="AY176" s="32">
        <v>442</v>
      </c>
      <c r="AZ176" s="32">
        <v>470</v>
      </c>
      <c r="BA176" s="32">
        <v>490</v>
      </c>
      <c r="BB176" s="32">
        <v>530</v>
      </c>
      <c r="BC176" s="32">
        <v>538</v>
      </c>
      <c r="BD176" s="32">
        <v>550</v>
      </c>
      <c r="BE176" s="32">
        <v>551</v>
      </c>
      <c r="BF176" s="32">
        <v>580</v>
      </c>
      <c r="BG176" s="32">
        <v>605</v>
      </c>
      <c r="BH176" s="32">
        <v>598</v>
      </c>
      <c r="BI176" s="32">
        <v>670</v>
      </c>
      <c r="BJ176" s="32">
        <v>640</v>
      </c>
      <c r="BK176" s="32">
        <v>670</v>
      </c>
      <c r="BL176" s="32">
        <v>703</v>
      </c>
      <c r="BM176" s="32">
        <v>690</v>
      </c>
      <c r="BN176" s="32">
        <v>730</v>
      </c>
    </row>
    <row r="177" spans="1:66" x14ac:dyDescent="0.35">
      <c r="A177" s="9"/>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v>310</v>
      </c>
      <c r="AD177" s="32">
        <v>310</v>
      </c>
      <c r="AE177" s="32">
        <v>315</v>
      </c>
      <c r="AF177" s="32">
        <v>295</v>
      </c>
      <c r="AG177" s="32">
        <v>288</v>
      </c>
      <c r="AH177" s="32">
        <v>298</v>
      </c>
      <c r="AI177" s="32">
        <v>308</v>
      </c>
      <c r="AJ177" s="32">
        <v>310</v>
      </c>
      <c r="AK177" s="32">
        <v>313</v>
      </c>
      <c r="AL177" s="32">
        <v>333</v>
      </c>
      <c r="AM177" s="32">
        <v>330</v>
      </c>
      <c r="AN177" s="32">
        <v>331</v>
      </c>
      <c r="AO177" s="32">
        <v>336</v>
      </c>
      <c r="AP177" s="32">
        <v>330</v>
      </c>
      <c r="AQ177" s="32">
        <v>335</v>
      </c>
      <c r="AR177" s="32">
        <v>335</v>
      </c>
      <c r="AS177" s="32">
        <v>330</v>
      </c>
      <c r="AT177" s="32">
        <v>323</v>
      </c>
      <c r="AU177" s="32">
        <v>346</v>
      </c>
      <c r="AV177" s="32">
        <v>335</v>
      </c>
      <c r="AW177" s="32">
        <v>329</v>
      </c>
      <c r="AX177" s="32">
        <v>335</v>
      </c>
      <c r="AY177" s="32">
        <v>355</v>
      </c>
      <c r="AZ177" s="32">
        <v>355</v>
      </c>
      <c r="BA177" s="32">
        <v>367</v>
      </c>
      <c r="BB177" s="32">
        <v>370</v>
      </c>
      <c r="BC177" s="32">
        <v>385</v>
      </c>
      <c r="BD177" s="32">
        <v>389</v>
      </c>
      <c r="BE177" s="32">
        <v>400</v>
      </c>
      <c r="BF177" s="32">
        <v>410</v>
      </c>
      <c r="BG177" s="32">
        <v>430</v>
      </c>
      <c r="BH177" s="32">
        <v>455</v>
      </c>
      <c r="BI177" s="32">
        <v>480</v>
      </c>
      <c r="BJ177" s="32">
        <v>475</v>
      </c>
      <c r="BK177" s="32">
        <v>475</v>
      </c>
      <c r="BL177" s="32">
        <v>494</v>
      </c>
      <c r="BM177" s="32">
        <v>510</v>
      </c>
      <c r="BN177" s="32">
        <v>526</v>
      </c>
    </row>
    <row r="178" spans="1:66" x14ac:dyDescent="0.35">
      <c r="A178" s="6"/>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v>340</v>
      </c>
      <c r="AD178" s="37">
        <v>343</v>
      </c>
      <c r="AE178" s="37">
        <v>346</v>
      </c>
      <c r="AF178" s="37">
        <v>335</v>
      </c>
      <c r="AG178" s="37">
        <v>327</v>
      </c>
      <c r="AH178" s="37">
        <v>321</v>
      </c>
      <c r="AI178" s="37">
        <v>330</v>
      </c>
      <c r="AJ178" s="37">
        <v>338</v>
      </c>
      <c r="AK178" s="37">
        <v>349</v>
      </c>
      <c r="AL178" s="37">
        <v>375</v>
      </c>
      <c r="AM178" s="37">
        <v>379</v>
      </c>
      <c r="AN178" s="37">
        <v>383</v>
      </c>
      <c r="AO178" s="37">
        <v>380</v>
      </c>
      <c r="AP178" s="37">
        <v>385</v>
      </c>
      <c r="AQ178" s="37">
        <v>381</v>
      </c>
      <c r="AR178" s="37">
        <v>385</v>
      </c>
      <c r="AS178" s="37">
        <v>380</v>
      </c>
      <c r="AT178" s="37">
        <v>372</v>
      </c>
      <c r="AU178" s="37">
        <v>399</v>
      </c>
      <c r="AV178" s="37">
        <v>395</v>
      </c>
      <c r="AW178" s="37">
        <v>385</v>
      </c>
      <c r="AX178" s="37">
        <v>405</v>
      </c>
      <c r="AY178" s="37">
        <v>410</v>
      </c>
      <c r="AZ178" s="37">
        <v>406</v>
      </c>
      <c r="BA178" s="37">
        <v>415</v>
      </c>
      <c r="BB178" s="37">
        <v>425</v>
      </c>
      <c r="BC178" s="37">
        <v>430</v>
      </c>
      <c r="BD178" s="37">
        <v>445</v>
      </c>
      <c r="BE178" s="37">
        <v>440</v>
      </c>
      <c r="BF178" s="37">
        <v>455</v>
      </c>
      <c r="BG178" s="37">
        <v>460</v>
      </c>
      <c r="BH178" s="37">
        <v>480</v>
      </c>
      <c r="BI178" s="37">
        <v>480</v>
      </c>
      <c r="BJ178" s="37">
        <v>493</v>
      </c>
      <c r="BK178" s="37">
        <v>500</v>
      </c>
      <c r="BL178" s="37">
        <v>505</v>
      </c>
      <c r="BM178" s="37">
        <v>518</v>
      </c>
      <c r="BN178" s="37">
        <v>535</v>
      </c>
    </row>
    <row r="179" spans="1:66" x14ac:dyDescent="0.35">
      <c r="A179" s="9"/>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v>219</v>
      </c>
      <c r="AD179" s="32">
        <v>223</v>
      </c>
      <c r="AE179" s="32">
        <v>240</v>
      </c>
      <c r="AF179" s="32">
        <v>244</v>
      </c>
      <c r="AG179" s="32">
        <v>211</v>
      </c>
      <c r="AH179" s="32">
        <v>218</v>
      </c>
      <c r="AI179" s="32">
        <v>225</v>
      </c>
      <c r="AJ179" s="32">
        <v>239</v>
      </c>
      <c r="AK179" s="32">
        <v>245</v>
      </c>
      <c r="AL179" s="32">
        <v>245</v>
      </c>
      <c r="AM179" s="32">
        <v>250</v>
      </c>
      <c r="AN179" s="32">
        <v>255</v>
      </c>
      <c r="AO179" s="32">
        <v>252</v>
      </c>
      <c r="AP179" s="32">
        <v>255</v>
      </c>
      <c r="AQ179" s="32">
        <v>250</v>
      </c>
      <c r="AR179" s="32">
        <v>263</v>
      </c>
      <c r="AS179" s="32">
        <v>265</v>
      </c>
      <c r="AT179" s="32">
        <v>275</v>
      </c>
      <c r="AU179" s="32">
        <v>283</v>
      </c>
      <c r="AV179" s="32">
        <v>265</v>
      </c>
      <c r="AW179" s="32">
        <v>275</v>
      </c>
      <c r="AX179" s="32">
        <v>284</v>
      </c>
      <c r="AY179" s="32">
        <v>298</v>
      </c>
      <c r="AZ179" s="32">
        <v>280</v>
      </c>
      <c r="BA179" s="32">
        <v>290</v>
      </c>
      <c r="BB179" s="32">
        <v>295</v>
      </c>
      <c r="BC179" s="32">
        <v>289</v>
      </c>
      <c r="BD179" s="32">
        <v>290</v>
      </c>
      <c r="BE179" s="32">
        <v>290</v>
      </c>
      <c r="BF179" s="32">
        <v>313</v>
      </c>
      <c r="BG179" s="32">
        <v>298</v>
      </c>
      <c r="BH179" s="32">
        <v>300</v>
      </c>
      <c r="BI179" s="32">
        <v>307</v>
      </c>
      <c r="BJ179" s="32">
        <v>315</v>
      </c>
      <c r="BK179" s="32">
        <v>320</v>
      </c>
      <c r="BL179" s="32">
        <v>321</v>
      </c>
      <c r="BM179" s="32">
        <v>325</v>
      </c>
      <c r="BN179" s="32">
        <v>350</v>
      </c>
    </row>
    <row r="180" spans="1:66" x14ac:dyDescent="0.35">
      <c r="A180" s="9"/>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v>499</v>
      </c>
      <c r="AD180" s="32">
        <v>482</v>
      </c>
      <c r="AE180" s="32">
        <v>495</v>
      </c>
      <c r="AF180" s="32">
        <v>500</v>
      </c>
      <c r="AG180" s="32">
        <v>458</v>
      </c>
      <c r="AH180" s="32">
        <v>440</v>
      </c>
      <c r="AI180" s="32">
        <v>489</v>
      </c>
      <c r="AJ180" s="32">
        <v>492</v>
      </c>
      <c r="AK180" s="32">
        <v>488</v>
      </c>
      <c r="AL180" s="32">
        <v>515</v>
      </c>
      <c r="AM180" s="32">
        <v>563</v>
      </c>
      <c r="AN180" s="32">
        <v>580</v>
      </c>
      <c r="AO180" s="32">
        <v>550</v>
      </c>
      <c r="AP180" s="32">
        <v>520</v>
      </c>
      <c r="AQ180" s="32">
        <v>508</v>
      </c>
      <c r="AR180" s="32">
        <v>565</v>
      </c>
      <c r="AS180" s="32">
        <v>538</v>
      </c>
      <c r="AT180" s="32">
        <v>530</v>
      </c>
      <c r="AU180" s="32">
        <v>561</v>
      </c>
      <c r="AV180" s="32">
        <v>560</v>
      </c>
      <c r="AW180" s="32">
        <v>550</v>
      </c>
      <c r="AX180" s="32">
        <v>560</v>
      </c>
      <c r="AY180" s="32">
        <v>553</v>
      </c>
      <c r="AZ180" s="32">
        <v>570</v>
      </c>
      <c r="BA180" s="32">
        <v>568</v>
      </c>
      <c r="BB180" s="32">
        <v>595</v>
      </c>
      <c r="BC180" s="32">
        <v>670</v>
      </c>
      <c r="BD180" s="32">
        <v>600</v>
      </c>
      <c r="BE180" s="32">
        <v>650</v>
      </c>
      <c r="BF180" s="32">
        <v>650</v>
      </c>
      <c r="BG180" s="32">
        <v>665</v>
      </c>
      <c r="BH180" s="32">
        <v>730</v>
      </c>
      <c r="BI180" s="32">
        <v>727</v>
      </c>
      <c r="BJ180" s="32">
        <v>760</v>
      </c>
      <c r="BK180" s="32">
        <v>835</v>
      </c>
      <c r="BL180" s="32">
        <v>750</v>
      </c>
      <c r="BM180" s="32">
        <v>760</v>
      </c>
      <c r="BN180" s="32">
        <v>859</v>
      </c>
    </row>
    <row r="181" spans="1:66" x14ac:dyDescent="0.35">
      <c r="A181" s="9"/>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v>342</v>
      </c>
      <c r="AD181" s="32">
        <v>350</v>
      </c>
      <c r="AE181" s="32">
        <v>346</v>
      </c>
      <c r="AF181" s="32">
        <v>335</v>
      </c>
      <c r="AG181" s="32">
        <v>322</v>
      </c>
      <c r="AH181" s="32">
        <v>315</v>
      </c>
      <c r="AI181" s="32">
        <v>335</v>
      </c>
      <c r="AJ181" s="32">
        <v>340</v>
      </c>
      <c r="AK181" s="32">
        <v>347</v>
      </c>
      <c r="AL181" s="32">
        <v>367</v>
      </c>
      <c r="AM181" s="32">
        <v>377</v>
      </c>
      <c r="AN181" s="32">
        <v>375</v>
      </c>
      <c r="AO181" s="32">
        <v>380</v>
      </c>
      <c r="AP181" s="32">
        <v>375</v>
      </c>
      <c r="AQ181" s="32">
        <v>377</v>
      </c>
      <c r="AR181" s="32">
        <v>376</v>
      </c>
      <c r="AS181" s="32">
        <v>375</v>
      </c>
      <c r="AT181" s="32">
        <v>362</v>
      </c>
      <c r="AU181" s="32">
        <v>392</v>
      </c>
      <c r="AV181" s="32">
        <v>400</v>
      </c>
      <c r="AW181" s="32">
        <v>385</v>
      </c>
      <c r="AX181" s="32">
        <v>400</v>
      </c>
      <c r="AY181" s="32">
        <v>400</v>
      </c>
      <c r="AZ181" s="32">
        <v>393</v>
      </c>
      <c r="BA181" s="32">
        <v>420</v>
      </c>
      <c r="BB181" s="32">
        <v>415</v>
      </c>
      <c r="BC181" s="32">
        <v>420</v>
      </c>
      <c r="BD181" s="32">
        <v>433</v>
      </c>
      <c r="BE181" s="32">
        <v>449</v>
      </c>
      <c r="BF181" s="32">
        <v>445</v>
      </c>
      <c r="BG181" s="32">
        <v>460</v>
      </c>
      <c r="BH181" s="32">
        <v>471</v>
      </c>
      <c r="BI181" s="32">
        <v>475</v>
      </c>
      <c r="BJ181" s="32">
        <v>485</v>
      </c>
      <c r="BK181" s="32">
        <v>501</v>
      </c>
      <c r="BL181" s="32">
        <v>487</v>
      </c>
      <c r="BM181" s="32">
        <v>505</v>
      </c>
      <c r="BN181" s="32">
        <v>528</v>
      </c>
    </row>
    <row r="182" spans="1:66" x14ac:dyDescent="0.35">
      <c r="A182" s="9"/>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v>299</v>
      </c>
      <c r="AD182" s="32">
        <v>305</v>
      </c>
      <c r="AE182" s="32">
        <v>300</v>
      </c>
      <c r="AF182" s="32">
        <v>312</v>
      </c>
      <c r="AG182" s="32">
        <v>310</v>
      </c>
      <c r="AH182" s="32">
        <v>290</v>
      </c>
      <c r="AI182" s="32">
        <v>297</v>
      </c>
      <c r="AJ182" s="32">
        <v>325</v>
      </c>
      <c r="AK182" s="32">
        <v>310</v>
      </c>
      <c r="AL182" s="32">
        <v>348</v>
      </c>
      <c r="AM182" s="32">
        <v>353</v>
      </c>
      <c r="AN182" s="32">
        <v>355</v>
      </c>
      <c r="AO182" s="32">
        <v>359</v>
      </c>
      <c r="AP182" s="32">
        <v>370</v>
      </c>
      <c r="AQ182" s="32">
        <v>350</v>
      </c>
      <c r="AR182" s="32">
        <v>360</v>
      </c>
      <c r="AS182" s="32">
        <v>350</v>
      </c>
      <c r="AT182" s="32">
        <v>350</v>
      </c>
      <c r="AU182" s="32">
        <v>365</v>
      </c>
      <c r="AV182" s="32">
        <v>374</v>
      </c>
      <c r="AW182" s="32">
        <v>355</v>
      </c>
      <c r="AX182" s="32">
        <v>365</v>
      </c>
      <c r="AY182" s="32">
        <v>388</v>
      </c>
      <c r="AZ182" s="32">
        <v>370</v>
      </c>
      <c r="BA182" s="32">
        <v>380</v>
      </c>
      <c r="BB182" s="32">
        <v>375</v>
      </c>
      <c r="BC182" s="32">
        <v>375</v>
      </c>
      <c r="BD182" s="32">
        <v>389</v>
      </c>
      <c r="BE182" s="32">
        <v>385</v>
      </c>
      <c r="BF182" s="32">
        <v>377</v>
      </c>
      <c r="BG182" s="32">
        <v>380</v>
      </c>
      <c r="BH182" s="32">
        <v>393</v>
      </c>
      <c r="BI182" s="32">
        <v>387</v>
      </c>
      <c r="BJ182" s="32">
        <v>399</v>
      </c>
      <c r="BK182" s="32">
        <v>409</v>
      </c>
      <c r="BL182" s="32">
        <v>430</v>
      </c>
      <c r="BM182" s="32">
        <v>407</v>
      </c>
      <c r="BN182" s="32">
        <v>421</v>
      </c>
    </row>
    <row r="183" spans="1:66" x14ac:dyDescent="0.35">
      <c r="A183" s="9"/>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v>320</v>
      </c>
      <c r="AD183" s="32">
        <v>330</v>
      </c>
      <c r="AE183" s="32">
        <v>340</v>
      </c>
      <c r="AF183" s="32">
        <v>329</v>
      </c>
      <c r="AG183" s="32">
        <v>325</v>
      </c>
      <c r="AH183" s="32">
        <v>322</v>
      </c>
      <c r="AI183" s="32">
        <v>323</v>
      </c>
      <c r="AJ183" s="32">
        <v>333</v>
      </c>
      <c r="AK183" s="32">
        <v>347</v>
      </c>
      <c r="AL183" s="32">
        <v>365</v>
      </c>
      <c r="AM183" s="32">
        <v>368</v>
      </c>
      <c r="AN183" s="32">
        <v>380</v>
      </c>
      <c r="AO183" s="32">
        <v>385</v>
      </c>
      <c r="AP183" s="32">
        <v>385</v>
      </c>
      <c r="AQ183" s="32">
        <v>385</v>
      </c>
      <c r="AR183" s="32">
        <v>385</v>
      </c>
      <c r="AS183" s="32">
        <v>385</v>
      </c>
      <c r="AT183" s="32">
        <v>372</v>
      </c>
      <c r="AU183" s="32">
        <v>404</v>
      </c>
      <c r="AV183" s="32">
        <v>390</v>
      </c>
      <c r="AW183" s="32">
        <v>394</v>
      </c>
      <c r="AX183" s="32">
        <v>423</v>
      </c>
      <c r="AY183" s="32">
        <v>416</v>
      </c>
      <c r="AZ183" s="32">
        <v>430</v>
      </c>
      <c r="BA183" s="32">
        <v>421</v>
      </c>
      <c r="BB183" s="32">
        <v>445</v>
      </c>
      <c r="BC183" s="32">
        <v>450</v>
      </c>
      <c r="BD183" s="32">
        <v>460</v>
      </c>
      <c r="BE183" s="32">
        <v>450</v>
      </c>
      <c r="BF183" s="32">
        <v>478</v>
      </c>
      <c r="BG183" s="32">
        <v>459</v>
      </c>
      <c r="BH183" s="32">
        <v>499</v>
      </c>
      <c r="BI183" s="32">
        <v>500</v>
      </c>
      <c r="BJ183" s="32">
        <v>508</v>
      </c>
      <c r="BK183" s="32">
        <v>496</v>
      </c>
      <c r="BL183" s="32">
        <v>510</v>
      </c>
      <c r="BM183" s="32">
        <v>535</v>
      </c>
      <c r="BN183" s="32">
        <v>540</v>
      </c>
    </row>
    <row r="184" spans="1:66" x14ac:dyDescent="0.35">
      <c r="A184" s="9"/>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v>360</v>
      </c>
      <c r="AD184" s="32">
        <v>370</v>
      </c>
      <c r="AE184" s="32">
        <v>353</v>
      </c>
      <c r="AF184" s="32">
        <v>352</v>
      </c>
      <c r="AG184" s="32">
        <v>330</v>
      </c>
      <c r="AH184" s="32">
        <v>340</v>
      </c>
      <c r="AI184" s="32">
        <v>330</v>
      </c>
      <c r="AJ184" s="32">
        <v>340</v>
      </c>
      <c r="AK184" s="32">
        <v>355</v>
      </c>
      <c r="AL184" s="32">
        <v>375</v>
      </c>
      <c r="AM184" s="32">
        <v>375</v>
      </c>
      <c r="AN184" s="32">
        <v>385</v>
      </c>
      <c r="AO184" s="32">
        <v>381</v>
      </c>
      <c r="AP184" s="32">
        <v>385</v>
      </c>
      <c r="AQ184" s="32">
        <v>380</v>
      </c>
      <c r="AR184" s="32">
        <v>385</v>
      </c>
      <c r="AS184" s="32">
        <v>373</v>
      </c>
      <c r="AT184" s="32">
        <v>375</v>
      </c>
      <c r="AU184" s="32">
        <v>384</v>
      </c>
      <c r="AV184" s="32">
        <v>381</v>
      </c>
      <c r="AW184" s="32">
        <v>378</v>
      </c>
      <c r="AX184" s="32">
        <v>388</v>
      </c>
      <c r="AY184" s="32">
        <v>393</v>
      </c>
      <c r="AZ184" s="32">
        <v>391</v>
      </c>
      <c r="BA184" s="32">
        <v>407</v>
      </c>
      <c r="BB184" s="32">
        <v>418</v>
      </c>
      <c r="BC184" s="32">
        <v>420</v>
      </c>
      <c r="BD184" s="32">
        <v>430</v>
      </c>
      <c r="BE184" s="32">
        <v>400</v>
      </c>
      <c r="BF184" s="32">
        <v>420</v>
      </c>
      <c r="BG184" s="32">
        <v>435</v>
      </c>
      <c r="BH184" s="32">
        <v>423</v>
      </c>
      <c r="BI184" s="32">
        <v>450</v>
      </c>
      <c r="BJ184" s="32">
        <v>460</v>
      </c>
      <c r="BK184" s="32">
        <v>470</v>
      </c>
      <c r="BL184" s="32">
        <v>480</v>
      </c>
      <c r="BM184" s="32">
        <v>497</v>
      </c>
      <c r="BN184" s="32">
        <v>500</v>
      </c>
    </row>
    <row r="185" spans="1:66" x14ac:dyDescent="0.35">
      <c r="A185" s="9"/>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v>350</v>
      </c>
      <c r="AD185" s="32">
        <v>350</v>
      </c>
      <c r="AE185" s="32">
        <v>337</v>
      </c>
      <c r="AF185" s="32">
        <v>335</v>
      </c>
      <c r="AG185" s="32">
        <v>330</v>
      </c>
      <c r="AH185" s="32">
        <v>320</v>
      </c>
      <c r="AI185" s="32">
        <v>343</v>
      </c>
      <c r="AJ185" s="32">
        <v>350</v>
      </c>
      <c r="AK185" s="32">
        <v>365</v>
      </c>
      <c r="AL185" s="32">
        <v>375</v>
      </c>
      <c r="AM185" s="32">
        <v>375</v>
      </c>
      <c r="AN185" s="32">
        <v>364</v>
      </c>
      <c r="AO185" s="32">
        <v>368</v>
      </c>
      <c r="AP185" s="32">
        <v>375</v>
      </c>
      <c r="AQ185" s="32">
        <v>372</v>
      </c>
      <c r="AR185" s="32">
        <v>399</v>
      </c>
      <c r="AS185" s="32">
        <v>378</v>
      </c>
      <c r="AT185" s="32">
        <v>375</v>
      </c>
      <c r="AU185" s="32">
        <v>395</v>
      </c>
      <c r="AV185" s="32">
        <v>403</v>
      </c>
      <c r="AW185" s="32">
        <v>362</v>
      </c>
      <c r="AX185" s="32">
        <v>395</v>
      </c>
      <c r="AY185" s="32">
        <v>401</v>
      </c>
      <c r="AZ185" s="32">
        <v>390</v>
      </c>
      <c r="BA185" s="32">
        <v>380</v>
      </c>
      <c r="BB185" s="32">
        <v>399</v>
      </c>
      <c r="BC185" s="32">
        <v>437</v>
      </c>
      <c r="BD185" s="32">
        <v>430</v>
      </c>
      <c r="BE185" s="32">
        <v>453</v>
      </c>
      <c r="BF185" s="32">
        <v>468</v>
      </c>
      <c r="BG185" s="32">
        <v>499</v>
      </c>
      <c r="BH185" s="32">
        <v>525</v>
      </c>
      <c r="BI185" s="32">
        <v>520</v>
      </c>
      <c r="BJ185" s="32">
        <v>537</v>
      </c>
      <c r="BK185" s="32">
        <v>537</v>
      </c>
      <c r="BL185" s="32">
        <v>570</v>
      </c>
      <c r="BM185" s="32">
        <v>563</v>
      </c>
      <c r="BN185" s="32">
        <v>580</v>
      </c>
    </row>
    <row r="186" spans="1:66" x14ac:dyDescent="0.35">
      <c r="A186" s="9"/>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v>383</v>
      </c>
      <c r="AD186" s="32">
        <v>385</v>
      </c>
      <c r="AE186" s="32">
        <v>400</v>
      </c>
      <c r="AF186" s="32">
        <v>375</v>
      </c>
      <c r="AG186" s="32">
        <v>365</v>
      </c>
      <c r="AH186" s="32">
        <v>365</v>
      </c>
      <c r="AI186" s="32">
        <v>375</v>
      </c>
      <c r="AJ186" s="32">
        <v>380</v>
      </c>
      <c r="AK186" s="32">
        <v>386</v>
      </c>
      <c r="AL186" s="32">
        <v>423</v>
      </c>
      <c r="AM186" s="32">
        <v>429</v>
      </c>
      <c r="AN186" s="32">
        <v>440</v>
      </c>
      <c r="AO186" s="32">
        <v>430</v>
      </c>
      <c r="AP186" s="32">
        <v>445</v>
      </c>
      <c r="AQ186" s="32">
        <v>450</v>
      </c>
      <c r="AR186" s="32">
        <v>450</v>
      </c>
      <c r="AS186" s="32">
        <v>430</v>
      </c>
      <c r="AT186" s="32">
        <v>427</v>
      </c>
      <c r="AU186" s="32">
        <v>453</v>
      </c>
      <c r="AV186" s="32">
        <v>450</v>
      </c>
      <c r="AW186" s="32">
        <v>424</v>
      </c>
      <c r="AX186" s="32">
        <v>460</v>
      </c>
      <c r="AY186" s="32">
        <v>460</v>
      </c>
      <c r="AZ186" s="32">
        <v>450</v>
      </c>
      <c r="BA186" s="32">
        <v>465</v>
      </c>
      <c r="BB186" s="32">
        <v>475</v>
      </c>
      <c r="BC186" s="32">
        <v>476</v>
      </c>
      <c r="BD186" s="32">
        <v>500</v>
      </c>
      <c r="BE186" s="32">
        <v>497</v>
      </c>
      <c r="BF186" s="32">
        <v>540</v>
      </c>
      <c r="BG186" s="32">
        <v>532</v>
      </c>
      <c r="BH186" s="32">
        <v>597</v>
      </c>
      <c r="BI186" s="32">
        <v>600</v>
      </c>
      <c r="BJ186" s="32">
        <v>600</v>
      </c>
      <c r="BK186" s="32">
        <v>610</v>
      </c>
      <c r="BL186" s="32">
        <v>660</v>
      </c>
      <c r="BM186" s="32">
        <v>670</v>
      </c>
      <c r="BN186" s="32">
        <v>696</v>
      </c>
    </row>
    <row r="187" spans="1:66" x14ac:dyDescent="0.35">
      <c r="A187" s="9"/>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v>454</v>
      </c>
      <c r="AD187" s="41">
        <v>475</v>
      </c>
      <c r="AE187" s="41">
        <v>440</v>
      </c>
      <c r="AF187" s="41">
        <v>450</v>
      </c>
      <c r="AG187" s="41">
        <v>430</v>
      </c>
      <c r="AH187" s="41">
        <v>419</v>
      </c>
      <c r="AI187" s="41">
        <v>402</v>
      </c>
      <c r="AJ187" s="41">
        <v>440</v>
      </c>
      <c r="AK187" s="41">
        <v>450</v>
      </c>
      <c r="AL187" s="41">
        <v>520</v>
      </c>
      <c r="AM187" s="41">
        <v>510</v>
      </c>
      <c r="AN187" s="41">
        <v>530</v>
      </c>
      <c r="AO187" s="41">
        <v>510</v>
      </c>
      <c r="AP187" s="41">
        <v>530</v>
      </c>
      <c r="AQ187" s="41">
        <v>495</v>
      </c>
      <c r="AR187" s="41">
        <v>533</v>
      </c>
      <c r="AS187" s="41">
        <v>495</v>
      </c>
      <c r="AT187" s="41">
        <v>473</v>
      </c>
      <c r="AU187" s="41">
        <v>530</v>
      </c>
      <c r="AV187" s="41">
        <v>535</v>
      </c>
      <c r="AW187" s="41">
        <v>500</v>
      </c>
      <c r="AX187" s="41">
        <v>560</v>
      </c>
      <c r="AY187" s="41">
        <v>540</v>
      </c>
      <c r="AZ187" s="41">
        <v>565</v>
      </c>
      <c r="BA187" s="41">
        <v>581</v>
      </c>
      <c r="BB187" s="41">
        <v>640</v>
      </c>
      <c r="BC187" s="41">
        <v>605</v>
      </c>
      <c r="BD187" s="41">
        <v>650</v>
      </c>
      <c r="BE187" s="41">
        <v>650</v>
      </c>
      <c r="BF187" s="41">
        <v>705</v>
      </c>
      <c r="BG187" s="41">
        <v>680</v>
      </c>
      <c r="BH187" s="41">
        <v>750</v>
      </c>
      <c r="BI187" s="41">
        <v>765</v>
      </c>
      <c r="BJ187" s="41">
        <v>780</v>
      </c>
      <c r="BK187" s="41">
        <v>735</v>
      </c>
      <c r="BL187" s="41">
        <v>770</v>
      </c>
      <c r="BM187" s="41">
        <v>775</v>
      </c>
      <c r="BN187" s="41">
        <v>825</v>
      </c>
    </row>
    <row r="188" spans="1:66" x14ac:dyDescent="0.35">
      <c r="A188" s="6"/>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v>280</v>
      </c>
      <c r="AD188" s="42">
        <v>286</v>
      </c>
      <c r="AE188" s="42">
        <v>283</v>
      </c>
      <c r="AF188" s="42">
        <v>280</v>
      </c>
      <c r="AG188" s="42">
        <v>275</v>
      </c>
      <c r="AH188" s="42">
        <v>270</v>
      </c>
      <c r="AI188" s="42">
        <v>277</v>
      </c>
      <c r="AJ188" s="42">
        <v>278</v>
      </c>
      <c r="AK188" s="42">
        <v>283</v>
      </c>
      <c r="AL188" s="42">
        <v>315</v>
      </c>
      <c r="AM188" s="42">
        <v>315</v>
      </c>
      <c r="AN188" s="42">
        <v>315</v>
      </c>
      <c r="AO188" s="42">
        <v>310</v>
      </c>
      <c r="AP188" s="42">
        <v>312</v>
      </c>
      <c r="AQ188" s="42">
        <v>310</v>
      </c>
      <c r="AR188" s="42">
        <v>315</v>
      </c>
      <c r="AS188" s="42">
        <v>300</v>
      </c>
      <c r="AT188" s="42">
        <v>297</v>
      </c>
      <c r="AU188" s="42">
        <v>313</v>
      </c>
      <c r="AV188" s="42">
        <v>313</v>
      </c>
      <c r="AW188" s="42">
        <v>297</v>
      </c>
      <c r="AX188" s="42">
        <v>325</v>
      </c>
      <c r="AY188" s="42">
        <v>320</v>
      </c>
      <c r="AZ188" s="42">
        <v>318</v>
      </c>
      <c r="BA188" s="42">
        <v>315</v>
      </c>
      <c r="BB188" s="42">
        <v>332</v>
      </c>
      <c r="BC188" s="42">
        <v>330</v>
      </c>
      <c r="BD188" s="42">
        <v>338</v>
      </c>
      <c r="BE188" s="42">
        <v>335</v>
      </c>
      <c r="BF188" s="42">
        <v>348</v>
      </c>
      <c r="BG188" s="42">
        <v>350</v>
      </c>
      <c r="BH188" s="42">
        <v>360</v>
      </c>
      <c r="BI188" s="42">
        <v>365</v>
      </c>
      <c r="BJ188" s="42">
        <v>370</v>
      </c>
      <c r="BK188" s="42">
        <v>373</v>
      </c>
      <c r="BL188" s="42">
        <v>379</v>
      </c>
      <c r="BM188" s="42">
        <v>380</v>
      </c>
      <c r="BN188" s="42">
        <v>390</v>
      </c>
    </row>
    <row r="189" spans="1:66" x14ac:dyDescent="0.35">
      <c r="A189" s="6"/>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v>380</v>
      </c>
      <c r="AD189" s="42">
        <v>395</v>
      </c>
      <c r="AE189" s="42">
        <v>375</v>
      </c>
      <c r="AF189" s="42">
        <v>380</v>
      </c>
      <c r="AG189" s="42">
        <v>371</v>
      </c>
      <c r="AH189" s="42">
        <v>365</v>
      </c>
      <c r="AI189" s="42">
        <v>360</v>
      </c>
      <c r="AJ189" s="42">
        <v>380</v>
      </c>
      <c r="AK189" s="42">
        <v>386</v>
      </c>
      <c r="AL189" s="42">
        <v>433</v>
      </c>
      <c r="AM189" s="42">
        <v>430</v>
      </c>
      <c r="AN189" s="42">
        <v>443</v>
      </c>
      <c r="AO189" s="42">
        <v>430</v>
      </c>
      <c r="AP189" s="42">
        <v>440</v>
      </c>
      <c r="AQ189" s="42">
        <v>427</v>
      </c>
      <c r="AR189" s="42">
        <v>450</v>
      </c>
      <c r="AS189" s="42">
        <v>420</v>
      </c>
      <c r="AT189" s="42">
        <v>410</v>
      </c>
      <c r="AU189" s="42">
        <v>440</v>
      </c>
      <c r="AV189" s="42">
        <v>440</v>
      </c>
      <c r="AW189" s="42">
        <v>422</v>
      </c>
      <c r="AX189" s="42">
        <v>467</v>
      </c>
      <c r="AY189" s="42">
        <v>455</v>
      </c>
      <c r="AZ189" s="42">
        <v>470</v>
      </c>
      <c r="BA189" s="42">
        <v>480</v>
      </c>
      <c r="BB189" s="42">
        <v>520</v>
      </c>
      <c r="BC189" s="42">
        <v>500</v>
      </c>
      <c r="BD189" s="42">
        <v>530</v>
      </c>
      <c r="BE189" s="42">
        <v>530</v>
      </c>
      <c r="BF189" s="42">
        <v>565</v>
      </c>
      <c r="BG189" s="42">
        <v>557</v>
      </c>
      <c r="BH189" s="42">
        <v>595</v>
      </c>
      <c r="BI189" s="42">
        <v>601</v>
      </c>
      <c r="BJ189" s="42">
        <v>600</v>
      </c>
      <c r="BK189" s="42">
        <v>580</v>
      </c>
      <c r="BL189" s="42">
        <v>604</v>
      </c>
      <c r="BM189" s="42">
        <v>615</v>
      </c>
      <c r="BN189" s="42">
        <v>638</v>
      </c>
    </row>
  </sheetData>
  <mergeCells count="1">
    <mergeCell ref="F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FOR</vt:lpstr>
      <vt:lpstr>AGAINST</vt:lpstr>
      <vt:lpstr>DATA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Lam</dc:creator>
  <cp:lastModifiedBy>Justin Lam</cp:lastModifiedBy>
  <dcterms:created xsi:type="dcterms:W3CDTF">2019-08-19T12:49:44Z</dcterms:created>
  <dcterms:modified xsi:type="dcterms:W3CDTF">2019-10-22T13:16:31Z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407ffeb9-109d-4e32-836e-e708a7ece6fd</vt:lpwstr>
  </property>
</Properties>
</file>