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4AD6E453-8350-4F36-8D2C-197C883B5954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ériaux" sheetId="1" r:id="rId1"/>
    <sheet name="Pricesets" sheetId="2" r:id="rId2"/>
    <sheet name="madaster" sheetId="6" r:id="rId3"/>
  </sheets>
  <definedNames>
    <definedName name="_xlnm._FilterDatabase" localSheetId="0" hidden="1">Matériaux!$A$2:$AL$223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2" i="1" l="1"/>
  <c r="G222" i="1"/>
  <c r="E222" i="1"/>
  <c r="R221" i="1"/>
  <c r="G221" i="1"/>
  <c r="E221" i="1"/>
  <c r="R220" i="1"/>
  <c r="E220" i="1"/>
  <c r="R219" i="1"/>
  <c r="E219" i="1"/>
  <c r="R218" i="1"/>
  <c r="G218" i="1"/>
  <c r="E218" i="1"/>
  <c r="R217" i="1"/>
  <c r="G217" i="1"/>
  <c r="E217" i="1"/>
  <c r="R216" i="1"/>
  <c r="E216" i="1"/>
  <c r="R215" i="1"/>
  <c r="E215" i="1"/>
  <c r="R214" i="1"/>
  <c r="E214" i="1"/>
  <c r="R213" i="1"/>
  <c r="G213" i="1"/>
  <c r="E213" i="1"/>
  <c r="R212" i="1"/>
  <c r="G212" i="1"/>
  <c r="E212" i="1"/>
  <c r="R211" i="1"/>
  <c r="G211" i="1"/>
  <c r="E211" i="1"/>
  <c r="R210" i="1"/>
  <c r="G210" i="1"/>
  <c r="E210" i="1"/>
  <c r="R209" i="1"/>
  <c r="E209" i="1"/>
  <c r="R208" i="1"/>
  <c r="G208" i="1"/>
  <c r="E208" i="1"/>
  <c r="R207" i="1"/>
  <c r="G207" i="1"/>
  <c r="E207" i="1"/>
  <c r="R206" i="1"/>
  <c r="E206" i="1"/>
  <c r="R205" i="1"/>
  <c r="G205" i="1"/>
  <c r="E205" i="1"/>
  <c r="R204" i="1"/>
  <c r="E204" i="1"/>
  <c r="R203" i="1"/>
  <c r="G203" i="1"/>
  <c r="E203" i="1"/>
  <c r="R202" i="1"/>
  <c r="G202" i="1"/>
  <c r="E202" i="1"/>
  <c r="R201" i="1"/>
  <c r="G201" i="1"/>
  <c r="E201" i="1"/>
  <c r="R200" i="1"/>
  <c r="E200" i="1"/>
  <c r="R199" i="1"/>
  <c r="E199" i="1"/>
  <c r="R198" i="1"/>
  <c r="G198" i="1"/>
  <c r="E198" i="1"/>
  <c r="R197" i="1"/>
  <c r="E197" i="1"/>
  <c r="R196" i="1"/>
  <c r="G196" i="1"/>
  <c r="E196" i="1"/>
  <c r="R195" i="1"/>
  <c r="G195" i="1"/>
  <c r="E195" i="1"/>
  <c r="R194" i="1"/>
  <c r="E194" i="1"/>
  <c r="R193" i="1"/>
  <c r="G193" i="1"/>
  <c r="E193" i="1"/>
  <c r="R192" i="1"/>
  <c r="G192" i="1"/>
  <c r="E192" i="1"/>
  <c r="R191" i="1"/>
  <c r="E191" i="1"/>
  <c r="R190" i="1"/>
  <c r="G190" i="1"/>
  <c r="E190" i="1"/>
  <c r="R189" i="1"/>
  <c r="E189" i="1"/>
  <c r="R188" i="1"/>
  <c r="G188" i="1"/>
  <c r="E188" i="1"/>
  <c r="R187" i="1"/>
  <c r="G187" i="1"/>
  <c r="E187" i="1"/>
  <c r="R186" i="1"/>
  <c r="E186" i="1"/>
  <c r="R185" i="1"/>
  <c r="G185" i="1"/>
  <c r="E185" i="1"/>
  <c r="R184" i="1"/>
  <c r="E184" i="1"/>
  <c r="R183" i="1"/>
  <c r="G183" i="1"/>
  <c r="E183" i="1"/>
  <c r="R182" i="1"/>
  <c r="G182" i="1"/>
  <c r="E182" i="1"/>
  <c r="R181" i="1"/>
  <c r="E181" i="1"/>
  <c r="R180" i="1"/>
  <c r="E180" i="1"/>
  <c r="R179" i="1"/>
  <c r="E179" i="1"/>
  <c r="R178" i="1"/>
  <c r="G178" i="1"/>
  <c r="E178" i="1"/>
  <c r="R177" i="1"/>
  <c r="G177" i="1"/>
  <c r="E177" i="1"/>
  <c r="R176" i="1"/>
  <c r="E176" i="1"/>
  <c r="R175" i="1"/>
  <c r="E175" i="1"/>
  <c r="R174" i="1"/>
  <c r="E174" i="1"/>
  <c r="R173" i="1"/>
  <c r="G173" i="1"/>
  <c r="E173" i="1"/>
  <c r="R172" i="1"/>
  <c r="E172" i="1"/>
  <c r="R171" i="1"/>
  <c r="G171" i="1"/>
  <c r="E171" i="1"/>
  <c r="R170" i="1"/>
  <c r="E170" i="1"/>
  <c r="R169" i="1"/>
  <c r="G169" i="1"/>
  <c r="E169" i="1"/>
  <c r="R168" i="1"/>
  <c r="G168" i="1"/>
  <c r="E168" i="1"/>
  <c r="R167" i="1"/>
  <c r="E167" i="1"/>
  <c r="R166" i="1"/>
  <c r="G166" i="1"/>
  <c r="E166" i="1"/>
  <c r="R165" i="1"/>
  <c r="E165" i="1"/>
  <c r="R164" i="1"/>
  <c r="G164" i="1"/>
  <c r="E164" i="1"/>
  <c r="R163" i="1"/>
  <c r="E163" i="1"/>
  <c r="R162" i="1"/>
  <c r="G162" i="1"/>
  <c r="E162" i="1"/>
  <c r="R161" i="1"/>
  <c r="E161" i="1"/>
  <c r="R160" i="1"/>
  <c r="G160" i="1"/>
  <c r="E160" i="1"/>
  <c r="R159" i="1"/>
  <c r="E159" i="1"/>
  <c r="R158" i="1"/>
  <c r="G158" i="1"/>
  <c r="E158" i="1"/>
  <c r="R157" i="1"/>
  <c r="E157" i="1"/>
  <c r="R156" i="1"/>
  <c r="G156" i="1"/>
  <c r="E156" i="1"/>
  <c r="R155" i="1"/>
  <c r="G155" i="1"/>
  <c r="E155" i="1"/>
  <c r="R154" i="1"/>
  <c r="G154" i="1"/>
  <c r="E154" i="1"/>
  <c r="R153" i="1"/>
  <c r="G153" i="1"/>
  <c r="E153" i="1"/>
  <c r="R152" i="1"/>
  <c r="G152" i="1"/>
  <c r="E152" i="1"/>
  <c r="R151" i="1"/>
  <c r="G151" i="1"/>
  <c r="E151" i="1"/>
  <c r="R150" i="1"/>
  <c r="G150" i="1"/>
  <c r="E150" i="1"/>
  <c r="R149" i="1"/>
  <c r="G149" i="1"/>
  <c r="E149" i="1"/>
  <c r="R148" i="1"/>
  <c r="G148" i="1"/>
  <c r="E148" i="1"/>
  <c r="R147" i="1"/>
  <c r="E147" i="1"/>
  <c r="R146" i="1"/>
  <c r="G146" i="1"/>
  <c r="E146" i="1"/>
  <c r="R145" i="1"/>
  <c r="E145" i="1"/>
  <c r="R144" i="1"/>
  <c r="E144" i="1"/>
  <c r="R143" i="1"/>
  <c r="E143" i="1"/>
  <c r="R142" i="1"/>
  <c r="G142" i="1"/>
  <c r="E142" i="1"/>
  <c r="R141" i="1"/>
  <c r="G141" i="1"/>
  <c r="E141" i="1"/>
  <c r="R140" i="1"/>
  <c r="E140" i="1"/>
  <c r="R139" i="1"/>
  <c r="G139" i="1"/>
  <c r="E139" i="1"/>
  <c r="R138" i="1"/>
  <c r="G138" i="1"/>
  <c r="E138" i="1"/>
  <c r="R137" i="1"/>
  <c r="G137" i="1"/>
  <c r="E137" i="1"/>
  <c r="R136" i="1"/>
  <c r="E136" i="1"/>
  <c r="R135" i="1"/>
  <c r="G135" i="1"/>
  <c r="E135" i="1"/>
  <c r="R134" i="1"/>
  <c r="G134" i="1"/>
  <c r="E134" i="1"/>
  <c r="R133" i="1"/>
  <c r="E133" i="1"/>
  <c r="R132" i="1"/>
  <c r="G132" i="1"/>
  <c r="E132" i="1"/>
  <c r="R131" i="1"/>
  <c r="G131" i="1"/>
  <c r="E131" i="1"/>
  <c r="R130" i="1"/>
  <c r="E130" i="1"/>
  <c r="R129" i="1"/>
  <c r="G129" i="1"/>
  <c r="E129" i="1"/>
  <c r="R128" i="1"/>
  <c r="G128" i="1"/>
  <c r="E128" i="1"/>
  <c r="R127" i="1"/>
  <c r="G127" i="1"/>
  <c r="E127" i="1"/>
  <c r="R126" i="1"/>
  <c r="E126" i="1"/>
  <c r="R125" i="1"/>
  <c r="G125" i="1"/>
  <c r="E125" i="1"/>
  <c r="R124" i="1"/>
  <c r="G124" i="1"/>
  <c r="E124" i="1"/>
  <c r="R123" i="1"/>
  <c r="G123" i="1"/>
  <c r="E123" i="1"/>
  <c r="R122" i="1"/>
  <c r="G122" i="1"/>
  <c r="E122" i="1"/>
  <c r="R121" i="1"/>
  <c r="E121" i="1"/>
  <c r="R120" i="1"/>
  <c r="G120" i="1"/>
  <c r="E120" i="1"/>
  <c r="R119" i="1"/>
  <c r="G119" i="1"/>
  <c r="E119" i="1"/>
  <c r="R118" i="1"/>
  <c r="E118" i="1"/>
  <c r="R117" i="1"/>
  <c r="G117" i="1"/>
  <c r="E117" i="1"/>
  <c r="R116" i="1"/>
  <c r="G116" i="1"/>
  <c r="E116" i="1"/>
  <c r="R115" i="1"/>
  <c r="E115" i="1"/>
  <c r="R114" i="1"/>
  <c r="G114" i="1"/>
  <c r="E114" i="1"/>
  <c r="R113" i="1"/>
  <c r="G113" i="1"/>
  <c r="E113" i="1"/>
  <c r="R112" i="1"/>
  <c r="G112" i="1"/>
  <c r="E112" i="1"/>
  <c r="R111" i="1"/>
  <c r="G111" i="1"/>
  <c r="E111" i="1"/>
  <c r="R110" i="1"/>
  <c r="E110" i="1"/>
  <c r="R109" i="1"/>
  <c r="G109" i="1"/>
  <c r="E109" i="1"/>
  <c r="R108" i="1"/>
  <c r="E108" i="1"/>
  <c r="R107" i="1"/>
  <c r="E107" i="1"/>
  <c r="R106" i="1"/>
  <c r="G106" i="1"/>
  <c r="E106" i="1"/>
  <c r="R105" i="1"/>
  <c r="E105" i="1"/>
  <c r="R104" i="1"/>
  <c r="G104" i="1"/>
  <c r="E104" i="1"/>
  <c r="R103" i="1"/>
  <c r="G103" i="1"/>
  <c r="E103" i="1"/>
  <c r="R102" i="1"/>
  <c r="E102" i="1"/>
  <c r="R101" i="1"/>
  <c r="E101" i="1"/>
  <c r="R100" i="1"/>
  <c r="G100" i="1"/>
  <c r="E100" i="1"/>
  <c r="R99" i="1"/>
  <c r="E99" i="1"/>
  <c r="R98" i="1"/>
  <c r="E98" i="1"/>
  <c r="R97" i="1"/>
  <c r="G97" i="1"/>
  <c r="E97" i="1"/>
  <c r="R96" i="1"/>
  <c r="G96" i="1"/>
  <c r="E96" i="1"/>
  <c r="R95" i="1"/>
  <c r="G95" i="1"/>
  <c r="E95" i="1"/>
  <c r="R94" i="1"/>
  <c r="E94" i="1"/>
  <c r="R93" i="1"/>
  <c r="E93" i="1"/>
  <c r="R92" i="1"/>
  <c r="G92" i="1"/>
  <c r="E92" i="1"/>
  <c r="R91" i="1"/>
  <c r="G91" i="1"/>
  <c r="E91" i="1"/>
  <c r="R90" i="1"/>
  <c r="G90" i="1"/>
  <c r="E90" i="1"/>
  <c r="R89" i="1"/>
  <c r="E89" i="1"/>
  <c r="R88" i="1"/>
  <c r="G88" i="1"/>
  <c r="E88" i="1"/>
  <c r="R87" i="1"/>
  <c r="E87" i="1"/>
  <c r="R86" i="1"/>
  <c r="E86" i="1"/>
  <c r="R85" i="1"/>
  <c r="G85" i="1"/>
  <c r="E85" i="1"/>
  <c r="R84" i="1"/>
  <c r="E84" i="1"/>
  <c r="R83" i="1"/>
  <c r="G83" i="1"/>
  <c r="E83" i="1"/>
  <c r="R82" i="1"/>
  <c r="G82" i="1"/>
  <c r="E82" i="1"/>
  <c r="R81" i="1"/>
  <c r="G81" i="1"/>
  <c r="E81" i="1"/>
  <c r="R80" i="1"/>
  <c r="G80" i="1"/>
  <c r="E80" i="1"/>
  <c r="R79" i="1"/>
  <c r="G79" i="1"/>
  <c r="E79" i="1"/>
  <c r="R78" i="1"/>
  <c r="E78" i="1"/>
  <c r="R77" i="1"/>
  <c r="E77" i="1"/>
  <c r="R76" i="1"/>
  <c r="G76" i="1"/>
  <c r="E76" i="1"/>
  <c r="R75" i="1"/>
  <c r="G75" i="1"/>
  <c r="E75" i="1"/>
  <c r="R74" i="1"/>
  <c r="E74" i="1"/>
  <c r="R73" i="1"/>
  <c r="E73" i="1"/>
  <c r="R72" i="1"/>
  <c r="E72" i="1"/>
  <c r="R71" i="1"/>
  <c r="G71" i="1"/>
  <c r="E71" i="1"/>
  <c r="R70" i="1"/>
  <c r="G70" i="1"/>
  <c r="E70" i="1"/>
  <c r="R69" i="1"/>
  <c r="E69" i="1"/>
  <c r="R68" i="1"/>
  <c r="E68" i="1"/>
  <c r="R67" i="1"/>
  <c r="G67" i="1"/>
  <c r="E67" i="1"/>
  <c r="R66" i="1"/>
  <c r="E66" i="1"/>
  <c r="R65" i="1"/>
  <c r="G65" i="1"/>
  <c r="E65" i="1"/>
  <c r="R64" i="1"/>
  <c r="G64" i="1"/>
  <c r="E64" i="1"/>
  <c r="R63" i="1"/>
  <c r="G63" i="1"/>
  <c r="E63" i="1"/>
  <c r="R62" i="1"/>
  <c r="G62" i="1"/>
  <c r="E62" i="1"/>
  <c r="R61" i="1"/>
  <c r="E61" i="1"/>
  <c r="R60" i="1"/>
  <c r="G60" i="1"/>
  <c r="E60" i="1"/>
  <c r="R59" i="1"/>
  <c r="G59" i="1"/>
  <c r="E59" i="1"/>
  <c r="R58" i="1"/>
  <c r="E58" i="1"/>
  <c r="R57" i="1"/>
  <c r="E57" i="1"/>
  <c r="R56" i="1"/>
  <c r="E56" i="1"/>
  <c r="R55" i="1"/>
  <c r="E55" i="1"/>
  <c r="R54" i="1"/>
  <c r="G54" i="1"/>
  <c r="E54" i="1"/>
  <c r="R53" i="1"/>
  <c r="G53" i="1"/>
  <c r="E53" i="1"/>
  <c r="R52" i="1"/>
  <c r="G52" i="1"/>
  <c r="E52" i="1"/>
  <c r="R51" i="1"/>
  <c r="E51" i="1"/>
  <c r="R50" i="1"/>
  <c r="E50" i="1"/>
  <c r="R49" i="1"/>
  <c r="G49" i="1"/>
  <c r="E49" i="1"/>
  <c r="R48" i="1"/>
  <c r="G48" i="1"/>
  <c r="E48" i="1"/>
  <c r="R47" i="1"/>
  <c r="E47" i="1"/>
  <c r="R46" i="1"/>
  <c r="G46" i="1"/>
  <c r="E46" i="1"/>
  <c r="R45" i="1"/>
  <c r="E45" i="1"/>
  <c r="R44" i="1"/>
  <c r="G44" i="1"/>
  <c r="E44" i="1"/>
  <c r="R43" i="1"/>
  <c r="E43" i="1"/>
  <c r="R42" i="1"/>
  <c r="G42" i="1"/>
  <c r="E42" i="1"/>
  <c r="R41" i="1"/>
  <c r="G41" i="1"/>
  <c r="E41" i="1"/>
  <c r="R40" i="1"/>
  <c r="E40" i="1"/>
  <c r="R39" i="1"/>
  <c r="G39" i="1"/>
  <c r="E39" i="1"/>
  <c r="R38" i="1"/>
  <c r="G38" i="1"/>
  <c r="E38" i="1"/>
  <c r="R37" i="1"/>
  <c r="E37" i="1"/>
  <c r="R36" i="1"/>
  <c r="G36" i="1"/>
  <c r="E36" i="1"/>
  <c r="R35" i="1"/>
  <c r="G35" i="1"/>
  <c r="E35" i="1"/>
  <c r="R34" i="1"/>
  <c r="G34" i="1"/>
  <c r="E34" i="1"/>
  <c r="R33" i="1"/>
  <c r="E33" i="1"/>
  <c r="R32" i="1"/>
  <c r="G32" i="1"/>
  <c r="E32" i="1"/>
  <c r="R31" i="1"/>
  <c r="G31" i="1"/>
  <c r="E31" i="1"/>
  <c r="R30" i="1"/>
  <c r="E30" i="1"/>
  <c r="R29" i="1"/>
  <c r="G29" i="1"/>
  <c r="E29" i="1"/>
  <c r="R28" i="1"/>
  <c r="E28" i="1"/>
  <c r="R27" i="1"/>
  <c r="G27" i="1"/>
  <c r="E27" i="1"/>
  <c r="R26" i="1"/>
  <c r="G26" i="1"/>
  <c r="E26" i="1"/>
  <c r="R25" i="1"/>
  <c r="G25" i="1"/>
  <c r="E25" i="1"/>
  <c r="R24" i="1"/>
  <c r="G24" i="1"/>
  <c r="E24" i="1"/>
  <c r="R23" i="1"/>
  <c r="G23" i="1"/>
  <c r="E23" i="1"/>
  <c r="R22" i="1"/>
  <c r="E22" i="1"/>
  <c r="R21" i="1"/>
  <c r="G21" i="1"/>
  <c r="E21" i="1"/>
  <c r="R20" i="1"/>
  <c r="E20" i="1"/>
  <c r="R19" i="1"/>
  <c r="E19" i="1"/>
  <c r="R18" i="1"/>
  <c r="E18" i="1"/>
  <c r="R17" i="1"/>
  <c r="G17" i="1"/>
  <c r="E17" i="1"/>
  <c r="R16" i="1"/>
  <c r="G16" i="1"/>
  <c r="E16" i="1"/>
  <c r="R15" i="1"/>
  <c r="E15" i="1"/>
  <c r="R14" i="1"/>
  <c r="G14" i="1"/>
  <c r="E14" i="1"/>
  <c r="R13" i="1"/>
  <c r="G13" i="1"/>
  <c r="E13" i="1"/>
  <c r="R12" i="1"/>
  <c r="G12" i="1"/>
  <c r="E12" i="1"/>
  <c r="R11" i="1"/>
  <c r="G11" i="1"/>
  <c r="E11" i="1"/>
  <c r="R10" i="1"/>
  <c r="E10" i="1"/>
  <c r="R9" i="1"/>
  <c r="G9" i="1"/>
  <c r="E9" i="1"/>
  <c r="R8" i="1"/>
  <c r="G8" i="1"/>
  <c r="E8" i="1"/>
  <c r="R7" i="1"/>
  <c r="E7" i="1"/>
  <c r="R6" i="1"/>
  <c r="G6" i="1"/>
  <c r="E6" i="1"/>
  <c r="R5" i="1"/>
  <c r="G5" i="1"/>
  <c r="E5" i="1"/>
  <c r="R4" i="1"/>
  <c r="G4" i="1"/>
  <c r="E4" i="1"/>
  <c r="R3" i="1"/>
  <c r="G3" i="1"/>
  <c r="E3" i="1"/>
</calcChain>
</file>

<file path=xl/sharedStrings.xml><?xml version="1.0" encoding="utf-8"?>
<sst xmlns="http://schemas.openxmlformats.org/spreadsheetml/2006/main" count="1336" uniqueCount="937">
  <si>
    <t>Madaster UID</t>
  </si>
  <si>
    <t>Nom du matériau</t>
  </si>
  <si>
    <t>Classification des matériaux</t>
  </si>
  <si>
    <t>Financier</t>
  </si>
  <si>
    <t>Flux d’entrée de matières premières</t>
  </si>
  <si>
    <t>Flux de sortie</t>
  </si>
  <si>
    <t>Critères de recherche</t>
  </si>
  <si>
    <t>Poids spécifique (kg/m3)</t>
  </si>
  <si>
    <t>Id</t>
  </si>
  <si>
    <t>madaster</t>
  </si>
  <si>
    <t>Jeu de données Id</t>
  </si>
  <si>
    <t>Jeu de données</t>
  </si>
  <si>
    <t>Frais de transport (€/kg)</t>
  </si>
  <si>
    <t>Manutention des matières premières (€/kg)</t>
  </si>
  <si>
    <t>Manutention des matières premières (% du prix)</t>
  </si>
  <si>
    <t>% Recyclé</t>
  </si>
  <si>
    <t>% Efficacité du recyclage</t>
  </si>
  <si>
    <t>% Matieres renouvelables</t>
  </si>
  <si>
    <t>% Matières premières vierges</t>
  </si>
  <si>
    <t>% Disponible pour le recyclage</t>
  </si>
  <si>
    <t xml:space="preserve">% Efficacité du recyclage </t>
  </si>
  <si>
    <t>% Décharge</t>
  </si>
  <si>
    <t>% Incinération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</si>
  <si>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</si>
  <si>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</si>
  <si>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</si>
  <si>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</si>
  <si>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</si>
  <si>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</si>
  <si>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</si>
  <si>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</si>
  <si>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</si>
  <si>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</si>
  <si>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</si>
  <si>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</si>
  <si>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</si>
  <si>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</si>
  <si>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</si>
  <si>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</si>
  <si>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</si>
  <si>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</si>
  <si>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</si>
  <si>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</si>
  <si>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</si>
  <si>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Or</t>
  </si>
  <si>
    <t>metal</t>
  </si>
  <si>
    <t>GOLD_LBMA</t>
  </si>
  <si>
    <t>Gold</t>
  </si>
  <si>
    <t>f308df80-f461-4b20-8c46-befb9dce8ef4</t>
  </si>
  <si>
    <t>Pierre naturelle</t>
  </si>
  <si>
    <t>stone</t>
  </si>
  <si>
    <t>STONES_CALC</t>
  </si>
  <si>
    <t>*Pierre naturelle*</t>
  </si>
  <si>
    <t>cf462bdd-662e-469b-b603-ec2206d677ea</t>
  </si>
  <si>
    <t>Béton (C30/35)</t>
  </si>
  <si>
    <t>CONCRETE_CALC</t>
  </si>
  <si>
    <t>*Beton (C30/35)*</t>
  </si>
  <si>
    <t>*Béton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</si>
  <si>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</si>
  <si>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</si>
  <si>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</si>
  <si>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</si>
  <si>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</si>
  <si>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</si>
  <si>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</si>
  <si>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Chanvre</t>
  </si>
  <si>
    <t>organic</t>
  </si>
  <si>
    <t>*Chanvre*</t>
  </si>
  <si>
    <t>eb9604c7-1a6b-4655-924c-5ab00bbff06c</t>
  </si>
  <si>
    <t>Acier galvanisé</t>
  </si>
  <si>
    <t>SC_LME</t>
  </si>
  <si>
    <t>*Acier galvanisé*</t>
  </si>
  <si>
    <t>2fb54c99-0a59-490f-afcd-97f4e3fafeff</t>
  </si>
  <si>
    <t>Mortier hybride</t>
  </si>
  <si>
    <t>*Mortaio da bastardo*</t>
  </si>
  <si>
    <t>*Mortero bastardo*</t>
  </si>
  <si>
    <t>*Mortier bâtard*</t>
  </si>
  <si>
    <t>6cb5dfde-ea70-4fdd-830c-6beb5d164cb8</t>
  </si>
  <si>
    <t>Néoprène</t>
  </si>
  <si>
    <t>*Neopren*</t>
  </si>
  <si>
    <t>*Néoprène*</t>
  </si>
  <si>
    <t>fdb01fd6-f717-46a9-9cd6-2bd03dd72856</t>
  </si>
  <si>
    <t>Contreplaqué</t>
  </si>
  <si>
    <t>wood</t>
  </si>
  <si>
    <t>*Triplex*</t>
  </si>
  <si>
    <t>df2cacd5-f990-4e47-81f9-0c039fe4bdbd</t>
  </si>
  <si>
    <t>Cuivre</t>
  </si>
  <si>
    <t>CU_LME</t>
  </si>
  <si>
    <t>*Cuivre*</t>
  </si>
  <si>
    <t>636ac9b3-a981-44fc-9925-d602f5287778</t>
  </si>
  <si>
    <t>Sable</t>
  </si>
  <si>
    <t>SAND_CALC</t>
  </si>
  <si>
    <t>*Sable*</t>
  </si>
  <si>
    <t>394a9021-99fc-485e-bb93-45b655457660</t>
  </si>
  <si>
    <t>Bloc de plâtre</t>
  </si>
  <si>
    <t>GYPSUM_CALC</t>
  </si>
  <si>
    <t>*Bloc de plâtre*</t>
  </si>
  <si>
    <t>5bcd14d4-0ed1-4205-92ff-d2c1ebebca76</t>
  </si>
  <si>
    <t>Titane</t>
  </si>
  <si>
    <t>*Titan*</t>
  </si>
  <si>
    <t>*Titane*</t>
  </si>
  <si>
    <t>*Titanium*</t>
  </si>
  <si>
    <t>b0c4cbf0-4f4b-4762-a1f3-604069e17558</t>
  </si>
  <si>
    <t>Laine de verre</t>
  </si>
  <si>
    <t>glass</t>
  </si>
  <si>
    <t>MINERAL-WOOL_CALC</t>
  </si>
  <si>
    <t>*Laine de verre*</t>
  </si>
  <si>
    <t>6daf39bf-cc34-4328-9f74-819210f1fdb3</t>
  </si>
  <si>
    <t>*sendzimir*</t>
  </si>
  <si>
    <t>f4518464-f40c-4e47-84b9-81ae714bddeb</t>
  </si>
  <si>
    <t>Pierre composite</t>
  </si>
  <si>
    <t>bdea0c9c-7d8e-4af5-9e42-2b6f1ca36a76</t>
  </si>
  <si>
    <t>Verre de sécurité</t>
  </si>
  <si>
    <t>1905e0ef-7882-42f2-bfe5-ca6894797769</t>
  </si>
  <si>
    <t>Acrylique</t>
  </si>
  <si>
    <t>*Acrylique*</t>
  </si>
  <si>
    <t>*Acryl*</t>
  </si>
  <si>
    <t>*Acrylic*</t>
  </si>
  <si>
    <t>14a11e65-ea96-4223-9fd1-d95df13e9392</t>
  </si>
  <si>
    <t>Acier de construction</t>
  </si>
  <si>
    <t>*Acier de construction*</t>
  </si>
  <si>
    <t>7caedfb2-852b-485b-a1ba-9129f83f92c3</t>
  </si>
  <si>
    <t>Quartzite</t>
  </si>
  <si>
    <t>2a9831ad-3dcb-4e3d-a459-ef4e1ebfcf73</t>
  </si>
  <si>
    <t>Béton non armé</t>
  </si>
  <si>
    <t>*Béton non armé*</t>
  </si>
  <si>
    <t>1d0e3449-402e-400c-aeba-c985efd44758</t>
  </si>
  <si>
    <t>Pierre artificielle</t>
  </si>
  <si>
    <t>*Pierre artificielle*</t>
  </si>
  <si>
    <t>f1e6acbd-ea03-40ce-a1fd-bbd7dab9d32c</t>
  </si>
  <si>
    <t>Béton mousse</t>
  </si>
  <si>
    <t>*Béton mousse*</t>
  </si>
  <si>
    <t>af924007-fc94-4237-88bc-04696a604620</t>
  </si>
  <si>
    <t>Polyéthylène</t>
  </si>
  <si>
    <t>EPDM_CALC</t>
  </si>
  <si>
    <t>*Polyethylene*</t>
  </si>
  <si>
    <t>*Polyéthylène*</t>
  </si>
  <si>
    <t>*Polyethylen*</t>
  </si>
  <si>
    <t>98532303-a450-4bf9-866b-4140bcd6f3d4</t>
  </si>
  <si>
    <t>Mortier de ciment</t>
  </si>
  <si>
    <t>*Mortier de ciment*</t>
  </si>
  <si>
    <t>52b67751-83bc-445f-9003-45b0a4e8682c</t>
  </si>
  <si>
    <t>Stratifié</t>
  </si>
  <si>
    <t>*Stratifié*</t>
  </si>
  <si>
    <t>*Laminate*</t>
  </si>
  <si>
    <t>34543260-e31b-4268-a38f-b70db3cea525</t>
  </si>
  <si>
    <t>Argent</t>
  </si>
  <si>
    <t>SILVER_LBMA</t>
  </si>
  <si>
    <t>*Argent*</t>
  </si>
  <si>
    <t>0d3ab583-a92b-4830-9fb5-ad98a6eaf796</t>
  </si>
  <si>
    <t>Acier, revêtu</t>
  </si>
  <si>
    <t>e3e89167-f0bf-4dc0-aa33-644ca3dc71df</t>
  </si>
  <si>
    <t>Bois</t>
  </si>
  <si>
    <t>*Bois*</t>
  </si>
  <si>
    <t>a5b93cda-f913-4760-bdd1-3bc74fba44a2</t>
  </si>
  <si>
    <t>Laine de roche</t>
  </si>
  <si>
    <t>*wool*</t>
  </si>
  <si>
    <t>*Laine de roche*</t>
  </si>
  <si>
    <t>*Rock wool*</t>
  </si>
  <si>
    <t>1b83b553-6fda-438b-97bb-145ac7c3fd0b</t>
  </si>
  <si>
    <t>Adhésif</t>
  </si>
  <si>
    <t>b499c354-fa05-4fc5-8ee4-8df89d09da4a</t>
  </si>
  <si>
    <t>Verre</t>
  </si>
  <si>
    <t>GLASS_CALC</t>
  </si>
  <si>
    <t>*Glass,*</t>
  </si>
  <si>
    <t>*_glass*</t>
  </si>
  <si>
    <t>*glass_*</t>
  </si>
  <si>
    <t>*Verre*</t>
  </si>
  <si>
    <t>*Glass*</t>
  </si>
  <si>
    <t>130e226f-0c9f-4c82-b823-e8e6e6b256d4</t>
  </si>
  <si>
    <t>Bloc de béton</t>
  </si>
  <si>
    <t>*Cinder block*</t>
  </si>
  <si>
    <t>524f2400-48ce-44f7-a4f8-3db26615ba78</t>
  </si>
  <si>
    <t>Duramique</t>
  </si>
  <si>
    <t>*Duramique*</t>
  </si>
  <si>
    <t>0da1106d-43df-40a1-a38c-f7e4e656ff0c</t>
  </si>
  <si>
    <t>Verre cellulaire, verre mousse</t>
  </si>
  <si>
    <t>e3af4e39-d521-4732-9584-380879ec2ef6</t>
  </si>
  <si>
    <t>Polymères ABS</t>
  </si>
  <si>
    <t>ABS-n</t>
  </si>
  <si>
    <t>*polymères ABS*</t>
  </si>
  <si>
    <t>ABS</t>
  </si>
  <si>
    <t>ae3d0ec5-06dd-4642-a277-f16d73a831ae</t>
  </si>
  <si>
    <t>Brique</t>
  </si>
  <si>
    <t>*Brique*</t>
  </si>
  <si>
    <t>cb605061-3ed7-439b-9d4d-dc58f26d71a5</t>
  </si>
  <si>
    <t>Verre absorbant, verre réfléchissant</t>
  </si>
  <si>
    <t>f709410b-5fe4-4c11-a62e-3e0c3ef61875</t>
  </si>
  <si>
    <t>Platine</t>
  </si>
  <si>
    <t>PLAT_LPPM</t>
  </si>
  <si>
    <t>*Platino*</t>
  </si>
  <si>
    <t>Platin</t>
  </si>
  <si>
    <t>b91c0bec-2c72-4307-be5c-e3675bc8b725</t>
  </si>
  <si>
    <t>Carreaux</t>
  </si>
  <si>
    <t>CERAMIC_CALC</t>
  </si>
  <si>
    <t>0e046414-43e6-44da-955c-1292585fa52a</t>
  </si>
  <si>
    <t>Acier, laqué</t>
  </si>
  <si>
    <t>e44bfeb1-2ac3-4157-ac7e-05bc351f0e29</t>
  </si>
  <si>
    <t>Ciment pour plâtre</t>
  </si>
  <si>
    <t>*Ciment pour plâtre*</t>
  </si>
  <si>
    <t>da50442c-9fbc-4733-ba57-d919b0dbf5e5</t>
  </si>
  <si>
    <t>Anhydrite</t>
  </si>
  <si>
    <t>*anhydr*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</si>
  <si>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</si>
  <si>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</si>
  <si>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</si>
  <si>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</si>
  <si>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</si>
  <si>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</si>
  <si>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Bakélite</t>
  </si>
  <si>
    <t>*Bakélite*</t>
  </si>
  <si>
    <t>*Bakelite*</t>
  </si>
  <si>
    <t>*Bakelit*</t>
  </si>
  <si>
    <t>e10fa555-1334-4953-b977-edf99b83713f</t>
  </si>
  <si>
    <t>Zinc</t>
  </si>
  <si>
    <t>ZI_LME</t>
  </si>
  <si>
    <t>*Zink*</t>
  </si>
  <si>
    <t>*Zinc*</t>
  </si>
  <si>
    <t>2eb0365d-98c0-41ab-87f4-2c9cd955e630</t>
  </si>
  <si>
    <t>Grès calcaire</t>
  </si>
  <si>
    <t>*Lime sandstone*</t>
  </si>
  <si>
    <t>*Brique silico-calcaire*</t>
  </si>
  <si>
    <t>ef9898e6-034b-49ac-875d-3fc62a3e6ca1</t>
  </si>
  <si>
    <t>Polyester</t>
  </si>
  <si>
    <t>*Polyester*</t>
  </si>
  <si>
    <t>acb28bcf-3d27-4a7c-87a2-db5a0c41ab25</t>
  </si>
  <si>
    <t>Bois brut</t>
  </si>
  <si>
    <t>9747921c-2c7d-4bdd-ad0b-6d8e654de7b8</t>
  </si>
  <si>
    <t>Béton (C30/37)</t>
  </si>
  <si>
    <t>*Beton (C30/37)*</t>
  </si>
  <si>
    <t>*Béton (C30/37)*</t>
  </si>
  <si>
    <t>*C30/37*</t>
  </si>
  <si>
    <t>1466e6aa-dc39-459d-bd19-1fa587131897</t>
  </si>
  <si>
    <t>Plâtre de ciment</t>
  </si>
  <si>
    <t>*Plâtre de ciment*</t>
  </si>
  <si>
    <t>7e47cdcb-cc20-46fc-800f-88945f47d909</t>
  </si>
  <si>
    <t>Béton (C20/25)</t>
  </si>
  <si>
    <t>*C20/25*</t>
  </si>
  <si>
    <t>*Béton (C20/25)*</t>
  </si>
  <si>
    <t>*Beton (C20/25)*</t>
  </si>
  <si>
    <t>49a87bab-67e7-4ebd-b400-566bb5a224ac</t>
  </si>
  <si>
    <t>Laine de lin</t>
  </si>
  <si>
    <t>769be5fb-5ab4-4985-87bf-9f91a7188bba</t>
  </si>
  <si>
    <t>Polyamide (PA)</t>
  </si>
  <si>
    <t>*Polyamide*</t>
  </si>
  <si>
    <t>*Poliamida*</t>
  </si>
  <si>
    <t>PA</t>
  </si>
  <si>
    <t>e2606050-58dc-4b3b-a556-9c1039d0d0db</t>
  </si>
  <si>
    <t>Cellulose</t>
  </si>
  <si>
    <t>*cellulo*</t>
  </si>
  <si>
    <t>*cellulose*</t>
  </si>
  <si>
    <t>a1ee7685-8085-4fea-a2f6-dfbfe3c01f47</t>
  </si>
  <si>
    <t>Béton mousse ihwg</t>
  </si>
  <si>
    <t>c7d70df5-cfaa-4513-9517-1d3072b6c1eb</t>
  </si>
  <si>
    <t>Ciment</t>
  </si>
  <si>
    <t>*Cement*</t>
  </si>
  <si>
    <t>*Ciment*</t>
  </si>
  <si>
    <t>38aa1a31-d170-4f6c-9536-079a5075b36d</t>
  </si>
  <si>
    <t>Bois de pin</t>
  </si>
  <si>
    <t>SOFTWOOD_CALC</t>
  </si>
  <si>
    <t>081605c7-df9e-4b4c-9cac-472af2b7f283</t>
  </si>
  <si>
    <t>Acier, chromé</t>
  </si>
  <si>
    <t>a351f70a-47f7-4dc4-91eb-53ebbdbb7922</t>
  </si>
  <si>
    <t>Béton cellulaire</t>
  </si>
  <si>
    <t>*Béton cellulaire*</t>
  </si>
  <si>
    <t>d690dce1-bc3e-4569-b021-3c33dbe6b84d</t>
  </si>
  <si>
    <t>Amiante</t>
  </si>
  <si>
    <t>ASBEST</t>
  </si>
  <si>
    <t>*Amiante*</t>
  </si>
  <si>
    <t>*Asbest*</t>
  </si>
  <si>
    <t>9f499578-e4de-4f41-959b-de7250bb27d1</t>
  </si>
  <si>
    <t>Bronze</t>
  </si>
  <si>
    <t>BRONZE_CALC</t>
  </si>
  <si>
    <t>*Bronze*</t>
  </si>
  <si>
    <t>*Brons*</t>
  </si>
  <si>
    <t>93d24882-bc42-4a81-8a8c-031844d81201</t>
  </si>
  <si>
    <t>Amiante-ciment</t>
  </si>
  <si>
    <t>*asbest cement*</t>
  </si>
  <si>
    <t>16a19a0a-587c-4b54-9b39-914a50bdc631</t>
  </si>
  <si>
    <t>Chrome</t>
  </si>
  <si>
    <t>*Chrome*</t>
  </si>
  <si>
    <t>504b0dbe-62e7-4254-a63f-47a2cfa21c7c</t>
  </si>
  <si>
    <t>Polycarbonate</t>
  </si>
  <si>
    <t>PC</t>
  </si>
  <si>
    <t>*Polycarbonat*</t>
  </si>
  <si>
    <t>*Polycarbonate*</t>
  </si>
  <si>
    <t>1140ac09-56c2-4b76-9531-c81d225dac99</t>
  </si>
  <si>
    <t>Silicone</t>
  </si>
  <si>
    <t>*Silicones*</t>
  </si>
  <si>
    <t>*Siliconen*</t>
  </si>
  <si>
    <t>*Silicone*</t>
  </si>
  <si>
    <t>e2150fcc-b8a8-437c-bfe0-62d939bea4cb</t>
  </si>
  <si>
    <t>Carreaux de céramique vitrifiée</t>
  </si>
  <si>
    <t>d80e1311-4225-4421-84f1-2c7af7ea61e1</t>
  </si>
  <si>
    <t>*Contreplaqué*</t>
  </si>
  <si>
    <t>*Multiplex*</t>
  </si>
  <si>
    <t>1768c3c5-9b46-4659-8087-47c7e54522db</t>
  </si>
  <si>
    <t>Aluminium</t>
  </si>
  <si>
    <t>AA_LME</t>
  </si>
  <si>
    <t>*Aluminum*</t>
  </si>
  <si>
    <t>*Aluminium*</t>
  </si>
  <si>
    <t>bc0a9b56-c0ca-4a45-9fa5-3968b2544928</t>
  </si>
  <si>
    <t>Linoléum</t>
  </si>
  <si>
    <t>*Linoleum*</t>
  </si>
  <si>
    <t>*Linoléum*</t>
  </si>
  <si>
    <t>83fbc5e3-cc00-4dde-ae99-1bf1bfc4e628</t>
  </si>
  <si>
    <t>Coton</t>
  </si>
  <si>
    <t>*Cotton*</t>
  </si>
  <si>
    <t>d23ce862-3e00-45cf-a89e-439d6cab2978</t>
  </si>
  <si>
    <t>Papier</t>
  </si>
  <si>
    <t>*Paper*</t>
  </si>
  <si>
    <t>*Papier*</t>
  </si>
  <si>
    <t>9008abce-710a-48b5-aae8-205618c2771c</t>
  </si>
  <si>
    <t>Gravier</t>
  </si>
  <si>
    <t>GRAVEL_CALC</t>
  </si>
  <si>
    <t>*Gravier*</t>
  </si>
  <si>
    <t>f042f35e-5baf-47bd-9603-2a2e079f06cc</t>
  </si>
  <si>
    <t>Béton</t>
  </si>
  <si>
    <t>*Beton*</t>
  </si>
  <si>
    <t>*Béton*</t>
  </si>
  <si>
    <t>edf30c43-894a-4619-936c-6f9862acbaac</t>
  </si>
  <si>
    <t>Bois de feuillus</t>
  </si>
  <si>
    <t>3347c063-133f-4928-93bc-31aa53f11844</t>
  </si>
  <si>
    <t>Coton lourd</t>
  </si>
  <si>
    <t>d34f8961-115e-4b08-bd8b-cda20f4c0ee6</t>
  </si>
  <si>
    <t>Grès</t>
  </si>
  <si>
    <t>*Grès*</t>
  </si>
  <si>
    <t>8d234898-9151-48c2-86fe-207da7affa92</t>
  </si>
  <si>
    <t>Marbre</t>
  </si>
  <si>
    <t>*Marbre*</t>
  </si>
  <si>
    <t>c728ed4f-dbbd-4066-a56c-a9f2a52139cf</t>
  </si>
  <si>
    <t>Polyméthylacrylate</t>
  </si>
  <si>
    <t>LLDPE</t>
  </si>
  <si>
    <t>*Polymethylacrylate*</t>
  </si>
  <si>
    <t>*Polyméthylacrylate de méthyle*</t>
  </si>
  <si>
    <t>8696dcae-0f42-428e-876b-88b9ed526943</t>
  </si>
  <si>
    <t>Polystyrène EPS</t>
  </si>
  <si>
    <t>PS_CALC</t>
  </si>
  <si>
    <t>*EPS Polystyrène*</t>
  </si>
  <si>
    <t>*EPS polystyrene*</t>
  </si>
  <si>
    <t>03aa6b5d-bfed-4dc2-aad5-fc313acc41b4</t>
  </si>
  <si>
    <t>Polystyrène XPS</t>
  </si>
  <si>
    <t>*XPS*</t>
  </si>
  <si>
    <t>*Polystyrène*</t>
  </si>
  <si>
    <t>cfa5f548-6a02-4fc4-aad3-c2054dbc2609</t>
  </si>
  <si>
    <t>Verre opaque et opale</t>
  </si>
  <si>
    <t>402ee062-be5c-46de-b864-00e1735bd22a</t>
  </si>
  <si>
    <t>Acier</t>
  </si>
  <si>
    <t>*Acier*</t>
  </si>
  <si>
    <t>3b5a36a0-778b-40cc-9e0a-2aed314a7a92</t>
  </si>
  <si>
    <t>Vitrages multiples</t>
  </si>
  <si>
    <t>e8f9eb37-4cf0-4f75-809a-1a2a2de6825d</t>
  </si>
  <si>
    <t>Air</t>
  </si>
  <si>
    <t>unknown</t>
  </si>
  <si>
    <t>air</t>
  </si>
  <si>
    <t>a0061b8b-ec25-47ac-9d3d-2ca5cf89ee1a</t>
  </si>
  <si>
    <t>Résine de polyester</t>
  </si>
  <si>
    <t>*Résine*</t>
  </si>
  <si>
    <t>*resin*</t>
  </si>
  <si>
    <t>*Resina*</t>
  </si>
  <si>
    <t>210ca527-30a9-4d71-acc1-711808aa12dc</t>
  </si>
  <si>
    <t>Verre transparent</t>
  </si>
  <si>
    <t>d44514a9-eb98-4e72-8faf-09e2e282e6b0</t>
  </si>
  <si>
    <t>Laine minérale</t>
  </si>
  <si>
    <t>*Laine minérale*</t>
  </si>
  <si>
    <t>9ae67aa5-d88b-4d4a-847c-91c6d085648a</t>
  </si>
  <si>
    <t>Fer</t>
  </si>
  <si>
    <t>*Iron*</t>
  </si>
  <si>
    <t>*Fer*</t>
  </si>
  <si>
    <t>64583c58-2ec1-4810-b04d-14a06a8e8502</t>
  </si>
  <si>
    <t>Granulés mixtes</t>
  </si>
  <si>
    <t>*Granulat mélangé*</t>
  </si>
  <si>
    <t>8454a335-7c56-4499-86a6-b6cbb37e5f22</t>
  </si>
  <si>
    <t>Porcelaine</t>
  </si>
  <si>
    <t>543ce213-de3f-4a6c-b5e3-687be3e6acc7</t>
  </si>
  <si>
    <t>Béton, préfabriqué</t>
  </si>
  <si>
    <t>432306c3-59d2-4568-bfb8-17f9d76d0d04</t>
  </si>
  <si>
    <t>EPDM</t>
  </si>
  <si>
    <t>*EPDM*</t>
  </si>
  <si>
    <t>e06d30a0-e445-4724-a793-c7fbfe8bdda4</t>
  </si>
  <si>
    <t>Asphalte poreux</t>
  </si>
  <si>
    <t>ASPHALT_CALC</t>
  </si>
  <si>
    <t>4109d559-52af-4c0b-bcb5-f3c6f66cc71b</t>
  </si>
  <si>
    <t>Céramique</t>
  </si>
  <si>
    <t>*Céramique*</t>
  </si>
  <si>
    <t>18e2a05b-5962-438d-9116-5fb11e373e49</t>
  </si>
  <si>
    <t>Laine de mouton</t>
  </si>
  <si>
    <t>b9241782-8beb-471b-9d17-03187a4be771</t>
  </si>
  <si>
    <t>Verre translucide</t>
  </si>
  <si>
    <t>796c7cb7-b24d-47b0-9744-a9c90c25c7e7</t>
  </si>
  <si>
    <t>Laiton</t>
  </si>
  <si>
    <t>MESSING_CALC</t>
  </si>
  <si>
    <t>*Laiton*</t>
  </si>
  <si>
    <t>4aa6ad3a-e87a-4924-987a-e28a94f6263a</t>
  </si>
  <si>
    <t>Paille</t>
  </si>
  <si>
    <t>ccc6ad36-9646-4a3f-8ee9-d10006bf0d41</t>
  </si>
  <si>
    <t>Plastique</t>
  </si>
  <si>
    <t>*Plastique*</t>
  </si>
  <si>
    <t>*Plastic*</t>
  </si>
  <si>
    <t>99e6f3ea-145b-4ab6-a546-d159bd548ba4</t>
  </si>
  <si>
    <t>Feutre</t>
  </si>
  <si>
    <t>WOOL_IMF</t>
  </si>
  <si>
    <t>*Feutre*</t>
  </si>
  <si>
    <t>f155fd82-4485-4681-a94b-594bce4fef2c</t>
  </si>
  <si>
    <t>Tuiles de toit</t>
  </si>
  <si>
    <t>*Tuiles de toiture*</t>
  </si>
  <si>
    <t>629d1ec7-41e3-459c-83ef-b145fdca5b16</t>
  </si>
  <si>
    <t>Basalte</t>
  </si>
  <si>
    <t>*Basalt*</t>
  </si>
  <si>
    <t>5d40729b-5622-49d2-817a-ef4df59b460b</t>
  </si>
  <si>
    <t>Plaque de plâtre</t>
  </si>
  <si>
    <t>0f8c365e-553a-4db0-a3bd-b8f459ac4133</t>
  </si>
  <si>
    <t>Tuile céramique émaillée</t>
  </si>
  <si>
    <t>fafe6a22-b9c0-4062-a7bb-0c8ffce68cb2</t>
  </si>
  <si>
    <t>Verre blindé</t>
  </si>
  <si>
    <t>bf08968d-757d-448f-9bb8-d642597b1981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</si>
  <si>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</si>
  <si>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</si>
  <si>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</si>
  <si>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</si>
  <si>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</si>
  <si>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</si>
  <si>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</si>
  <si>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</si>
  <si>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Plâtre</t>
  </si>
  <si>
    <t>*Plâtre*</t>
  </si>
  <si>
    <t>142e83b0-883f-4d3f-93d3-a3b8caf5c9fc</t>
  </si>
  <si>
    <t>Asphalte</t>
  </si>
  <si>
    <t>*Asphalt*</t>
  </si>
  <si>
    <t>*Asphalte*</t>
  </si>
  <si>
    <t>*Asfalt*</t>
  </si>
  <si>
    <t>afeba9d1-f44e-478e-b4c6-67210f227b74</t>
  </si>
  <si>
    <t>Bois dur</t>
  </si>
  <si>
    <t>HARDWOOD_CALC</t>
  </si>
  <si>
    <t>*Bois de feuillu*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</si>
  <si>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</si>
  <si>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</si>
  <si>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</si>
  <si>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</si>
  <si>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</si>
  <si>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</si>
  <si>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</si>
  <si>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</si>
  <si>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</si>
  <si>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</si>
  <si>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</si>
  <si>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c0fb7ed4-cbc1-4307-942c-d5a89e087ebe</t>
  </si>
  <si>
    <t>Bois Accoya</t>
  </si>
  <si>
    <t>*accoya*</t>
  </si>
  <si>
    <t>1da6a964-8f6e-4d59-9649-dd13e36987e1</t>
  </si>
  <si>
    <t>Placa de poliéster</t>
  </si>
  <si>
    <t>*Piastra in poliestere*</t>
  </si>
  <si>
    <t>dfdba8b5-f4bb-4a66-98f1-7a4c67322de5</t>
  </si>
  <si>
    <t>Hormigón armado</t>
  </si>
  <si>
    <t>CONCRETE-A_CALC</t>
  </si>
  <si>
    <t>67985323-c74c-4ac2-b8d7-32e2b3a6d559</t>
  </si>
  <si>
    <t>Bloque de construcción</t>
  </si>
  <si>
    <t>ba926e55-cc8a-43c3-9149-9f327e3766c3</t>
  </si>
  <si>
    <t>Baksteen</t>
  </si>
  <si>
    <t>94e17036-1662-4d97-b6b4-1e1be06d3b6d</t>
  </si>
  <si>
    <t>Alféizar de ventana de piedra</t>
  </si>
  <si>
    <t>*Davanzale della finestra*</t>
  </si>
  <si>
    <t>45948773-529e-4f32-a90b-3589bcdf5361</t>
  </si>
  <si>
    <t>Étain</t>
  </si>
  <si>
    <t>TN_LME</t>
  </si>
  <si>
    <t>*Étain*</t>
  </si>
  <si>
    <t>Tin</t>
  </si>
  <si>
    <t>d727b865-cb1e-4a65-82dc-0e176f0a80b9</t>
  </si>
  <si>
    <t>Polyéthylène à basse densité (PEBD)</t>
  </si>
  <si>
    <t>LDPE-Pol_CALC</t>
  </si>
  <si>
    <t>*LDPE Polyethylene*</t>
  </si>
  <si>
    <t>*LDPE Polyethylen*</t>
  </si>
  <si>
    <t>*LDPE Polyéthylène*</t>
  </si>
  <si>
    <t>71261be2-baa0-4497-a070-51c979016da9</t>
  </si>
  <si>
    <t>Hêtre</t>
  </si>
  <si>
    <t>*Bois de hêtre*</t>
  </si>
  <si>
    <t>d413071e-fb83-4553-8af3-6992c2a1c32c</t>
  </si>
  <si>
    <t>Polyisocyanurate (PIR)</t>
  </si>
  <si>
    <t>*PIR*</t>
  </si>
  <si>
    <t>*Polyisocyanurat*</t>
  </si>
  <si>
    <t>3f8fd245-1c20-44d0-b958-0f705cfbe016</t>
  </si>
  <si>
    <t>Teck</t>
  </si>
  <si>
    <t>*Bois de teck*</t>
  </si>
  <si>
    <t>9cfac659-0bb0-44c9-9c9f-8bb3cf124985</t>
  </si>
  <si>
    <t>Mélèze</t>
  </si>
  <si>
    <t>*Bois de mélèze*</t>
  </si>
  <si>
    <t>fc6aa0cc-1d2a-430c-981e-64a927b49503</t>
  </si>
  <si>
    <t>Parpaing</t>
  </si>
  <si>
    <t>*Pierre de béton*</t>
  </si>
  <si>
    <t>0bd7afbf-7dfe-419f-b531-cc3389f35abc</t>
  </si>
  <si>
    <t>Papier-béton</t>
  </si>
  <si>
    <t>*Papercrete*</t>
  </si>
  <si>
    <t>*Papierbeton*</t>
  </si>
  <si>
    <t>0f1108e9-8415-4f5f-a346-1076cdf660b8</t>
  </si>
  <si>
    <t>Bois d'ossature</t>
  </si>
  <si>
    <t>*bois d'échafaudage*</t>
  </si>
  <si>
    <t>e46c84f0-b894-4307-a44a-eaffddc20ada</t>
  </si>
  <si>
    <t>Liège</t>
  </si>
  <si>
    <t>CORK</t>
  </si>
  <si>
    <t>*Liège*</t>
  </si>
  <si>
    <t>63b194d5-aadc-44b2-a656-6f357002c9c2</t>
  </si>
  <si>
    <t>Acier pour béton armé B500A</t>
  </si>
  <si>
    <t>*Acier Béton B500A*</t>
  </si>
  <si>
    <t>*Beton B500A*</t>
  </si>
  <si>
    <t>793ae441-d316-4570-89b0-b64a9ab35a54</t>
  </si>
  <si>
    <t>Panneau d'aggloméré</t>
  </si>
  <si>
    <t>*Panneau de particules*</t>
  </si>
  <si>
    <t>ad2e6b3d-5905-4840-96a2-29317db1cf5f</t>
  </si>
  <si>
    <t>*brique de monastère*</t>
  </si>
  <si>
    <t>a4864af6-f236-4d5c-ac0c-2bfcf48fa554</t>
  </si>
  <si>
    <t>Acier pour béton armé B500</t>
  </si>
  <si>
    <t>*Béton acier B500*</t>
  </si>
  <si>
    <t>*Reinforcing steel B500*</t>
  </si>
  <si>
    <t>40b43787-1b27-4565-a200-eacde5a0ccf8</t>
  </si>
  <si>
    <t>Argile</t>
  </si>
  <si>
    <t>*Argile*</t>
  </si>
  <si>
    <t>5b751685-50c5-4570-b36f-ffdd61e25410</t>
  </si>
  <si>
    <t>Granulats pour béton</t>
  </si>
  <si>
    <t>*Granulat de béton*</t>
  </si>
  <si>
    <t>55713725-bf06-4f77-b620-e5e5e1f71b04</t>
  </si>
  <si>
    <t>Calcaire</t>
  </si>
  <si>
    <t>*Limestone*</t>
  </si>
  <si>
    <t>*Calcaire*</t>
  </si>
  <si>
    <t>ba6c7c0b-03a4-48f1-b294-8f9f7c9ab7d4</t>
  </si>
  <si>
    <t>Mortier</t>
  </si>
  <si>
    <t>c67b9c05-3ab1-4761-bcba-2d6a73c42fff</t>
  </si>
  <si>
    <t>IJsselstein</t>
  </si>
  <si>
    <t>*IJssel stone*</t>
  </si>
  <si>
    <t>ac2697d7-0817-435a-8b5d-2212c8c28631</t>
  </si>
  <si>
    <t>Enduit de chaux</t>
  </si>
  <si>
    <t>*Enduit à la chaux*</t>
  </si>
  <si>
    <t>13a8f5bd-dfb7-4264-a1db-d54f3cf33dca</t>
  </si>
  <si>
    <t>Brasage</t>
  </si>
  <si>
    <t>04ebc384-03c9-43be-8962-8e99e627a7c9</t>
  </si>
  <si>
    <t>Panneau HPL</t>
  </si>
  <si>
    <t>*HPL*</t>
  </si>
  <si>
    <t>*High Pressure*</t>
  </si>
  <si>
    <t>f6b6344e-0a38-4099-b717-7fecbe86731a</t>
  </si>
  <si>
    <t>Soudure textile</t>
  </si>
  <si>
    <t>aa14d744-742c-4940-b131-269a19462c58</t>
  </si>
  <si>
    <t>Dalle en laine de bois minéralisée à la magnésite</t>
  </si>
  <si>
    <t>*Kampagnenartikel*</t>
  </si>
  <si>
    <t>*Campagne de laine de bois*</t>
  </si>
  <si>
    <t>*Excelsior Magnesite*</t>
  </si>
  <si>
    <t>913baaab-85f5-4f9d-b2fa-9eb5c41bbded</t>
  </si>
  <si>
    <t>Chaux</t>
  </si>
  <si>
    <t>86b0e466-f6c2-4475-8c9b-0190b6cedc21</t>
  </si>
  <si>
    <t>Dalle en laine de bois minéralisée au ciment</t>
  </si>
  <si>
    <t>*Laine de bois ciment*</t>
  </si>
  <si>
    <t>3527ada7-fa18-43d2-802c-3c2413e3da83</t>
  </si>
  <si>
    <t>Bouleau</t>
  </si>
  <si>
    <t>*Bois de bouleau*</t>
  </si>
  <si>
    <t>008f3239-7c49-4e82-8b04-c9c7aa51fb58</t>
  </si>
  <si>
    <t>Polyéthylène à haute densité (PEHD)</t>
  </si>
  <si>
    <t>HDPE</t>
  </si>
  <si>
    <t>*PEHD Polyéthylène*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</si>
  <si>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</si>
  <si>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</si>
  <si>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</si>
  <si>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</si>
  <si>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</si>
  <si>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</si>
  <si>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</si>
  <si>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</si>
  <si>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 xml:space="preserve">Béton de mâchefer </t>
  </si>
  <si>
    <t>*Béton de laitier de haut fourneau*</t>
  </si>
  <si>
    <t>4c300307-03da-42d6-aabb-cdf6dd410f30</t>
  </si>
  <si>
    <t>Balsa</t>
  </si>
  <si>
    <t>*Bois de balsa*</t>
  </si>
  <si>
    <t>9b756481-429e-418c-9920-6c40973642cb</t>
  </si>
  <si>
    <t>Pierre</t>
  </si>
  <si>
    <t>*Pierre*</t>
  </si>
  <si>
    <t>0911fb1d-145f-4fcb-8780-eb7990a1a339</t>
  </si>
  <si>
    <t>Azobé</t>
  </si>
  <si>
    <t>*d'azobe*</t>
  </si>
  <si>
    <t>*azobato*</t>
  </si>
  <si>
    <t>*Azobe*</t>
  </si>
  <si>
    <t>d85dd909-9ff9-4c43-bcbf-4a30897173a6</t>
  </si>
  <si>
    <t>Panneau de fibres dur</t>
  </si>
  <si>
    <t>*Hardboard*</t>
  </si>
  <si>
    <t>*Panneau dur*</t>
  </si>
  <si>
    <t>dd1c9036-0024-4403-b599-fbd0a60b8084</t>
  </si>
  <si>
    <t>Verre plat</t>
  </si>
  <si>
    <t>64ba4cce-b1c0-4419-b39e-0b45cef3888c</t>
  </si>
  <si>
    <t>Granite</t>
  </si>
  <si>
    <t>*Granite*</t>
  </si>
  <si>
    <t>*Granit*</t>
  </si>
  <si>
    <t>1b73a060-134e-40c4-bfa1-be33cfffd8c8</t>
  </si>
  <si>
    <t>Séparé</t>
  </si>
  <si>
    <t>386c78ab-38c5-43e7-911b-f1459a2b924b</t>
  </si>
  <si>
    <t>Terre</t>
  </si>
  <si>
    <t>*Terre*</t>
  </si>
  <si>
    <t>*Masse*</t>
  </si>
  <si>
    <t>8a6dfc11-db79-4d19-886c-b589711dade4</t>
  </si>
  <si>
    <t>Métisse</t>
  </si>
  <si>
    <t>1d9dfff8-84ee-432e-80fa-8cbfb2b1ee18</t>
  </si>
  <si>
    <t>Enduit plâtre</t>
  </si>
  <si>
    <t>*Plâtrage*</t>
  </si>
  <si>
    <t>*Plâtre de gypse*</t>
  </si>
  <si>
    <t>61d6ccbc-bdfb-4dcd-a5d2-ab49679c3405</t>
  </si>
  <si>
    <t>Copeaux de papier</t>
  </si>
  <si>
    <t>*papiervl*</t>
  </si>
  <si>
    <t>8a8f586f-a3ae-4aa8-8c3e-b3e56e7c933b</t>
  </si>
  <si>
    <t>GYPSUM-WOOD_CALC</t>
  </si>
  <si>
    <t>*Gypsum*</t>
  </si>
  <si>
    <t>*Gipskarton*</t>
  </si>
  <si>
    <t>*Plaque de plâtre*</t>
  </si>
  <si>
    <t>620d908e-adc1-43a6-a1d8-fdefdc4c5efb</t>
  </si>
  <si>
    <t>Fibres de bois (isolation)</t>
  </si>
  <si>
    <t>34ecdcb3-ab8d-414b-a7b3-36d08ce72fae</t>
  </si>
  <si>
    <t>Robinier</t>
  </si>
  <si>
    <t>*Bois de robinier*</t>
  </si>
  <si>
    <t>7c7721c1-91da-40d3-9827-5a89e8fefc67</t>
  </si>
  <si>
    <t>4ca36c30-15dd-4f88-b06d-e881d6c4e949</t>
  </si>
  <si>
    <t>Panneau OSB</t>
  </si>
  <si>
    <t>ce33a69e-417b-467f-9b07-0831fec2aede</t>
  </si>
  <si>
    <t>Dalle de pierre</t>
  </si>
  <si>
    <t>*Pavillon en pierre*</t>
  </si>
  <si>
    <t>*Losa*</t>
  </si>
  <si>
    <t>*Flagstone*</t>
  </si>
  <si>
    <t>eda233d8-0beb-4fc1-aeb1-1482dd5ec33f</t>
  </si>
  <si>
    <t>Laine de bois (isolation)</t>
  </si>
  <si>
    <t>65f71dd7-0871-495e-8a98-a491563476d2</t>
  </si>
  <si>
    <t>Acier inoxydable (inox)</t>
  </si>
  <si>
    <t>*acier inoxydable*</t>
  </si>
  <si>
    <t>*(SS)*</t>
  </si>
  <si>
    <t>*inoxidable*</t>
  </si>
  <si>
    <t>*inoxydable*</t>
  </si>
  <si>
    <t>inox</t>
  </si>
  <si>
    <t>62f077bc-592d-4c4b-8564-0502e2b00632</t>
  </si>
  <si>
    <t>Fibrociment</t>
  </si>
  <si>
    <t>1d6d851a-726d-4f92-8524-2a64a8e13472</t>
  </si>
  <si>
    <t>Fonte</t>
  </si>
  <si>
    <t>*Fonte*</t>
  </si>
  <si>
    <t>c1bf7d33-cd22-408b-94ca-a6c6bd3a3dad</t>
  </si>
  <si>
    <t>Bois, lamellé collé, généralités</t>
  </si>
  <si>
    <t>8e830414-f395-4361-b7b9-204f2961b841</t>
  </si>
  <si>
    <t>Roseau</t>
  </si>
  <si>
    <t>*Anches*</t>
  </si>
  <si>
    <t>2f1a6237-0edb-436e-87bf-9d5b5c0c59a7</t>
  </si>
  <si>
    <t>Ciment de fibres de bois</t>
  </si>
  <si>
    <t>0cc68b82-49f5-488c-a6d3-3378601f0796</t>
  </si>
  <si>
    <t>Sapin de Douglas</t>
  </si>
  <si>
    <t>*pin de l'Oregon*</t>
  </si>
  <si>
    <t>1c8db8b3-dc7e-4da8-beef-b523017533db</t>
  </si>
  <si>
    <t>Frêne</t>
  </si>
  <si>
    <t>*Ash*</t>
  </si>
  <si>
    <t>*Bois de frêne*</t>
  </si>
  <si>
    <t>83811e07-eed8-43df-988c-15dcf8eaf55d</t>
  </si>
  <si>
    <t>Bois lamellé croisé (CLT)</t>
  </si>
  <si>
    <t>*CLT Cross Laminated Timber*</t>
  </si>
  <si>
    <t>e10c61af-6fe2-45e1-9f76-484c6ab03b1c</t>
  </si>
  <si>
    <t>Mousse résolique</t>
  </si>
  <si>
    <t>*Mousse décorative*</t>
  </si>
  <si>
    <t>fdd14058-9e60-4868-82dc-12c0c6dd261a</t>
  </si>
  <si>
    <t>Carreaux de béton</t>
  </si>
  <si>
    <t>10e6950c-d861-44d2-a8cf-5330b0866d55</t>
  </si>
  <si>
    <t>Caoutchouc naturel</t>
  </si>
  <si>
    <t>*Caoutchouc naturel*</t>
  </si>
  <si>
    <t>003aeeb5-9b07-4c39-b50b-24fa9c23a4b7</t>
  </si>
  <si>
    <t>Chêne</t>
  </si>
  <si>
    <t>*Bois de chêne*</t>
  </si>
  <si>
    <t>2084e366-ae50-44a5-b2cb-bcf844f125ae</t>
  </si>
  <si>
    <t>Bois de feuillus - Meranti</t>
  </si>
  <si>
    <t>*meranti*</t>
  </si>
  <si>
    <t>39aad3b6-8596-4987-bf1e-7948eb5894b1</t>
  </si>
  <si>
    <t>Pierre ponce</t>
  </si>
  <si>
    <t>*Pierre ponce*</t>
  </si>
  <si>
    <t>fad30262-8576-417e-a7e6-17d171ef186a</t>
  </si>
  <si>
    <t>Ardoise</t>
  </si>
  <si>
    <t>87a4f0e3-dc97-4653-9ba7-2d907249f1c3</t>
  </si>
  <si>
    <t>Maçonnerie</t>
  </si>
  <si>
    <t>*Maçonnerie*</t>
  </si>
  <si>
    <t>d6f0c242-2d73-41f4-9d94-1d7890811c26</t>
  </si>
  <si>
    <t>*Pierre d'attelage*</t>
  </si>
  <si>
    <t>6f616202-458a-487b-bd82-abe4c886eadf</t>
  </si>
  <si>
    <t>Bois de feuillus - Okoumé</t>
  </si>
  <si>
    <t>*okoum*</t>
  </si>
  <si>
    <t>f9747967-8baa-427b-9ff3-c15b49f26d6b</t>
  </si>
  <si>
    <t>Polychlorure de vinyle (PVC)</t>
  </si>
  <si>
    <t>PVC</t>
  </si>
  <si>
    <t>*Polyvinylchlorid*</t>
  </si>
  <si>
    <t>*PVC*</t>
  </si>
  <si>
    <t>*Chlorure de polyvinyle*</t>
  </si>
  <si>
    <t>4bffd4ee-2fe9-4de2-ac08-a0be463a64e6</t>
  </si>
  <si>
    <t>Trachyte</t>
  </si>
  <si>
    <t>5fbedd05-cbdf-4c36-b55a-dcecb55e69bb</t>
  </si>
  <si>
    <t>Pin</t>
  </si>
  <si>
    <t>*Bois d'œuvre résineux*</t>
  </si>
  <si>
    <t>9766739b-027d-4239-8ed0-9f5cbef06764</t>
  </si>
  <si>
    <t>Ébène</t>
  </si>
  <si>
    <t>*Bois d'ébène*</t>
  </si>
  <si>
    <t>85b8e203-3927-42eb-83f7-66b5f75591e9</t>
  </si>
  <si>
    <t>Bois de conifère - Pin Douglas</t>
  </si>
  <si>
    <t>*douglas*</t>
  </si>
  <si>
    <t>bd471e00-9051-47cc-a7bf-808e68e27a02</t>
  </si>
  <si>
    <t>Polypropylène (PP)</t>
  </si>
  <si>
    <t>PP-Homo</t>
  </si>
  <si>
    <t>*Polypropylène*</t>
  </si>
  <si>
    <t>PP</t>
  </si>
  <si>
    <t>a62e8f1f-3e41-4142-b9f4-caf2ade186c0</t>
  </si>
  <si>
    <t>*Bois de chauffage*</t>
  </si>
  <si>
    <t>*hout_vuren*</t>
  </si>
  <si>
    <t>3248c647-1201-4094-9d65-9d9f15dca9ad</t>
  </si>
  <si>
    <t>Linoléum aspect marbre</t>
  </si>
  <si>
    <t>*Marmoleo*</t>
  </si>
  <si>
    <t>b92071a5-788e-4f5f-bfb5-f2a6a98dff78</t>
  </si>
  <si>
    <t>Panneau d'aggloméré lié au ciment</t>
  </si>
  <si>
    <t>CONCRETE-WOOD_CALC</t>
  </si>
  <si>
    <t>*Panneau d'aggloméré lié au ciment*</t>
  </si>
  <si>
    <t>1bea4616-d4a2-468d-8222-0caa8a583189</t>
  </si>
  <si>
    <t>Bois de conifère - Thuya géant</t>
  </si>
  <si>
    <t>46ed8e08-a37f-43d8-b6c1-12ee4606156b</t>
  </si>
  <si>
    <t>Mousse de polyuréthane (mousse PU)</t>
  </si>
  <si>
    <t>*Mousse PU*</t>
  </si>
  <si>
    <t>*Mousse polyuréthane*</t>
  </si>
  <si>
    <t>*Polyurethan foam*</t>
  </si>
  <si>
    <t>PU</t>
  </si>
  <si>
    <t>937da53e-a2fd-4cb9-8a27-c4c47a748355</t>
  </si>
  <si>
    <t>Ciment-sable</t>
  </si>
  <si>
    <t>*Ciment de sable*</t>
  </si>
  <si>
    <t>34f517ee-842e-4b43-9d69-2d98ec1c7707</t>
  </si>
  <si>
    <t>Panneau MDF</t>
  </si>
  <si>
    <t>*MDF*</t>
  </si>
  <si>
    <t>aea97748-93c2-42c3-9352-08541b05b185</t>
  </si>
  <si>
    <t>*Dennen hout*</t>
  </si>
  <si>
    <t>*dennenhout*</t>
  </si>
  <si>
    <t>*Bois de pin*</t>
  </si>
  <si>
    <t>6acbd92d-ecd9-486a-b542-75111b09920b</t>
  </si>
  <si>
    <t>Acier, traité</t>
  </si>
  <si>
    <t>0a10a14a-b556-4cf8-9a7b-1af87272f329</t>
  </si>
  <si>
    <t>Peuplier</t>
  </si>
  <si>
    <t>*Bois de peuplier*</t>
  </si>
  <si>
    <t>67d26033-d3a7-4581-85c8-d7f20f0f2bc5</t>
  </si>
  <si>
    <t>Polyuréthanes thermoplastiques (TPU)</t>
  </si>
  <si>
    <t>*Polyuréthanes thermoplastiques*</t>
  </si>
  <si>
    <t>*TPU*</t>
  </si>
  <si>
    <t>8b0eb96e-4d5f-4453-a725-cd4bec35d2a9</t>
  </si>
  <si>
    <t>Plomb</t>
  </si>
  <si>
    <t>PB_LME</t>
  </si>
  <si>
    <t>*Plomb*</t>
  </si>
  <si>
    <t>262024f6-0f03-4dbe-8a67-a90ec2870e69</t>
  </si>
  <si>
    <t>Bitume</t>
  </si>
  <si>
    <t>*Bitume*</t>
  </si>
  <si>
    <t>badc0f75-8d14-40b8-8e2d-1aec44e5d048</t>
  </si>
  <si>
    <t>Acier allié, acier Corten</t>
  </si>
  <si>
    <t>395b1911-1f3d-4146-896f-ccf7e0f1f0a1</t>
  </si>
  <si>
    <t>Brique Poriso</t>
  </si>
  <si>
    <t>*Pierre de Poriso*</t>
  </si>
  <si>
    <t>62a81ff5-933f-4c34-be4f-cd3f618c5e7f</t>
  </si>
  <si>
    <t>Panneau de fibres de bois</t>
  </si>
  <si>
    <t>*Plaque de fibre*</t>
  </si>
  <si>
    <t>2980803d-8e97-4687-b193-a4d9912c8246</t>
  </si>
  <si>
    <t>Acajou</t>
  </si>
  <si>
    <t>*Mogano*</t>
  </si>
  <si>
    <t>*Mahagoni*</t>
  </si>
  <si>
    <t>*Acajou*</t>
  </si>
  <si>
    <t>b1c79077-2c8a-49d9-8e2f-83296a63ce6d</t>
  </si>
  <si>
    <t>329dcb92-4410-41eb-a946-0b463f45f608</t>
  </si>
  <si>
    <t>Brique de céramique vitrifiée</t>
  </si>
  <si>
    <t>18337edb-f810-4f85-aa59-0bf954805ac2</t>
  </si>
  <si>
    <t>Polylactide (PLA)</t>
  </si>
  <si>
    <t>*Polilattide*</t>
  </si>
  <si>
    <t>*Polylactid*</t>
  </si>
  <si>
    <t>*Polylactide*</t>
  </si>
  <si>
    <t>PLA</t>
  </si>
  <si>
    <t>4f505d5f-1249-43da-9187-f78a552e933e</t>
  </si>
  <si>
    <t>Copolyester thermoplastique (TPEE)</t>
  </si>
  <si>
    <t>*copolyester*</t>
  </si>
  <si>
    <t>*TPE-E*</t>
  </si>
  <si>
    <t>*Copolyester thermoplastique*</t>
  </si>
  <si>
    <t>d7fb28f9-f217-4233-ad45-082fb3237df7</t>
  </si>
  <si>
    <t>75204865-7ead-4c13-bbfa-0b83865d3605</t>
  </si>
  <si>
    <t>*Bim Sand*</t>
  </si>
  <si>
    <t>*Bimszand*</t>
  </si>
  <si>
    <t>*Bim sable*</t>
  </si>
  <si>
    <t>95cdc10e-25cf-4b06-92cb-75b44df1e880</t>
  </si>
  <si>
    <t>Pierre à ciment</t>
  </si>
  <si>
    <t>08d25635-b2f2-4107-84ec-e4224348ae23</t>
  </si>
  <si>
    <t>Polyamides thermoplastiques (TPA)</t>
  </si>
  <si>
    <t>*TPA*</t>
  </si>
  <si>
    <t>*Polyamides thermoplastiques*</t>
  </si>
  <si>
    <t>7a119426-2f14-46ae-b7fd-c70a43965d97</t>
  </si>
  <si>
    <t>Glaise</t>
  </si>
  <si>
    <t>78f1d8e5-0404-422d-8271-42ace6b45bfa</t>
  </si>
  <si>
    <t>Bilinga</t>
  </si>
  <si>
    <t>*Bois de Bilinga*</t>
  </si>
  <si>
    <t>37464585-41f9-456f-998c-fbda4ed23be7</t>
  </si>
  <si>
    <t>Frame wood (Generic)</t>
  </si>
  <si>
    <t>Priceset ID</t>
  </si>
  <si>
    <t>Nom</t>
  </si>
  <si>
    <t>Description</t>
  </si>
  <si>
    <t>Platine LPPM</t>
  </si>
  <si>
    <t>Prix du platine sur le London Platinum &amp; Palladium Market.</t>
  </si>
  <si>
    <t>ABS naturel</t>
  </si>
  <si>
    <t>Matière première ABS naturel.</t>
  </si>
  <si>
    <t>Bronze calculé</t>
  </si>
  <si>
    <t>Bronze, calculé à partir des groupes de prix « Cuivre LME/BM » (80 %) et « Étain LME/BM » (20 %).</t>
  </si>
  <si>
    <t>STEELSCRAB_CALC</t>
  </si>
  <si>
    <t>Déchets d'acier (annulé le 4 avril 2017)</t>
  </si>
  <si>
    <t>Prix des billettes d'acier sur le  London Metal Exchange sans frais de traitement.</t>
  </si>
  <si>
    <t>GLASS_FRED</t>
  </si>
  <si>
    <t>Indice de verre plat FRED</t>
  </si>
  <si>
    <t>Indice des prix à la production par matière première pour le verre plat d'après les données économiques de la Réserve fédérale des États-Unis.</t>
  </si>
  <si>
    <t>Zinc LME/BM</t>
  </si>
  <si>
    <t>Prix du zinc sur le London Metal Exchange (depuis 2012) et les produits du Global Economic Monitor de la Banque mondiale (avant 2012).</t>
  </si>
  <si>
    <t>FM_LME</t>
  </si>
  <si>
    <t>Billettes d'acier LME (annulé le 4 avril 2017)</t>
  </si>
  <si>
    <t>Prix des billettes d'acier sur le London Metal Exchange.</t>
  </si>
  <si>
    <t>Or LBMA</t>
  </si>
  <si>
    <t>Prix de l'or sur la London Bullion Market Association.</t>
  </si>
  <si>
    <t>PALL_LPPM</t>
  </si>
  <si>
    <t>Palladium LME/BM</t>
  </si>
  <si>
    <t>Prix du palladium sur le London Platinum &amp; Palladium Market.</t>
  </si>
  <si>
    <t>CO_LME</t>
  </si>
  <si>
    <t>Cobalt LME</t>
  </si>
  <si>
    <t>Prix du cobalt sur le London Metal Exchange.</t>
  </si>
  <si>
    <t>Plomb LME/BM</t>
  </si>
  <si>
    <t>Prix du plomb sur le London Metal Exchange (depuis 2012) et les produits du Global Economic Monitor de la Banque mondiale (avant 2012).</t>
  </si>
  <si>
    <t>Laine</t>
  </si>
  <si>
    <t>Brut, 23 microns, citation de l'Australian Wool Exchange www.opendataforafrica.org.</t>
  </si>
  <si>
    <t>NA_LME</t>
  </si>
  <si>
    <t>NASAAC LME</t>
  </si>
  <si>
    <t>Prix NASAAC (North American Special Aluminum Alloy Contract) du London Metal Exchange.</t>
  </si>
  <si>
    <t>Laiton calculé</t>
  </si>
  <si>
    <t>Laiton, calculé à partir des séries « Cuivre LME/BM » (60 %) et « Zinc LME/BM » (40 %).</t>
  </si>
  <si>
    <t>Indice des prix à la production par matière première pour le verre plat à partir des données économiques de la Réserve fédérale des États-Unis, avec un prix de base de 0,19 EUR/kg en 2018.</t>
  </si>
  <si>
    <t>Alliage d'aluminium LME</t>
  </si>
  <si>
    <t>Prix des alliages d'aluminium sur le London Metal Exchange.</t>
  </si>
  <si>
    <t>Indice sable FRED avec une valeur de 0,033 EUR/kg au 1/01/2018.</t>
  </si>
  <si>
    <t>Argent LBMA</t>
  </si>
  <si>
    <t>Prix de l'argent sur la London Bullion Market Association.</t>
  </si>
  <si>
    <t>MO_LME</t>
  </si>
  <si>
    <t>Molybdène LME (annulé le 5 mars 2019)</t>
  </si>
  <si>
    <t>Prix du molybdène sur le London Metal Exchange.</t>
  </si>
  <si>
    <t>Caoutchouc</t>
  </si>
  <si>
    <t>Caoutchouc, TSR20.</t>
  </si>
  <si>
    <t>COTTON_ICE</t>
  </si>
  <si>
    <t>Coton.</t>
  </si>
  <si>
    <t>NI_LME</t>
  </si>
  <si>
    <t>Nickel LME/BM</t>
  </si>
  <si>
    <t>Prix du nickel sur le London Metal Exchange (depuis 2012) et les produits du Global Economic Monitor de la Banque mondiale (avant 2012).</t>
  </si>
  <si>
    <t>ABS-b</t>
  </si>
  <si>
    <t>ABS noir</t>
  </si>
  <si>
    <t>ABS noir, matière première.</t>
  </si>
  <si>
    <t>Étain LME/BM</t>
  </si>
  <si>
    <t>Prix de l'étain sur le London Metal Exchange (depuis 2012) et les produits du Global Economic Monitor de la Banque mondiale (avant 2012).</t>
  </si>
  <si>
    <t>PEHD extr. / PEHD spg.</t>
  </si>
  <si>
    <t>LDPE-p</t>
  </si>
  <si>
    <t>Film LDPE - Granulés</t>
  </si>
  <si>
    <t>Film PEBD, consommateur : granulés.</t>
  </si>
  <si>
    <t>Cuivre LME/BM</t>
  </si>
  <si>
    <t>Prix du cuivre sur le London Metal Exchange (depuis 2012) et les produits du Global Economic Monitor de la Banque mondiale (avant 2012).</t>
  </si>
  <si>
    <t>LDPE-f</t>
  </si>
  <si>
    <t>Film LDPE - Copeaux</t>
  </si>
  <si>
    <t>Film PEBD, consommateur : copeaux.</t>
  </si>
  <si>
    <t>SAND_FRED</t>
  </si>
  <si>
    <t>Indice sable FRED</t>
  </si>
  <si>
    <t>Indice des prix à la production par matière première pour le sable industriel, d'après les données économiques de la Réserve fédérale des États-Unis.</t>
  </si>
  <si>
    <t>AL_LME</t>
  </si>
  <si>
    <t>Aluminium LME/BM</t>
  </si>
  <si>
    <t>Prix de l'aluminium sur le London Metal Exchange (depuis 2012) et les produits du Global Economic Monitor de la Banque mondiale (avant 2012).</t>
  </si>
  <si>
    <t>25 % de copeaux de LDPF, 25 % de granulés de LDPF, 50 % de PEBD.</t>
  </si>
  <si>
    <t>EPDM / Polyéthylène</t>
  </si>
  <si>
    <t>25 % de copeaux de LDPF, 25 % de granulés de LDPF, 25 % de PEBD, 25 % de PEHD.</t>
  </si>
  <si>
    <t>POM</t>
  </si>
  <si>
    <t>POM naturel</t>
  </si>
  <si>
    <t>POM naturel, matière première.</t>
  </si>
  <si>
    <t>PA6</t>
  </si>
  <si>
    <t>PA 6 naturel</t>
  </si>
  <si>
    <t>PA 6 naturel, matière première.</t>
  </si>
  <si>
    <t>Polystyrène</t>
  </si>
  <si>
    <t>ABS-n 50 %, ABS-b 50 %.</t>
  </si>
  <si>
    <t>PP-Copolm</t>
  </si>
  <si>
    <t>PP copolymère</t>
  </si>
  <si>
    <t>PP copolymère, copeaux industriels.</t>
  </si>
  <si>
    <t>PP homopolymère</t>
  </si>
  <si>
    <t>PP homopolymère, copeaux industriels.</t>
  </si>
  <si>
    <t>Film PEBD</t>
  </si>
  <si>
    <t>Granulés pour film étirable PEBD.</t>
  </si>
  <si>
    <t>Copeaux industriels transparents en PVC (polychlorure de vinyle).</t>
  </si>
  <si>
    <t>PBT</t>
  </si>
  <si>
    <t>PBT naturel</t>
  </si>
  <si>
    <t>PBT naturel, matière première.</t>
  </si>
  <si>
    <t>ASPHALT_FRED</t>
  </si>
  <si>
    <t>Indice de l'asphalte FRED</t>
  </si>
  <si>
    <t>Indice des prix à la production par industrie pour la fabrication de revêtements à base d'asphalte et de blocs à partir des données économiques de la Réserve fédérale des États-Unis.</t>
  </si>
  <si>
    <t>Indice des prix de l'asphalte FRED d'une valeur de 0,0075 EURO/kg au 1/01/2018.</t>
  </si>
  <si>
    <t>Basé sur l'indice de pierre FRED avec une valeur de 0,05 EURO/kg au 1/01/2018.</t>
  </si>
  <si>
    <t>GRAVEL_FRED</t>
  </si>
  <si>
    <t>Indice des prix du sable, du gravier et de la pierre concassée de construction FRED</t>
  </si>
  <si>
    <t>Indice des prix à la production par matières premières pour le sable, le gravier et la pierre concassée de construction selon les données économiques de la Réserve fédérale des États-Unis.</t>
  </si>
  <si>
    <t>Pierres mélangées</t>
  </si>
  <si>
    <t>Béton armé calculé</t>
  </si>
  <si>
    <t>Calculé sur une base de 99 % de granulés de béton et 1 % d'acier.</t>
  </si>
  <si>
    <t>Plâtre/bois calculé</t>
  </si>
  <si>
    <t>Prix sur la base de 50 % de bois B et 50 % de plâtre comme les plaques de plâtre.</t>
  </si>
  <si>
    <t>GYPSUM_FRED</t>
  </si>
  <si>
    <t>Indice du plâtre FRED</t>
  </si>
  <si>
    <t>Indice des prix à la production pour les enduits plâtre, panneaux et lattes de construction, d'après les données économiques de la Réserve fédérale des États-Unis.</t>
  </si>
  <si>
    <t>Bois B</t>
  </si>
  <si>
    <t>Sur la base de l'indice du bois de la Banque mondiale et d'une valeur de 0,18 EUR/kg au 1/01/2018.</t>
  </si>
  <si>
    <t>Laine minérale calculée</t>
  </si>
  <si>
    <t>Prix sur la base de 50 % de pierre et 50 % de laine.</t>
  </si>
  <si>
    <t>Liège.</t>
  </si>
  <si>
    <t>Bois/pierre calculé</t>
  </si>
  <si>
    <t>Prix basés sur 50 % de bois B et 50 % de pierres mélangées comme le panneau d'aggloméré béton.</t>
  </si>
  <si>
    <t>TIMBER_WB</t>
  </si>
  <si>
    <t>Indice bois BM</t>
  </si>
  <si>
    <t>Indice du bois de la Banque mondiale.</t>
  </si>
  <si>
    <t>PMMA clair</t>
  </si>
  <si>
    <t>PMMA transparent, matière première.</t>
  </si>
  <si>
    <t>Bois tendre</t>
  </si>
  <si>
    <t>PET</t>
  </si>
  <si>
    <t>PET clair</t>
  </si>
  <si>
    <t>PET clair, matière première.</t>
  </si>
  <si>
    <t>Indice des prix du gravier FRED d'une valeur de 0,08 EURO/kg au 1/01/2018.</t>
  </si>
  <si>
    <t>STONES_FRED</t>
  </si>
  <si>
    <t>Indice des pierres concassées FRED</t>
  </si>
  <si>
    <t>Indice des prix à la production par industrie pour le calcaire et le grès bitumineux, ainsi que d'autres pierres concassées et cassées, selon les données économiques de la Réserve fédérale des États-Unis.</t>
  </si>
  <si>
    <t>Sur la base de l'indice des prix de la pierre FRED avec une valeur de 0,03 EURO/kg au 1/01/2018.</t>
  </si>
  <si>
    <t>Sur la base de l'indice des prix du plâtre FRED avec une valeur de 0,024 EURO/kg au 1/05/2017.</t>
  </si>
  <si>
    <t>PC clair</t>
  </si>
  <si>
    <t>PC clair, matière première.</t>
  </si>
  <si>
    <t>MD_LME</t>
  </si>
  <si>
    <t>Plaques de molybdène LME</t>
  </si>
  <si>
    <t>Déchets d'acier LME</t>
  </si>
  <si>
    <t>Prix des déchets d'acier sur le London Metal Exchange.</t>
  </si>
  <si>
    <t>SR_LME</t>
  </si>
  <si>
    <t>Renforcement de l'acier LME</t>
  </si>
  <si>
    <t>Prix des renforcement de l'acier sur le London Metal Exchange.</t>
  </si>
  <si>
    <t>Madaster ID</t>
  </si>
  <si>
    <t>ParentId</t>
  </si>
  <si>
    <t>Code</t>
  </si>
  <si>
    <t>Bio</t>
  </si>
  <si>
    <t>Inconnu</t>
  </si>
  <si>
    <t>Métal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</si>
</sst>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32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/>
    </xf>
    <xf numFmtId="3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vertical="top" wrapText="1"/>
    </xf>
    <xf numFmtId="9" fontId="0" fillId="0" borderId="0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vertical="top" wrapText="1"/>
    </xf>
    <xf numFmtId="0" fontId="2" fillId="3" borderId="6" xfId="0" applyNumberFormat="1" applyFont="1" applyFill="1" applyBorder="1" applyAlignment="1" applyProtection="1">
      <alignment vertical="top" wrapText="1"/>
    </xf>
    <xf numFmtId="0" fontId="7" fillId="4" borderId="6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2" fillId="5" borderId="2" xfId="0" applyNumberFormat="1" applyFont="1" applyFill="1" applyBorder="1" applyAlignment="1" applyProtection="1">
      <alignment vertical="top" wrapText="1"/>
    </xf>
    <xf numFmtId="0" fontId="2" fillId="6" borderId="2" xfId="0" applyNumberFormat="1" applyFont="1" applyFill="1" applyBorder="1" applyAlignment="1" applyProtection="1">
      <alignment vertical="top" wrapText="1"/>
    </xf>
    <xf numFmtId="0" fontId="2" fillId="6" borderId="4" xfId="0" applyNumberFormat="1" applyFont="1" applyFill="1" applyBorder="1" applyAlignment="1" applyProtection="1">
      <alignment vertical="top" wrapText="1"/>
    </xf>
    <xf numFmtId="0" fontId="2" fillId="7" borderId="2" xfId="0" applyNumberFormat="1" applyFont="1" applyFill="1" applyBorder="1" applyAlignment="1" applyProtection="1">
      <alignment vertical="top" wrapText="1"/>
    </xf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5" x14ac:dyDescent="0.25"/>
  <cols>
    <col min="1" max="1" width="39.140625" customWidth="1"/>
    <col min="2" max="2" width="35.28515625" customWidth="1"/>
    <col min="3" max="3" width="23.85546875" style="3" bestFit="1" customWidth="1"/>
    <col min="4" max="4" width="9.140625" style="3" hidden="1" customWidth="1"/>
    <col min="5" max="5" width="11.7109375" style="3" bestFit="1" customWidth="1"/>
    <col min="6" max="6" width="19.5703125" customWidth="1"/>
    <col min="7" max="7" width="30" customWidth="1"/>
    <col min="8" max="8" width="35.5703125" bestFit="1" customWidth="1"/>
    <col min="9" max="9" width="24.28515625" style="17" customWidth="1"/>
    <col min="10" max="10" width="22.5703125" customWidth="1"/>
    <col min="11" max="12" width="27.5703125" customWidth="1"/>
    <col min="13" max="13" width="26.42578125" bestFit="1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width="30.42578125" bestFit="1" customWidth="1"/>
    <col min="20" max="20" width="20.85546875" customWidth="1"/>
    <col min="21" max="38" width="18.5703125" customWidth="1"/>
  </cols>
  <sheetData>
    <row r="1" spans="1:38" s="2" customFormat="1" x14ac:dyDescent="0.25">
      <c r="A1" s="4" t="s">
        <v>0</v>
      </c>
      <c r="B1" s="5" t="s">
        <v>1</v>
      </c>
      <c r="C1" s="6"/>
      <c r="D1" s="16" t="s">
        <v>2</v>
      </c>
      <c r="E1" s="16"/>
      <c r="F1" s="13" t="s">
        <v>3</v>
      </c>
      <c r="G1" s="14"/>
      <c r="H1" s="14"/>
      <c r="I1" s="14"/>
      <c r="J1" s="15"/>
      <c r="K1" s="9" t="s">
        <v>4</v>
      </c>
      <c r="L1" s="9"/>
      <c r="M1" s="9"/>
      <c r="N1" s="9"/>
      <c r="O1" s="10" t="s">
        <v>5</v>
      </c>
      <c r="P1" s="10"/>
      <c r="Q1" s="10"/>
      <c r="R1" s="11"/>
      <c r="S1" s="12" t="s">
        <v>6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s="22" customFormat="1" ht="45.75" thickBot="1" x14ac:dyDescent="0.3">
      <c r="A2" s="24"/>
      <c r="B2" s="25"/>
      <c r="C2" s="26" t="s">
        <v>7</v>
      </c>
      <c r="D2" s="26" t="s">
        <v>8</v>
      </c>
      <c r="E2" s="26" t="s">
        <v>9</v>
      </c>
      <c r="F2" s="27" t="s">
        <v>10</v>
      </c>
      <c r="G2" s="27" t="s">
        <v>11</v>
      </c>
      <c r="H2" s="18" t="s">
        <v>12</v>
      </c>
      <c r="I2" s="18" t="s">
        <v>13</v>
      </c>
      <c r="J2" s="24" t="s">
        <v>14</v>
      </c>
      <c r="K2" s="28" t="s">
        <v>15</v>
      </c>
      <c r="L2" s="28" t="s">
        <v>16</v>
      </c>
      <c r="M2" s="28" t="s">
        <v>17</v>
      </c>
      <c r="N2" s="28" t="s">
        <v>18</v>
      </c>
      <c r="O2" s="29" t="s">
        <v>19</v>
      </c>
      <c r="P2" s="29" t="s">
        <v>20</v>
      </c>
      <c r="Q2" s="29" t="s">
        <v>21</v>
      </c>
      <c r="R2" s="30" t="s">
        <v>22</v>
      </c>
      <c r="S2" s="31" t="s">
        <v>23</v>
      </c>
      <c r="T2" s="31" t="s">
        <v>24</v>
      </c>
      <c r="U2" s="31" t="s">
        <v>25</v>
      </c>
      <c r="V2" s="31" t="s">
        <v>26</v>
      </c>
      <c r="W2" s="31" t="s">
        <v>27</v>
      </c>
      <c r="X2" s="31" t="s">
        <v>28</v>
      </c>
      <c r="Y2" s="31" t="s">
        <v>29</v>
      </c>
      <c r="Z2" s="31" t="s">
        <v>30</v>
      </c>
      <c r="AA2" s="31" t="s">
        <v>31</v>
      </c>
      <c r="AB2" s="31" t="s">
        <v>32</v>
      </c>
      <c r="AC2" s="31" t="s">
        <v>33</v>
      </c>
      <c r="AD2" s="31" t="s">
        <v>34</v>
      </c>
      <c r="AE2" s="31" t="s">
        <v>35</v>
      </c>
      <c r="AF2" s="31" t="s">
        <v>36</v>
      </c>
      <c r="AG2" s="31" t="s">
        <v>37</v>
      </c>
      <c r="AH2" s="31" t="s">
        <v>38</v>
      </c>
      <c r="AI2" s="31" t="s">
        <v>39</v>
      </c>
      <c r="AJ2" s="31" t="s">
        <v>40</v>
      </c>
      <c r="AK2" s="31" t="s">
        <v>41</v>
      </c>
      <c r="AL2" s="31" t="s">
        <v>42</v>
      </c>
    </row>
    <row r="3" spans="1:38" s="19" customFormat="1" ht="15.75" thickTop="1" x14ac:dyDescent="0.25">
      <c r="A3" s="19" t="s">
        <v>43</v>
      </c>
      <c r="B3" s="19" t="s">
        <v>44</v>
      </c>
      <c r="C3" s="20">
        <v>19200</v>
      </c>
      <c r="D3" s="21" t="s">
        <v>45</v>
      </c>
      <c r="E3" s="21" t="str">
        <f t="shared" ref="E3:E66" si="0">VLOOKUP(D3,madaster,5,FALSE)</f>
        <v>Métal</v>
      </c>
      <c r="F3" s="19" t="s">
        <v>46</v>
      </c>
      <c r="G3" s="19" t="str">
        <f>VLOOKUP(F3,priceset,2,FALSE)</f>
        <v>Or LBMA</v>
      </c>
      <c r="H3" s="19">
        <v>7.2188000000000002E-2</v>
      </c>
      <c r="I3" s="22">
        <v>0</v>
      </c>
      <c r="J3" s="23">
        <v>0.35</v>
      </c>
      <c r="K3" s="23">
        <v>0</v>
      </c>
      <c r="L3" s="23">
        <v>0.75</v>
      </c>
      <c r="M3" s="23">
        <v>0</v>
      </c>
      <c r="N3" s="23">
        <v>1</v>
      </c>
      <c r="O3" s="23">
        <v>0</v>
      </c>
      <c r="P3" s="23">
        <v>0.75</v>
      </c>
      <c r="Q3" s="23">
        <v>0</v>
      </c>
      <c r="R3" s="23">
        <f t="shared" ref="R3:R66" si="1">1-Q3-O3</f>
        <v>1</v>
      </c>
      <c r="S3" s="19" t="s">
        <v>47</v>
      </c>
      <c r="T3" s="19" t="s">
        <v>44</v>
      </c>
    </row>
    <row r="4" spans="1:38" x14ac:dyDescent="0.25">
      <c r="A4" t="s">
        <v>48</v>
      </c>
      <c r="B4" t="s">
        <v>49</v>
      </c>
      <c r="C4" s="7">
        <v>2650</v>
      </c>
      <c r="D4" s="3" t="s">
        <v>50</v>
      </c>
      <c r="E4" s="3" t="str">
        <f t="shared" si="0"/>
        <v>Pierre</v>
      </c>
      <c r="F4" t="s">
        <v>51</v>
      </c>
      <c r="G4" t="str">
        <f>VLOOKUP(F4,priceset,2,FALSE)</f>
        <v>Pierres mélangées</v>
      </c>
      <c r="H4">
        <v>9.6249999999999999E-3</v>
      </c>
      <c r="I4" s="17">
        <v>1.7999999999999999E-2</v>
      </c>
      <c r="J4" s="8">
        <v>0</v>
      </c>
      <c r="K4" s="8">
        <v>0</v>
      </c>
      <c r="L4" s="8">
        <v>0.75</v>
      </c>
      <c r="M4" s="8">
        <v>0</v>
      </c>
      <c r="N4" s="8">
        <v>1</v>
      </c>
      <c r="O4" s="8">
        <v>0</v>
      </c>
      <c r="P4" s="8">
        <v>0.75</v>
      </c>
      <c r="Q4" s="8">
        <v>0</v>
      </c>
      <c r="R4" s="8">
        <f t="shared" si="1"/>
        <v>1</v>
      </c>
      <c r="S4" t="s">
        <v>52</v>
      </c>
    </row>
    <row r="5" spans="1:38" x14ac:dyDescent="0.25">
      <c r="A5" t="s">
        <v>53</v>
      </c>
      <c r="B5" t="s">
        <v>54</v>
      </c>
      <c r="C5" s="7">
        <v>2400</v>
      </c>
      <c r="D5" s="3" t="s">
        <v>50</v>
      </c>
      <c r="E5" s="3" t="str">
        <f t="shared" si="0"/>
        <v>Pierre</v>
      </c>
      <c r="F5" t="s">
        <v>55</v>
      </c>
      <c r="G5" t="str">
        <f>VLOOKUP(F5,priceset,2,FALSE)</f>
        <v>Béton</v>
      </c>
      <c r="H5">
        <v>9.6249999999999999E-3</v>
      </c>
      <c r="I5" s="17">
        <v>1.4999999999999999E-2</v>
      </c>
      <c r="J5" s="8">
        <v>0</v>
      </c>
      <c r="K5" s="8">
        <v>0</v>
      </c>
      <c r="L5" s="8">
        <v>0.75</v>
      </c>
      <c r="M5" s="8">
        <v>0</v>
      </c>
      <c r="N5" s="8">
        <v>1</v>
      </c>
      <c r="O5" s="8">
        <v>0</v>
      </c>
      <c r="P5" s="8">
        <v>0.75</v>
      </c>
      <c r="Q5" s="8">
        <v>1</v>
      </c>
      <c r="R5" s="8">
        <f t="shared" si="1"/>
        <v>0</v>
      </c>
      <c r="S5" t="s">
        <v>56</v>
      </c>
      <c r="T5" t="s">
        <v>57</v>
      </c>
      <c r="U5" t="s">
        <v>58</v>
      </c>
    </row>
    <row r="6" spans="1:38" x14ac:dyDescent="0.25">
      <c r="A6" t="s">
        <v>59</v>
      </c>
      <c r="B6" t="s">
        <v>60</v>
      </c>
      <c r="C6" s="7">
        <v>950</v>
      </c>
      <c r="D6" s="3" t="s">
        <v>61</v>
      </c>
      <c r="E6" s="3" t="str">
        <f t="shared" si="0"/>
        <v>Plastique</v>
      </c>
      <c r="F6" t="s">
        <v>62</v>
      </c>
      <c r="G6" t="str">
        <f>VLOOKUP(F6,priceset,2,FALSE)</f>
        <v>Bois B</v>
      </c>
      <c r="H6">
        <v>2.4063000000000001E-2</v>
      </c>
      <c r="I6" s="17">
        <v>0.1</v>
      </c>
      <c r="J6" s="8">
        <v>0</v>
      </c>
      <c r="K6" s="8">
        <v>0</v>
      </c>
      <c r="L6" s="8">
        <v>0.75</v>
      </c>
      <c r="M6" s="8">
        <v>0</v>
      </c>
      <c r="N6" s="8">
        <v>1</v>
      </c>
      <c r="O6" s="8">
        <v>0</v>
      </c>
      <c r="P6" s="8">
        <v>0.75</v>
      </c>
      <c r="Q6" s="8">
        <v>0</v>
      </c>
      <c r="R6" s="8">
        <f t="shared" si="1"/>
        <v>1</v>
      </c>
      <c r="S6" t="s">
        <v>63</v>
      </c>
    </row>
    <row r="7" spans="1:38" x14ac:dyDescent="0.25">
      <c r="A7" t="s">
        <v>64</v>
      </c>
      <c r="B7" t="s">
        <v>65</v>
      </c>
      <c r="C7" s="7">
        <v>30</v>
      </c>
      <c r="D7" s="3" t="s">
        <v>66</v>
      </c>
      <c r="E7" s="3" t="str">
        <f t="shared" si="0"/>
        <v>Bio</v>
      </c>
      <c r="J7" s="8"/>
      <c r="K7" s="8">
        <v>0</v>
      </c>
      <c r="L7" s="8">
        <v>0.75</v>
      </c>
      <c r="M7" s="8">
        <v>0</v>
      </c>
      <c r="N7" s="8">
        <v>1</v>
      </c>
      <c r="O7" s="8">
        <v>0</v>
      </c>
      <c r="P7" s="8">
        <v>0.75</v>
      </c>
      <c r="Q7" s="8">
        <v>0</v>
      </c>
      <c r="R7" s="8">
        <f t="shared" si="1"/>
        <v>1</v>
      </c>
      <c r="S7" t="s">
        <v>67</v>
      </c>
    </row>
    <row r="8" spans="1:38" x14ac:dyDescent="0.25">
      <c r="A8" t="s">
        <v>68</v>
      </c>
      <c r="B8" t="s">
        <v>69</v>
      </c>
      <c r="C8" s="7">
        <v>7800</v>
      </c>
      <c r="D8" s="3" t="s">
        <v>45</v>
      </c>
      <c r="E8" s="3" t="str">
        <f t="shared" si="0"/>
        <v>Métal</v>
      </c>
      <c r="F8" t="s">
        <v>70</v>
      </c>
      <c r="G8" t="str">
        <f>VLOOKUP(F8,priceset,2,FALSE)</f>
        <v>Déchets d'acier LME</v>
      </c>
      <c r="H8">
        <v>7.2188000000000002E-2</v>
      </c>
      <c r="I8" s="17">
        <v>0</v>
      </c>
      <c r="J8" s="8">
        <v>0</v>
      </c>
      <c r="K8" s="8">
        <v>0</v>
      </c>
      <c r="L8" s="8">
        <v>0.75</v>
      </c>
      <c r="M8" s="8">
        <v>0</v>
      </c>
      <c r="N8" s="8">
        <v>1</v>
      </c>
      <c r="O8" s="8">
        <v>0</v>
      </c>
      <c r="P8" s="8">
        <v>0.75</v>
      </c>
      <c r="Q8" s="8">
        <v>0</v>
      </c>
      <c r="R8" s="8">
        <f t="shared" si="1"/>
        <v>1</v>
      </c>
      <c r="S8" t="s">
        <v>71</v>
      </c>
    </row>
    <row r="9" spans="1:38" x14ac:dyDescent="0.25">
      <c r="A9" t="s">
        <v>72</v>
      </c>
      <c r="B9" t="s">
        <v>73</v>
      </c>
      <c r="C9" s="7">
        <v>1750</v>
      </c>
      <c r="D9" s="3" t="s">
        <v>50</v>
      </c>
      <c r="E9" s="3" t="str">
        <f t="shared" si="0"/>
        <v>Pierre</v>
      </c>
      <c r="F9" t="s">
        <v>51</v>
      </c>
      <c r="G9" t="str">
        <f>VLOOKUP(F9,priceset,2,FALSE)</f>
        <v>Pierres mélangées</v>
      </c>
      <c r="H9">
        <v>9.6249999999999999E-3</v>
      </c>
      <c r="I9" s="17">
        <v>1.7999999999999999E-2</v>
      </c>
      <c r="J9" s="8">
        <v>0</v>
      </c>
      <c r="K9" s="8">
        <v>0</v>
      </c>
      <c r="L9" s="8">
        <v>0.75</v>
      </c>
      <c r="M9" s="8">
        <v>0</v>
      </c>
      <c r="N9" s="8">
        <v>1</v>
      </c>
      <c r="O9" s="8">
        <v>0</v>
      </c>
      <c r="P9" s="8">
        <v>0.75</v>
      </c>
      <c r="Q9" s="8">
        <v>0</v>
      </c>
      <c r="R9" s="8">
        <f t="shared" si="1"/>
        <v>1</v>
      </c>
      <c r="S9" t="s">
        <v>74</v>
      </c>
      <c r="T9" t="s">
        <v>75</v>
      </c>
      <c r="U9" t="s">
        <v>76</v>
      </c>
    </row>
    <row r="10" spans="1:38" x14ac:dyDescent="0.25">
      <c r="A10" t="s">
        <v>77</v>
      </c>
      <c r="B10" t="s">
        <v>78</v>
      </c>
      <c r="C10" s="7">
        <v>1250</v>
      </c>
      <c r="D10" s="3" t="s">
        <v>61</v>
      </c>
      <c r="E10" s="3" t="str">
        <f t="shared" si="0"/>
        <v>Plastique</v>
      </c>
      <c r="J10" s="8"/>
      <c r="K10" s="8">
        <v>0</v>
      </c>
      <c r="L10" s="8">
        <v>0.75</v>
      </c>
      <c r="M10" s="8">
        <v>0</v>
      </c>
      <c r="N10" s="8">
        <v>1</v>
      </c>
      <c r="O10" s="8">
        <v>0</v>
      </c>
      <c r="P10" s="8">
        <v>0.75</v>
      </c>
      <c r="Q10" s="8">
        <v>0</v>
      </c>
      <c r="R10" s="8">
        <f t="shared" si="1"/>
        <v>1</v>
      </c>
      <c r="S10" t="s">
        <v>79</v>
      </c>
      <c r="T10" t="s">
        <v>80</v>
      </c>
    </row>
    <row r="11" spans="1:38" x14ac:dyDescent="0.25">
      <c r="A11" t="s">
        <v>81</v>
      </c>
      <c r="B11" t="s">
        <v>82</v>
      </c>
      <c r="C11" s="7">
        <v>700</v>
      </c>
      <c r="D11" s="3" t="s">
        <v>83</v>
      </c>
      <c r="E11" s="3" t="str">
        <f t="shared" si="0"/>
        <v>Bois</v>
      </c>
      <c r="F11" t="s">
        <v>62</v>
      </c>
      <c r="G11" t="str">
        <f>VLOOKUP(F11,priceset,2,FALSE)</f>
        <v>Bois B</v>
      </c>
      <c r="H11">
        <v>2.4063000000000001E-2</v>
      </c>
      <c r="I11" s="17">
        <v>0.1</v>
      </c>
      <c r="J11" s="8">
        <v>0</v>
      </c>
      <c r="K11" s="8">
        <v>0</v>
      </c>
      <c r="L11" s="8">
        <v>0.75</v>
      </c>
      <c r="M11" s="8">
        <v>0</v>
      </c>
      <c r="N11" s="8">
        <v>1</v>
      </c>
      <c r="O11" s="8">
        <v>0</v>
      </c>
      <c r="P11" s="8">
        <v>0.75</v>
      </c>
      <c r="Q11" s="8">
        <v>0</v>
      </c>
      <c r="R11" s="8">
        <f t="shared" si="1"/>
        <v>1</v>
      </c>
      <c r="S11" t="s">
        <v>84</v>
      </c>
    </row>
    <row r="12" spans="1:38" x14ac:dyDescent="0.25">
      <c r="A12" t="s">
        <v>85</v>
      </c>
      <c r="B12" t="s">
        <v>86</v>
      </c>
      <c r="C12" s="7">
        <v>8900</v>
      </c>
      <c r="D12" s="3" t="s">
        <v>45</v>
      </c>
      <c r="E12" s="3" t="str">
        <f t="shared" si="0"/>
        <v>Métal</v>
      </c>
      <c r="F12" t="s">
        <v>87</v>
      </c>
      <c r="G12" t="str">
        <f>VLOOKUP(F12,priceset,2,FALSE)</f>
        <v>Cuivre LME/BM</v>
      </c>
      <c r="H12">
        <v>7.2188000000000002E-2</v>
      </c>
      <c r="I12" s="17">
        <v>0</v>
      </c>
      <c r="J12" s="8">
        <v>0.35</v>
      </c>
      <c r="K12" s="8">
        <v>0</v>
      </c>
      <c r="L12" s="8">
        <v>0.75</v>
      </c>
      <c r="M12" s="8">
        <v>0</v>
      </c>
      <c r="N12" s="8">
        <v>1</v>
      </c>
      <c r="O12" s="8">
        <v>0</v>
      </c>
      <c r="P12" s="8">
        <v>0.75</v>
      </c>
      <c r="Q12" s="8">
        <v>0</v>
      </c>
      <c r="R12" s="8">
        <f t="shared" si="1"/>
        <v>1</v>
      </c>
      <c r="S12" t="s">
        <v>88</v>
      </c>
    </row>
    <row r="13" spans="1:38" x14ac:dyDescent="0.25">
      <c r="A13" t="s">
        <v>89</v>
      </c>
      <c r="B13" t="s">
        <v>90</v>
      </c>
      <c r="C13" s="7">
        <v>1750</v>
      </c>
      <c r="D13" s="3" t="s">
        <v>50</v>
      </c>
      <c r="E13" s="3" t="str">
        <f t="shared" si="0"/>
        <v>Pierre</v>
      </c>
      <c r="F13" t="s">
        <v>91</v>
      </c>
      <c r="G13" t="str">
        <f>VLOOKUP(F13,priceset,2,FALSE)</f>
        <v>Sable</v>
      </c>
      <c r="H13">
        <v>7.2188000000000002E-2</v>
      </c>
      <c r="I13" s="17">
        <v>0</v>
      </c>
      <c r="J13" s="8">
        <v>0</v>
      </c>
      <c r="K13" s="8">
        <v>0</v>
      </c>
      <c r="L13" s="8">
        <v>0.75</v>
      </c>
      <c r="M13" s="8">
        <v>0</v>
      </c>
      <c r="N13" s="8">
        <v>1</v>
      </c>
      <c r="O13" s="8">
        <v>0</v>
      </c>
      <c r="P13" s="8">
        <v>0.75</v>
      </c>
      <c r="Q13" s="8">
        <v>0</v>
      </c>
      <c r="R13" s="8">
        <f t="shared" si="1"/>
        <v>1</v>
      </c>
      <c r="S13" t="s">
        <v>92</v>
      </c>
    </row>
    <row r="14" spans="1:38" x14ac:dyDescent="0.25">
      <c r="A14" t="s">
        <v>93</v>
      </c>
      <c r="B14" t="s">
        <v>94</v>
      </c>
      <c r="C14" s="7">
        <v>1100</v>
      </c>
      <c r="D14" s="3" t="s">
        <v>50</v>
      </c>
      <c r="E14" s="3" t="str">
        <f t="shared" si="0"/>
        <v>Pierre</v>
      </c>
      <c r="F14" t="s">
        <v>95</v>
      </c>
      <c r="G14" t="str">
        <f>VLOOKUP(F14,priceset,2,FALSE)</f>
        <v>Plâtre</v>
      </c>
      <c r="H14">
        <v>9.6249999999999999E-3</v>
      </c>
      <c r="I14" s="17">
        <v>1.4999999999999999E-2</v>
      </c>
      <c r="J14" s="8">
        <v>0</v>
      </c>
      <c r="K14" s="8">
        <v>0</v>
      </c>
      <c r="L14" s="8">
        <v>0.75</v>
      </c>
      <c r="M14" s="8">
        <v>0</v>
      </c>
      <c r="N14" s="8">
        <v>1</v>
      </c>
      <c r="O14" s="8">
        <v>0</v>
      </c>
      <c r="P14" s="8">
        <v>0.75</v>
      </c>
      <c r="Q14" s="8">
        <v>0</v>
      </c>
      <c r="R14" s="8">
        <f t="shared" si="1"/>
        <v>1</v>
      </c>
      <c r="S14" t="s">
        <v>96</v>
      </c>
    </row>
    <row r="15" spans="1:38" x14ac:dyDescent="0.25">
      <c r="A15" t="s">
        <v>97</v>
      </c>
      <c r="B15" t="s">
        <v>98</v>
      </c>
      <c r="C15" s="7">
        <v>4600</v>
      </c>
      <c r="D15" s="3" t="s">
        <v>45</v>
      </c>
      <c r="E15" s="3" t="str">
        <f t="shared" si="0"/>
        <v>Métal</v>
      </c>
      <c r="J15" s="8"/>
      <c r="K15" s="8">
        <v>0</v>
      </c>
      <c r="L15" s="8">
        <v>0.75</v>
      </c>
      <c r="M15" s="8">
        <v>0</v>
      </c>
      <c r="N15" s="8">
        <v>1</v>
      </c>
      <c r="O15" s="8">
        <v>0</v>
      </c>
      <c r="P15" s="8">
        <v>0.75</v>
      </c>
      <c r="Q15" s="8">
        <v>0</v>
      </c>
      <c r="R15" s="8">
        <f t="shared" si="1"/>
        <v>1</v>
      </c>
      <c r="S15" t="s">
        <v>99</v>
      </c>
      <c r="T15" t="s">
        <v>100</v>
      </c>
      <c r="U15" t="s">
        <v>101</v>
      </c>
    </row>
    <row r="16" spans="1:38" x14ac:dyDescent="0.25">
      <c r="A16" t="s">
        <v>102</v>
      </c>
      <c r="B16" t="s">
        <v>103</v>
      </c>
      <c r="C16" s="7">
        <v>17</v>
      </c>
      <c r="D16" s="3" t="s">
        <v>104</v>
      </c>
      <c r="E16" s="3" t="str">
        <f t="shared" si="0"/>
        <v>Verre</v>
      </c>
      <c r="F16" t="s">
        <v>105</v>
      </c>
      <c r="G16" t="str">
        <f>VLOOKUP(F16,priceset,2,FALSE)</f>
        <v>Laine minérale calculée</v>
      </c>
      <c r="H16">
        <v>9.6249999999999999E-3</v>
      </c>
      <c r="I16" s="17">
        <v>0</v>
      </c>
      <c r="J16" s="8">
        <v>0</v>
      </c>
      <c r="K16" s="8">
        <v>0</v>
      </c>
      <c r="L16" s="8">
        <v>0.75</v>
      </c>
      <c r="M16" s="8">
        <v>0</v>
      </c>
      <c r="N16" s="8">
        <v>1</v>
      </c>
      <c r="O16" s="8">
        <v>0</v>
      </c>
      <c r="P16" s="8">
        <v>0.75</v>
      </c>
      <c r="Q16" s="8">
        <v>0</v>
      </c>
      <c r="R16" s="8">
        <f t="shared" si="1"/>
        <v>1</v>
      </c>
      <c r="S16" t="s">
        <v>106</v>
      </c>
    </row>
    <row r="17" spans="1:21" x14ac:dyDescent="0.25">
      <c r="A17" t="s">
        <v>107</v>
      </c>
      <c r="B17" t="s">
        <v>69</v>
      </c>
      <c r="C17" s="7">
        <v>7400</v>
      </c>
      <c r="D17" s="3" t="s">
        <v>45</v>
      </c>
      <c r="E17" s="3" t="str">
        <f t="shared" si="0"/>
        <v>Métal</v>
      </c>
      <c r="F17" t="s">
        <v>70</v>
      </c>
      <c r="G17" t="str">
        <f>VLOOKUP(F17,priceset,2,FALSE)</f>
        <v>Déchets d'acier LME</v>
      </c>
      <c r="H17">
        <v>7.2188000000000002E-2</v>
      </c>
      <c r="I17" s="17">
        <v>0</v>
      </c>
      <c r="J17" s="8">
        <v>0</v>
      </c>
      <c r="K17" s="8">
        <v>0</v>
      </c>
      <c r="L17" s="8">
        <v>0.75</v>
      </c>
      <c r="M17" s="8">
        <v>0</v>
      </c>
      <c r="N17" s="8">
        <v>1</v>
      </c>
      <c r="O17" s="8">
        <v>0</v>
      </c>
      <c r="P17" s="8">
        <v>0.75</v>
      </c>
      <c r="Q17" s="8">
        <v>0</v>
      </c>
      <c r="R17" s="8">
        <f t="shared" si="1"/>
        <v>1</v>
      </c>
      <c r="S17" t="s">
        <v>108</v>
      </c>
    </row>
    <row r="18" spans="1:21" x14ac:dyDescent="0.25">
      <c r="A18" t="s">
        <v>109</v>
      </c>
      <c r="B18" t="s">
        <v>110</v>
      </c>
      <c r="C18" s="7">
        <v>2000</v>
      </c>
      <c r="D18" s="3" t="s">
        <v>50</v>
      </c>
      <c r="E18" s="3" t="str">
        <f t="shared" si="0"/>
        <v>Pierre</v>
      </c>
      <c r="J18" s="8"/>
      <c r="K18" s="8">
        <v>0</v>
      </c>
      <c r="L18" s="8">
        <v>0.75</v>
      </c>
      <c r="M18" s="8">
        <v>0</v>
      </c>
      <c r="N18" s="8">
        <v>1</v>
      </c>
      <c r="O18" s="8">
        <v>0</v>
      </c>
      <c r="P18" s="8">
        <v>0.75</v>
      </c>
      <c r="Q18" s="8">
        <v>0</v>
      </c>
      <c r="R18" s="8">
        <f t="shared" si="1"/>
        <v>1</v>
      </c>
    </row>
    <row r="19" spans="1:21" x14ac:dyDescent="0.25">
      <c r="A19" t="s">
        <v>111</v>
      </c>
      <c r="B19" t="s">
        <v>112</v>
      </c>
      <c r="C19" s="7">
        <v>2500</v>
      </c>
      <c r="D19" s="3" t="s">
        <v>104</v>
      </c>
      <c r="E19" s="3" t="str">
        <f t="shared" si="0"/>
        <v>Verre</v>
      </c>
      <c r="J19" s="8"/>
      <c r="K19" s="8">
        <v>0</v>
      </c>
      <c r="L19" s="8">
        <v>0.75</v>
      </c>
      <c r="M19" s="8">
        <v>0</v>
      </c>
      <c r="N19" s="8">
        <v>1</v>
      </c>
      <c r="O19" s="8">
        <v>0</v>
      </c>
      <c r="P19" s="8">
        <v>0.75</v>
      </c>
      <c r="Q19" s="8">
        <v>0</v>
      </c>
      <c r="R19" s="8">
        <f t="shared" si="1"/>
        <v>1</v>
      </c>
    </row>
    <row r="20" spans="1:21" x14ac:dyDescent="0.25">
      <c r="A20" t="s">
        <v>113</v>
      </c>
      <c r="B20" t="s">
        <v>114</v>
      </c>
      <c r="C20" s="7">
        <v>1050</v>
      </c>
      <c r="D20" s="3" t="s">
        <v>61</v>
      </c>
      <c r="E20" s="3" t="str">
        <f t="shared" si="0"/>
        <v>Plastique</v>
      </c>
      <c r="J20" s="8"/>
      <c r="K20" s="8">
        <v>0</v>
      </c>
      <c r="L20" s="8">
        <v>0.75</v>
      </c>
      <c r="M20" s="8">
        <v>0</v>
      </c>
      <c r="N20" s="8">
        <v>1</v>
      </c>
      <c r="O20" s="8">
        <v>0</v>
      </c>
      <c r="P20" s="8">
        <v>0.75</v>
      </c>
      <c r="Q20" s="8">
        <v>0</v>
      </c>
      <c r="R20" s="8">
        <f t="shared" si="1"/>
        <v>1</v>
      </c>
      <c r="S20" t="s">
        <v>115</v>
      </c>
      <c r="T20" t="s">
        <v>116</v>
      </c>
      <c r="U20" t="s">
        <v>117</v>
      </c>
    </row>
    <row r="21" spans="1:21" x14ac:dyDescent="0.25">
      <c r="A21" t="s">
        <v>118</v>
      </c>
      <c r="B21" t="s">
        <v>119</v>
      </c>
      <c r="C21" s="7">
        <v>7800</v>
      </c>
      <c r="D21" s="3" t="s">
        <v>45</v>
      </c>
      <c r="E21" s="3" t="str">
        <f t="shared" si="0"/>
        <v>Métal</v>
      </c>
      <c r="F21" t="s">
        <v>70</v>
      </c>
      <c r="G21" t="str">
        <f>VLOOKUP(F21,priceset,2,FALSE)</f>
        <v>Déchets d'acier LME</v>
      </c>
      <c r="H21">
        <v>7.2188000000000002E-2</v>
      </c>
      <c r="I21" s="17">
        <v>0</v>
      </c>
      <c r="J21" s="8">
        <v>0</v>
      </c>
      <c r="K21" s="8">
        <v>0</v>
      </c>
      <c r="L21" s="8">
        <v>0.75</v>
      </c>
      <c r="M21" s="8">
        <v>0</v>
      </c>
      <c r="N21" s="8">
        <v>1</v>
      </c>
      <c r="O21" s="8">
        <v>0</v>
      </c>
      <c r="P21" s="8">
        <v>0.75</v>
      </c>
      <c r="Q21" s="8">
        <v>0</v>
      </c>
      <c r="R21" s="8">
        <f t="shared" si="1"/>
        <v>1</v>
      </c>
      <c r="S21" t="s">
        <v>120</v>
      </c>
    </row>
    <row r="22" spans="1:21" x14ac:dyDescent="0.25">
      <c r="A22" t="s">
        <v>121</v>
      </c>
      <c r="B22" t="s">
        <v>122</v>
      </c>
      <c r="C22" s="7">
        <v>2700</v>
      </c>
      <c r="D22" s="3" t="s">
        <v>50</v>
      </c>
      <c r="E22" s="3" t="str">
        <f t="shared" si="0"/>
        <v>Pierre</v>
      </c>
      <c r="J22" s="8"/>
      <c r="K22" s="8">
        <v>0</v>
      </c>
      <c r="L22" s="8">
        <v>0.75</v>
      </c>
      <c r="M22" s="8">
        <v>0</v>
      </c>
      <c r="N22" s="8">
        <v>1</v>
      </c>
      <c r="O22" s="8">
        <v>0</v>
      </c>
      <c r="P22" s="8">
        <v>0.75</v>
      </c>
      <c r="Q22" s="8">
        <v>0</v>
      </c>
      <c r="R22" s="8">
        <f t="shared" si="1"/>
        <v>1</v>
      </c>
    </row>
    <row r="23" spans="1:21" x14ac:dyDescent="0.25">
      <c r="A23" t="s">
        <v>123</v>
      </c>
      <c r="B23" t="s">
        <v>124</v>
      </c>
      <c r="C23" s="7">
        <v>2300</v>
      </c>
      <c r="D23" s="3" t="s">
        <v>50</v>
      </c>
      <c r="E23" s="3" t="str">
        <f t="shared" si="0"/>
        <v>Pierre</v>
      </c>
      <c r="F23" t="s">
        <v>55</v>
      </c>
      <c r="G23" t="str">
        <f>VLOOKUP(F23,priceset,2,FALSE)</f>
        <v>Béton</v>
      </c>
      <c r="H23">
        <v>9.6249999999999999E-3</v>
      </c>
      <c r="I23" s="17">
        <v>1.4999999999999999E-2</v>
      </c>
      <c r="J23" s="8">
        <v>0</v>
      </c>
      <c r="K23" s="8">
        <v>0</v>
      </c>
      <c r="L23" s="8">
        <v>0.75</v>
      </c>
      <c r="M23" s="8">
        <v>0</v>
      </c>
      <c r="N23" s="8">
        <v>1</v>
      </c>
      <c r="O23" s="8">
        <v>0</v>
      </c>
      <c r="P23" s="8">
        <v>0.75</v>
      </c>
      <c r="Q23" s="8">
        <v>0</v>
      </c>
      <c r="R23" s="8">
        <f t="shared" si="1"/>
        <v>1</v>
      </c>
      <c r="S23" t="s">
        <v>125</v>
      </c>
    </row>
    <row r="24" spans="1:21" x14ac:dyDescent="0.25">
      <c r="A24" t="s">
        <v>126</v>
      </c>
      <c r="B24" t="s">
        <v>127</v>
      </c>
      <c r="C24" s="7">
        <v>1750</v>
      </c>
      <c r="D24" s="3" t="s">
        <v>50</v>
      </c>
      <c r="E24" s="3" t="str">
        <f t="shared" si="0"/>
        <v>Pierre</v>
      </c>
      <c r="F24" t="s">
        <v>51</v>
      </c>
      <c r="G24" t="str">
        <f>VLOOKUP(F24,priceset,2,FALSE)</f>
        <v>Pierres mélangées</v>
      </c>
      <c r="H24">
        <v>9.6249999999999999E-3</v>
      </c>
      <c r="I24" s="17">
        <v>1.7999999999999999E-2</v>
      </c>
      <c r="J24" s="8">
        <v>0</v>
      </c>
      <c r="K24" s="8">
        <v>0</v>
      </c>
      <c r="L24" s="8">
        <v>0.75</v>
      </c>
      <c r="M24" s="8">
        <v>0</v>
      </c>
      <c r="N24" s="8">
        <v>1</v>
      </c>
      <c r="O24" s="8">
        <v>0</v>
      </c>
      <c r="P24" s="8">
        <v>0.75</v>
      </c>
      <c r="Q24" s="8">
        <v>0</v>
      </c>
      <c r="R24" s="8">
        <f t="shared" si="1"/>
        <v>1</v>
      </c>
      <c r="S24" t="s">
        <v>128</v>
      </c>
    </row>
    <row r="25" spans="1:21" x14ac:dyDescent="0.25">
      <c r="A25" t="s">
        <v>129</v>
      </c>
      <c r="B25" t="s">
        <v>130</v>
      </c>
      <c r="C25" s="7">
        <v>1000</v>
      </c>
      <c r="D25" s="3" t="s">
        <v>50</v>
      </c>
      <c r="E25" s="3" t="str">
        <f t="shared" si="0"/>
        <v>Pierre</v>
      </c>
      <c r="F25" t="s">
        <v>55</v>
      </c>
      <c r="G25" t="str">
        <f>VLOOKUP(F25,priceset,2,FALSE)</f>
        <v>Béton</v>
      </c>
      <c r="H25">
        <v>9.6249999999999999E-3</v>
      </c>
      <c r="I25" s="17">
        <v>1.4999999999999999E-2</v>
      </c>
      <c r="J25" s="8">
        <v>0</v>
      </c>
      <c r="K25" s="8">
        <v>0</v>
      </c>
      <c r="L25" s="8">
        <v>0.75</v>
      </c>
      <c r="M25" s="8">
        <v>0</v>
      </c>
      <c r="N25" s="8">
        <v>1</v>
      </c>
      <c r="O25" s="8">
        <v>0</v>
      </c>
      <c r="P25" s="8">
        <v>0.75</v>
      </c>
      <c r="Q25" s="8">
        <v>0</v>
      </c>
      <c r="R25" s="8">
        <f t="shared" si="1"/>
        <v>1</v>
      </c>
      <c r="S25" t="s">
        <v>131</v>
      </c>
    </row>
    <row r="26" spans="1:21" x14ac:dyDescent="0.25">
      <c r="A26" t="s">
        <v>132</v>
      </c>
      <c r="B26" t="s">
        <v>133</v>
      </c>
      <c r="C26" s="7">
        <v>935</v>
      </c>
      <c r="D26" s="3" t="s">
        <v>61</v>
      </c>
      <c r="E26" s="3" t="str">
        <f t="shared" si="0"/>
        <v>Plastique</v>
      </c>
      <c r="F26" t="s">
        <v>134</v>
      </c>
      <c r="G26" t="str">
        <f>VLOOKUP(F26,priceset,2,FALSE)</f>
        <v>EPDM / Polyéthylène</v>
      </c>
      <c r="H26">
        <v>7.2188000000000002E-2</v>
      </c>
      <c r="I26" s="17">
        <v>0.75</v>
      </c>
      <c r="J26" s="8">
        <v>0</v>
      </c>
      <c r="K26" s="8">
        <v>0</v>
      </c>
      <c r="L26" s="8">
        <v>0.75</v>
      </c>
      <c r="M26" s="8">
        <v>0</v>
      </c>
      <c r="N26" s="8">
        <v>1</v>
      </c>
      <c r="O26" s="8">
        <v>0</v>
      </c>
      <c r="P26" s="8">
        <v>0.75</v>
      </c>
      <c r="Q26" s="8">
        <v>0</v>
      </c>
      <c r="R26" s="8">
        <f t="shared" si="1"/>
        <v>1</v>
      </c>
      <c r="S26" t="s">
        <v>135</v>
      </c>
      <c r="T26" t="s">
        <v>136</v>
      </c>
      <c r="U26" t="s">
        <v>137</v>
      </c>
    </row>
    <row r="27" spans="1:21" x14ac:dyDescent="0.25">
      <c r="A27" t="s">
        <v>138</v>
      </c>
      <c r="B27" t="s">
        <v>139</v>
      </c>
      <c r="C27" s="7">
        <v>1900</v>
      </c>
      <c r="D27" s="3" t="s">
        <v>50</v>
      </c>
      <c r="E27" s="3" t="str">
        <f t="shared" si="0"/>
        <v>Pierre</v>
      </c>
      <c r="F27" t="s">
        <v>51</v>
      </c>
      <c r="G27" t="str">
        <f>VLOOKUP(F27,priceset,2,FALSE)</f>
        <v>Pierres mélangées</v>
      </c>
      <c r="H27">
        <v>9.6249999999999999E-3</v>
      </c>
      <c r="I27" s="17">
        <v>1.7999999999999999E-2</v>
      </c>
      <c r="J27" s="8">
        <v>0</v>
      </c>
      <c r="K27" s="8">
        <v>0</v>
      </c>
      <c r="L27" s="8">
        <v>0.75</v>
      </c>
      <c r="M27" s="8">
        <v>0</v>
      </c>
      <c r="N27" s="8">
        <v>1</v>
      </c>
      <c r="O27" s="8">
        <v>0</v>
      </c>
      <c r="P27" s="8">
        <v>0.75</v>
      </c>
      <c r="Q27" s="8">
        <v>0</v>
      </c>
      <c r="R27" s="8">
        <f t="shared" si="1"/>
        <v>1</v>
      </c>
      <c r="S27" t="s">
        <v>140</v>
      </c>
    </row>
    <row r="28" spans="1:21" x14ac:dyDescent="0.25">
      <c r="A28" t="s">
        <v>141</v>
      </c>
      <c r="B28" t="s">
        <v>142</v>
      </c>
      <c r="C28" s="7">
        <v>750</v>
      </c>
      <c r="D28" s="3" t="s">
        <v>61</v>
      </c>
      <c r="E28" s="3" t="str">
        <f t="shared" si="0"/>
        <v>Plastique</v>
      </c>
      <c r="J28" s="8"/>
      <c r="K28" s="8">
        <v>0</v>
      </c>
      <c r="L28" s="8">
        <v>0.75</v>
      </c>
      <c r="M28" s="8">
        <v>0</v>
      </c>
      <c r="N28" s="8">
        <v>1</v>
      </c>
      <c r="O28" s="8">
        <v>0</v>
      </c>
      <c r="P28" s="8">
        <v>0.75</v>
      </c>
      <c r="Q28" s="8">
        <v>0</v>
      </c>
      <c r="R28" s="8">
        <f t="shared" si="1"/>
        <v>1</v>
      </c>
      <c r="S28" t="s">
        <v>143</v>
      </c>
      <c r="T28" t="s">
        <v>144</v>
      </c>
    </row>
    <row r="29" spans="1:21" x14ac:dyDescent="0.25">
      <c r="A29" t="s">
        <v>145</v>
      </c>
      <c r="B29" t="s">
        <v>146</v>
      </c>
      <c r="C29" s="7">
        <v>10500</v>
      </c>
      <c r="D29" s="3" t="s">
        <v>45</v>
      </c>
      <c r="E29" s="3" t="str">
        <f t="shared" si="0"/>
        <v>Métal</v>
      </c>
      <c r="F29" t="s">
        <v>147</v>
      </c>
      <c r="G29" t="str">
        <f>VLOOKUP(F29,priceset,2,FALSE)</f>
        <v>Argent LBMA</v>
      </c>
      <c r="H29">
        <v>7.2188000000000002E-2</v>
      </c>
      <c r="I29" s="17">
        <v>0</v>
      </c>
      <c r="J29" s="8">
        <v>0.35</v>
      </c>
      <c r="K29" s="8">
        <v>0</v>
      </c>
      <c r="L29" s="8">
        <v>0.75</v>
      </c>
      <c r="M29" s="8">
        <v>0</v>
      </c>
      <c r="N29" s="8">
        <v>1</v>
      </c>
      <c r="O29" s="8">
        <v>0</v>
      </c>
      <c r="P29" s="8">
        <v>0.75</v>
      </c>
      <c r="Q29" s="8">
        <v>0</v>
      </c>
      <c r="R29" s="8">
        <f t="shared" si="1"/>
        <v>1</v>
      </c>
      <c r="S29" t="s">
        <v>148</v>
      </c>
    </row>
    <row r="30" spans="1:21" x14ac:dyDescent="0.25">
      <c r="A30" t="s">
        <v>149</v>
      </c>
      <c r="B30" t="s">
        <v>150</v>
      </c>
      <c r="C30" s="7">
        <v>7800</v>
      </c>
      <c r="D30" s="3" t="s">
        <v>45</v>
      </c>
      <c r="E30" s="3" t="str">
        <f t="shared" si="0"/>
        <v>Métal</v>
      </c>
      <c r="J30" s="8"/>
      <c r="K30" s="8">
        <v>0</v>
      </c>
      <c r="L30" s="8">
        <v>0.75</v>
      </c>
      <c r="M30" s="8">
        <v>0</v>
      </c>
      <c r="N30" s="8">
        <v>1</v>
      </c>
      <c r="O30" s="8">
        <v>0</v>
      </c>
      <c r="P30" s="8">
        <v>0.75</v>
      </c>
      <c r="Q30" s="8">
        <v>0</v>
      </c>
      <c r="R30" s="8">
        <f t="shared" si="1"/>
        <v>1</v>
      </c>
    </row>
    <row r="31" spans="1:21" x14ac:dyDescent="0.25">
      <c r="A31" t="s">
        <v>151</v>
      </c>
      <c r="B31" t="s">
        <v>152</v>
      </c>
      <c r="C31" s="7">
        <v>780</v>
      </c>
      <c r="D31" s="3" t="s">
        <v>83</v>
      </c>
      <c r="E31" s="3" t="str">
        <f t="shared" si="0"/>
        <v>Bois</v>
      </c>
      <c r="F31" t="s">
        <v>62</v>
      </c>
      <c r="G31" t="str">
        <f>VLOOKUP(F31,priceset,2,FALSE)</f>
        <v>Bois B</v>
      </c>
      <c r="H31">
        <v>2.4063000000000001E-2</v>
      </c>
      <c r="I31" s="17">
        <v>0.1</v>
      </c>
      <c r="J31" s="8">
        <v>0</v>
      </c>
      <c r="K31" s="8">
        <v>0</v>
      </c>
      <c r="L31" s="8">
        <v>0.75</v>
      </c>
      <c r="M31" s="8">
        <v>0</v>
      </c>
      <c r="N31" s="8">
        <v>1</v>
      </c>
      <c r="O31" s="8">
        <v>0</v>
      </c>
      <c r="P31" s="8">
        <v>0.75</v>
      </c>
      <c r="Q31" s="8">
        <v>0</v>
      </c>
      <c r="R31" s="8">
        <f t="shared" si="1"/>
        <v>1</v>
      </c>
      <c r="S31" t="s">
        <v>153</v>
      </c>
    </row>
    <row r="32" spans="1:21" x14ac:dyDescent="0.25">
      <c r="A32" t="s">
        <v>154</v>
      </c>
      <c r="B32" t="s">
        <v>155</v>
      </c>
      <c r="C32" s="7">
        <v>57</v>
      </c>
      <c r="D32" s="3" t="s">
        <v>50</v>
      </c>
      <c r="E32" s="3" t="str">
        <f t="shared" si="0"/>
        <v>Pierre</v>
      </c>
      <c r="F32" t="s">
        <v>51</v>
      </c>
      <c r="G32" t="str">
        <f>VLOOKUP(F32,priceset,2,FALSE)</f>
        <v>Pierres mélangées</v>
      </c>
      <c r="H32">
        <v>9.6249999999999999E-3</v>
      </c>
      <c r="I32" s="17">
        <v>1.7999999999999999E-2</v>
      </c>
      <c r="J32" s="8">
        <v>0</v>
      </c>
      <c r="K32" s="8">
        <v>0</v>
      </c>
      <c r="L32" s="8">
        <v>0.75</v>
      </c>
      <c r="M32" s="8">
        <v>0</v>
      </c>
      <c r="N32" s="8">
        <v>1</v>
      </c>
      <c r="O32" s="8">
        <v>0</v>
      </c>
      <c r="P32" s="8">
        <v>0.75</v>
      </c>
      <c r="Q32" s="8">
        <v>0</v>
      </c>
      <c r="R32" s="8">
        <f t="shared" si="1"/>
        <v>1</v>
      </c>
      <c r="S32" t="s">
        <v>156</v>
      </c>
      <c r="T32" t="s">
        <v>157</v>
      </c>
      <c r="U32" t="s">
        <v>158</v>
      </c>
    </row>
    <row r="33" spans="1:23" x14ac:dyDescent="0.25">
      <c r="A33" t="s">
        <v>159</v>
      </c>
      <c r="B33" t="s">
        <v>160</v>
      </c>
      <c r="C33" s="7">
        <v>1400</v>
      </c>
      <c r="D33" s="3" t="s">
        <v>61</v>
      </c>
      <c r="E33" s="3" t="str">
        <f t="shared" si="0"/>
        <v>Plastique</v>
      </c>
      <c r="J33" s="8"/>
      <c r="K33" s="8">
        <v>0</v>
      </c>
      <c r="L33" s="8">
        <v>0.75</v>
      </c>
      <c r="M33" s="8">
        <v>0</v>
      </c>
      <c r="N33" s="8">
        <v>1</v>
      </c>
      <c r="O33" s="8">
        <v>0</v>
      </c>
      <c r="P33" s="8">
        <v>0.75</v>
      </c>
      <c r="Q33" s="8">
        <v>0</v>
      </c>
      <c r="R33" s="8">
        <f t="shared" si="1"/>
        <v>1</v>
      </c>
    </row>
    <row r="34" spans="1:23" x14ac:dyDescent="0.25">
      <c r="A34" t="s">
        <v>161</v>
      </c>
      <c r="B34" t="s">
        <v>162</v>
      </c>
      <c r="C34" s="7">
        <v>2500</v>
      </c>
      <c r="D34" s="3" t="s">
        <v>104</v>
      </c>
      <c r="E34" s="3" t="str">
        <f t="shared" si="0"/>
        <v>Verre</v>
      </c>
      <c r="F34" t="s">
        <v>163</v>
      </c>
      <c r="G34" t="str">
        <f>VLOOKUP(F34,priceset,2,FALSE)</f>
        <v>Verre plat</v>
      </c>
      <c r="H34">
        <v>7.2188000000000002E-2</v>
      </c>
      <c r="I34" s="17">
        <v>0.2</v>
      </c>
      <c r="J34" s="8">
        <v>0</v>
      </c>
      <c r="K34" s="8">
        <v>0</v>
      </c>
      <c r="L34" s="8">
        <v>0.75</v>
      </c>
      <c r="M34" s="8">
        <v>0</v>
      </c>
      <c r="N34" s="8">
        <v>1</v>
      </c>
      <c r="O34" s="8">
        <v>0</v>
      </c>
      <c r="P34" s="8">
        <v>0.75</v>
      </c>
      <c r="Q34" s="8">
        <v>0</v>
      </c>
      <c r="R34" s="8">
        <f t="shared" si="1"/>
        <v>1</v>
      </c>
      <c r="S34" t="s">
        <v>164</v>
      </c>
      <c r="T34" t="s">
        <v>165</v>
      </c>
      <c r="U34" t="s">
        <v>166</v>
      </c>
      <c r="V34" t="s">
        <v>167</v>
      </c>
      <c r="W34" t="s">
        <v>168</v>
      </c>
    </row>
    <row r="35" spans="1:23" x14ac:dyDescent="0.25">
      <c r="A35" t="s">
        <v>169</v>
      </c>
      <c r="B35" t="s">
        <v>170</v>
      </c>
      <c r="C35" s="7">
        <v>2000</v>
      </c>
      <c r="D35" s="3" t="s">
        <v>50</v>
      </c>
      <c r="E35" s="3" t="str">
        <f t="shared" si="0"/>
        <v>Pierre</v>
      </c>
      <c r="F35" t="s">
        <v>55</v>
      </c>
      <c r="G35" t="str">
        <f>VLOOKUP(F35,priceset,2,FALSE)</f>
        <v>Béton</v>
      </c>
      <c r="H35">
        <v>9.6249999999999999E-3</v>
      </c>
      <c r="I35" s="17">
        <v>1.4999999999999999E-2</v>
      </c>
      <c r="J35" s="8">
        <v>0</v>
      </c>
      <c r="K35" s="8">
        <v>0</v>
      </c>
      <c r="L35" s="8">
        <v>0.75</v>
      </c>
      <c r="M35" s="8">
        <v>0</v>
      </c>
      <c r="N35" s="8">
        <v>1</v>
      </c>
      <c r="O35" s="8">
        <v>0</v>
      </c>
      <c r="P35" s="8">
        <v>0.75</v>
      </c>
      <c r="Q35" s="8">
        <v>1</v>
      </c>
      <c r="R35" s="8">
        <f t="shared" si="1"/>
        <v>0</v>
      </c>
      <c r="S35" t="s">
        <v>171</v>
      </c>
    </row>
    <row r="36" spans="1:23" x14ac:dyDescent="0.25">
      <c r="A36" t="s">
        <v>172</v>
      </c>
      <c r="B36" t="s">
        <v>173</v>
      </c>
      <c r="C36" s="7">
        <v>2000</v>
      </c>
      <c r="D36" s="3" t="s">
        <v>50</v>
      </c>
      <c r="E36" s="3" t="str">
        <f t="shared" si="0"/>
        <v>Pierre</v>
      </c>
      <c r="F36" t="s">
        <v>55</v>
      </c>
      <c r="G36" t="str">
        <f>VLOOKUP(F36,priceset,2,FALSE)</f>
        <v>Béton</v>
      </c>
      <c r="H36">
        <v>9.6249999999999999E-3</v>
      </c>
      <c r="I36" s="17">
        <v>1.4999999999999999E-2</v>
      </c>
      <c r="J36" s="8">
        <v>0</v>
      </c>
      <c r="K36" s="8">
        <v>0</v>
      </c>
      <c r="L36" s="8">
        <v>0.75</v>
      </c>
      <c r="M36" s="8">
        <v>0</v>
      </c>
      <c r="N36" s="8">
        <v>1</v>
      </c>
      <c r="O36" s="8">
        <v>0</v>
      </c>
      <c r="P36" s="8">
        <v>0.75</v>
      </c>
      <c r="Q36" s="8">
        <v>0</v>
      </c>
      <c r="R36" s="8">
        <f t="shared" si="1"/>
        <v>1</v>
      </c>
      <c r="S36" t="s">
        <v>174</v>
      </c>
    </row>
    <row r="37" spans="1:23" x14ac:dyDescent="0.25">
      <c r="A37" t="s">
        <v>175</v>
      </c>
      <c r="B37" t="s">
        <v>176</v>
      </c>
      <c r="C37" s="7">
        <v>165</v>
      </c>
      <c r="D37" s="3" t="s">
        <v>61</v>
      </c>
      <c r="E37" s="3" t="str">
        <f t="shared" si="0"/>
        <v>Plastique</v>
      </c>
      <c r="J37" s="8"/>
      <c r="K37" s="8">
        <v>0</v>
      </c>
      <c r="L37" s="8">
        <v>0.75</v>
      </c>
      <c r="M37" s="8">
        <v>0</v>
      </c>
      <c r="N37" s="8">
        <v>1</v>
      </c>
      <c r="O37" s="8">
        <v>0</v>
      </c>
      <c r="P37" s="8">
        <v>0.75</v>
      </c>
      <c r="Q37" s="8">
        <v>0</v>
      </c>
      <c r="R37" s="8">
        <f t="shared" si="1"/>
        <v>1</v>
      </c>
    </row>
    <row r="38" spans="1:23" x14ac:dyDescent="0.25">
      <c r="A38" t="s">
        <v>177</v>
      </c>
      <c r="B38" t="s">
        <v>178</v>
      </c>
      <c r="C38" s="7">
        <v>1100</v>
      </c>
      <c r="D38" s="3" t="s">
        <v>61</v>
      </c>
      <c r="E38" s="3" t="str">
        <f t="shared" si="0"/>
        <v>Plastique</v>
      </c>
      <c r="F38" t="s">
        <v>179</v>
      </c>
      <c r="G38" t="str">
        <f>VLOOKUP(F38,priceset,2,FALSE)</f>
        <v>ABS naturel</v>
      </c>
      <c r="H38">
        <v>7.2188000000000002E-2</v>
      </c>
      <c r="I38" s="17">
        <v>0.75</v>
      </c>
      <c r="J38" s="8">
        <v>0</v>
      </c>
      <c r="K38" s="8">
        <v>0</v>
      </c>
      <c r="L38" s="8">
        <v>0.75</v>
      </c>
      <c r="M38" s="8">
        <v>0</v>
      </c>
      <c r="N38" s="8">
        <v>1</v>
      </c>
      <c r="O38" s="8">
        <v>0</v>
      </c>
      <c r="P38" s="8">
        <v>0.75</v>
      </c>
      <c r="Q38" s="8">
        <v>0</v>
      </c>
      <c r="R38" s="8">
        <f t="shared" si="1"/>
        <v>1</v>
      </c>
      <c r="S38" t="s">
        <v>180</v>
      </c>
      <c r="T38" t="s">
        <v>181</v>
      </c>
    </row>
    <row r="39" spans="1:23" x14ac:dyDescent="0.25">
      <c r="A39" t="s">
        <v>182</v>
      </c>
      <c r="B39" t="s">
        <v>183</v>
      </c>
      <c r="C39" s="7">
        <v>1450</v>
      </c>
      <c r="D39" s="3" t="s">
        <v>50</v>
      </c>
      <c r="E39" s="3" t="str">
        <f t="shared" si="0"/>
        <v>Pierre</v>
      </c>
      <c r="F39" t="s">
        <v>51</v>
      </c>
      <c r="G39" t="str">
        <f>VLOOKUP(F39,priceset,2,FALSE)</f>
        <v>Pierres mélangées</v>
      </c>
      <c r="H39">
        <v>9.6249999999999999E-3</v>
      </c>
      <c r="I39" s="17">
        <v>1.7999999999999999E-2</v>
      </c>
      <c r="J39" s="8">
        <v>0</v>
      </c>
      <c r="K39" s="8">
        <v>0</v>
      </c>
      <c r="L39" s="8">
        <v>0.75</v>
      </c>
      <c r="M39" s="8">
        <v>0</v>
      </c>
      <c r="N39" s="8">
        <v>1</v>
      </c>
      <c r="O39" s="8">
        <v>0</v>
      </c>
      <c r="P39" s="8">
        <v>0.75</v>
      </c>
      <c r="Q39" s="8">
        <v>0</v>
      </c>
      <c r="R39" s="8">
        <f t="shared" si="1"/>
        <v>1</v>
      </c>
      <c r="S39" t="s">
        <v>184</v>
      </c>
    </row>
    <row r="40" spans="1:23" x14ac:dyDescent="0.25">
      <c r="A40" t="s">
        <v>185</v>
      </c>
      <c r="B40" t="s">
        <v>186</v>
      </c>
      <c r="C40" s="7">
        <v>2500</v>
      </c>
      <c r="D40" s="3" t="s">
        <v>104</v>
      </c>
      <c r="E40" s="3" t="str">
        <f t="shared" si="0"/>
        <v>Verre</v>
      </c>
      <c r="J40" s="8"/>
      <c r="K40" s="8">
        <v>0</v>
      </c>
      <c r="L40" s="8">
        <v>0.75</v>
      </c>
      <c r="M40" s="8">
        <v>0</v>
      </c>
      <c r="N40" s="8">
        <v>1</v>
      </c>
      <c r="O40" s="8">
        <v>0</v>
      </c>
      <c r="P40" s="8">
        <v>0.75</v>
      </c>
      <c r="Q40" s="8">
        <v>0</v>
      </c>
      <c r="R40" s="8">
        <f t="shared" si="1"/>
        <v>1</v>
      </c>
    </row>
    <row r="41" spans="1:23" x14ac:dyDescent="0.25">
      <c r="A41" t="s">
        <v>187</v>
      </c>
      <c r="B41" t="s">
        <v>188</v>
      </c>
      <c r="C41" s="7">
        <v>21500</v>
      </c>
      <c r="D41" s="3" t="s">
        <v>45</v>
      </c>
      <c r="E41" s="3" t="str">
        <f t="shared" si="0"/>
        <v>Métal</v>
      </c>
      <c r="F41" t="s">
        <v>189</v>
      </c>
      <c r="G41" t="str">
        <f>VLOOKUP(F41,priceset,2,FALSE)</f>
        <v>Platine LPPM</v>
      </c>
      <c r="H41">
        <v>7.2188000000000002E-2</v>
      </c>
      <c r="I41" s="17">
        <v>0</v>
      </c>
      <c r="J41" s="8">
        <v>0.35</v>
      </c>
      <c r="K41" s="8">
        <v>0</v>
      </c>
      <c r="L41" s="8">
        <v>0.75</v>
      </c>
      <c r="M41" s="8">
        <v>0</v>
      </c>
      <c r="N41" s="8">
        <v>1</v>
      </c>
      <c r="O41" s="8">
        <v>0</v>
      </c>
      <c r="P41" s="8">
        <v>0.75</v>
      </c>
      <c r="Q41" s="8">
        <v>0</v>
      </c>
      <c r="R41" s="8">
        <f t="shared" si="1"/>
        <v>1</v>
      </c>
      <c r="S41" t="s">
        <v>190</v>
      </c>
      <c r="T41" t="s">
        <v>191</v>
      </c>
      <c r="U41" t="s">
        <v>188</v>
      </c>
    </row>
    <row r="42" spans="1:23" x14ac:dyDescent="0.25">
      <c r="A42" t="s">
        <v>192</v>
      </c>
      <c r="B42" t="s">
        <v>193</v>
      </c>
      <c r="C42" s="7">
        <v>2000</v>
      </c>
      <c r="D42" s="3" t="s">
        <v>50</v>
      </c>
      <c r="E42" s="3" t="str">
        <f t="shared" si="0"/>
        <v>Pierre</v>
      </c>
      <c r="F42" t="s">
        <v>194</v>
      </c>
      <c r="G42" t="str">
        <f>VLOOKUP(F42,priceset,2,FALSE)</f>
        <v>Céramique</v>
      </c>
      <c r="H42">
        <v>9.6249999999999999E-3</v>
      </c>
      <c r="I42" s="17">
        <v>0</v>
      </c>
      <c r="J42" s="8">
        <v>0</v>
      </c>
      <c r="K42" s="8">
        <v>0</v>
      </c>
      <c r="L42" s="8">
        <v>0.75</v>
      </c>
      <c r="M42" s="8">
        <v>0</v>
      </c>
      <c r="N42" s="8">
        <v>1</v>
      </c>
      <c r="O42" s="8">
        <v>0</v>
      </c>
      <c r="P42" s="8">
        <v>0.75</v>
      </c>
      <c r="Q42" s="8">
        <v>0</v>
      </c>
      <c r="R42" s="8">
        <f t="shared" si="1"/>
        <v>1</v>
      </c>
    </row>
    <row r="43" spans="1:23" x14ac:dyDescent="0.25">
      <c r="A43" t="s">
        <v>195</v>
      </c>
      <c r="B43" t="s">
        <v>196</v>
      </c>
      <c r="C43" s="7">
        <v>7800</v>
      </c>
      <c r="D43" s="3" t="s">
        <v>45</v>
      </c>
      <c r="E43" s="3" t="str">
        <f t="shared" si="0"/>
        <v>Métal</v>
      </c>
      <c r="J43" s="8"/>
      <c r="K43" s="8">
        <v>0</v>
      </c>
      <c r="L43" s="8">
        <v>0.75</v>
      </c>
      <c r="M43" s="8">
        <v>0</v>
      </c>
      <c r="N43" s="8">
        <v>1</v>
      </c>
      <c r="O43" s="8">
        <v>0</v>
      </c>
      <c r="P43" s="8">
        <v>0.75</v>
      </c>
      <c r="Q43" s="8">
        <v>0</v>
      </c>
      <c r="R43" s="8">
        <f t="shared" si="1"/>
        <v>1</v>
      </c>
    </row>
    <row r="44" spans="1:23" x14ac:dyDescent="0.25">
      <c r="A44" t="s">
        <v>197</v>
      </c>
      <c r="B44" t="s">
        <v>198</v>
      </c>
      <c r="C44" s="7">
        <v>1900</v>
      </c>
      <c r="D44" s="3" t="s">
        <v>50</v>
      </c>
      <c r="E44" s="3" t="str">
        <f t="shared" si="0"/>
        <v>Pierre</v>
      </c>
      <c r="F44" t="s">
        <v>51</v>
      </c>
      <c r="G44" t="str">
        <f>VLOOKUP(F44,priceset,2,FALSE)</f>
        <v>Pierres mélangées</v>
      </c>
      <c r="H44">
        <v>9.6249999999999999E-3</v>
      </c>
      <c r="I44" s="17">
        <v>1.7999999999999999E-2</v>
      </c>
      <c r="J44" s="8">
        <v>0</v>
      </c>
      <c r="K44" s="8">
        <v>0</v>
      </c>
      <c r="L44" s="8">
        <v>0.75</v>
      </c>
      <c r="M44" s="8">
        <v>0</v>
      </c>
      <c r="N44" s="8">
        <v>1</v>
      </c>
      <c r="O44" s="8">
        <v>0</v>
      </c>
      <c r="P44" s="8">
        <v>0.75</v>
      </c>
      <c r="Q44" s="8">
        <v>0</v>
      </c>
      <c r="R44" s="8">
        <f t="shared" si="1"/>
        <v>1</v>
      </c>
      <c r="S44" t="s">
        <v>199</v>
      </c>
    </row>
    <row r="45" spans="1:23" x14ac:dyDescent="0.25">
      <c r="A45" t="s">
        <v>200</v>
      </c>
      <c r="B45" t="s">
        <v>201</v>
      </c>
      <c r="C45" s="7">
        <v>2200</v>
      </c>
      <c r="D45" s="3" t="s">
        <v>50</v>
      </c>
      <c r="E45" s="3" t="str">
        <f t="shared" si="0"/>
        <v>Pierre</v>
      </c>
      <c r="J45" s="8"/>
      <c r="K45" s="8">
        <v>0</v>
      </c>
      <c r="L45" s="8">
        <v>0.75</v>
      </c>
      <c r="M45" s="8">
        <v>0</v>
      </c>
      <c r="N45" s="8">
        <v>1</v>
      </c>
      <c r="O45" s="8">
        <v>0</v>
      </c>
      <c r="P45" s="8">
        <v>0.75</v>
      </c>
      <c r="Q45" s="8">
        <v>0</v>
      </c>
      <c r="R45" s="8">
        <f t="shared" si="1"/>
        <v>1</v>
      </c>
      <c r="S45" t="s">
        <v>202</v>
      </c>
    </row>
    <row r="46" spans="1:23" x14ac:dyDescent="0.25">
      <c r="A46" t="s">
        <v>203</v>
      </c>
      <c r="B46" t="s">
        <v>204</v>
      </c>
      <c r="C46" s="7">
        <v>1000</v>
      </c>
      <c r="D46" s="3" t="s">
        <v>61</v>
      </c>
      <c r="E46" s="3" t="str">
        <f t="shared" si="0"/>
        <v>Plastique</v>
      </c>
      <c r="F46" t="s">
        <v>205</v>
      </c>
      <c r="G46" t="str">
        <f>VLOOKUP(F46,priceset,2,FALSE)</f>
        <v>PMMA clair</v>
      </c>
      <c r="H46">
        <v>7.2188000000000002E-2</v>
      </c>
      <c r="I46" s="17">
        <v>0.75</v>
      </c>
      <c r="J46" s="8">
        <v>0</v>
      </c>
      <c r="K46" s="8">
        <v>0</v>
      </c>
      <c r="L46" s="8">
        <v>0.75</v>
      </c>
      <c r="M46" s="8">
        <v>0</v>
      </c>
      <c r="N46" s="8">
        <v>1</v>
      </c>
      <c r="O46" s="8">
        <v>0</v>
      </c>
      <c r="P46" s="8">
        <v>0.75</v>
      </c>
      <c r="Q46" s="8">
        <v>0</v>
      </c>
      <c r="R46" s="8">
        <f t="shared" si="1"/>
        <v>1</v>
      </c>
      <c r="S46" t="s">
        <v>206</v>
      </c>
      <c r="T46" t="s">
        <v>207</v>
      </c>
    </row>
    <row r="47" spans="1:23" x14ac:dyDescent="0.25">
      <c r="A47" t="s">
        <v>208</v>
      </c>
      <c r="B47" t="s">
        <v>209</v>
      </c>
      <c r="C47" s="7">
        <v>1300</v>
      </c>
      <c r="D47" s="3" t="s">
        <v>61</v>
      </c>
      <c r="E47" s="3" t="str">
        <f t="shared" si="0"/>
        <v>Plastique</v>
      </c>
      <c r="J47" s="8"/>
      <c r="K47" s="8">
        <v>0</v>
      </c>
      <c r="L47" s="8">
        <v>0.75</v>
      </c>
      <c r="M47" s="8">
        <v>0</v>
      </c>
      <c r="N47" s="8">
        <v>1</v>
      </c>
      <c r="O47" s="8">
        <v>0</v>
      </c>
      <c r="P47" s="8">
        <v>0.75</v>
      </c>
      <c r="Q47" s="8">
        <v>0</v>
      </c>
      <c r="R47" s="8">
        <f t="shared" si="1"/>
        <v>1</v>
      </c>
      <c r="S47" t="s">
        <v>210</v>
      </c>
      <c r="T47" t="s">
        <v>211</v>
      </c>
      <c r="U47" t="s">
        <v>212</v>
      </c>
    </row>
    <row r="48" spans="1:23" x14ac:dyDescent="0.25">
      <c r="A48" t="s">
        <v>213</v>
      </c>
      <c r="B48" t="s">
        <v>214</v>
      </c>
      <c r="C48" s="7">
        <v>7200</v>
      </c>
      <c r="D48" s="3" t="s">
        <v>45</v>
      </c>
      <c r="E48" s="3" t="str">
        <f t="shared" si="0"/>
        <v>Métal</v>
      </c>
      <c r="F48" t="s">
        <v>215</v>
      </c>
      <c r="G48" t="str">
        <f>VLOOKUP(F48,priceset,2,FALSE)</f>
        <v>Zinc LME/BM</v>
      </c>
      <c r="H48">
        <v>7.2188000000000002E-2</v>
      </c>
      <c r="I48" s="17">
        <v>0</v>
      </c>
      <c r="J48" s="8">
        <v>0.35</v>
      </c>
      <c r="K48" s="8">
        <v>0</v>
      </c>
      <c r="L48" s="8">
        <v>0.75</v>
      </c>
      <c r="M48" s="8">
        <v>0</v>
      </c>
      <c r="N48" s="8">
        <v>1</v>
      </c>
      <c r="O48" s="8">
        <v>0</v>
      </c>
      <c r="P48" s="8">
        <v>0.75</v>
      </c>
      <c r="Q48" s="8">
        <v>0</v>
      </c>
      <c r="R48" s="8">
        <f t="shared" si="1"/>
        <v>1</v>
      </c>
      <c r="S48" t="s">
        <v>216</v>
      </c>
      <c r="T48" t="s">
        <v>217</v>
      </c>
    </row>
    <row r="49" spans="1:21" x14ac:dyDescent="0.25">
      <c r="A49" t="s">
        <v>218</v>
      </c>
      <c r="B49" t="s">
        <v>219</v>
      </c>
      <c r="C49" s="7">
        <v>1900</v>
      </c>
      <c r="D49" s="3" t="s">
        <v>50</v>
      </c>
      <c r="E49" s="3" t="str">
        <f t="shared" si="0"/>
        <v>Pierre</v>
      </c>
      <c r="F49" t="s">
        <v>51</v>
      </c>
      <c r="G49" t="str">
        <f>VLOOKUP(F49,priceset,2,FALSE)</f>
        <v>Pierres mélangées</v>
      </c>
      <c r="H49">
        <v>9.6249999999999999E-3</v>
      </c>
      <c r="I49" s="17">
        <v>1.7999999999999999E-2</v>
      </c>
      <c r="J49" s="8">
        <v>0</v>
      </c>
      <c r="K49" s="8">
        <v>0</v>
      </c>
      <c r="L49" s="8">
        <v>0.75</v>
      </c>
      <c r="M49" s="8">
        <v>0</v>
      </c>
      <c r="N49" s="8">
        <v>1</v>
      </c>
      <c r="O49" s="8">
        <v>0</v>
      </c>
      <c r="P49" s="8">
        <v>0.75</v>
      </c>
      <c r="Q49" s="8">
        <v>0</v>
      </c>
      <c r="R49" s="8">
        <f t="shared" si="1"/>
        <v>1</v>
      </c>
      <c r="S49" t="s">
        <v>220</v>
      </c>
      <c r="T49" t="s">
        <v>221</v>
      </c>
    </row>
    <row r="50" spans="1:21" x14ac:dyDescent="0.25">
      <c r="A50" t="s">
        <v>222</v>
      </c>
      <c r="B50" t="s">
        <v>223</v>
      </c>
      <c r="C50" s="7">
        <v>1380</v>
      </c>
      <c r="D50" s="3" t="s">
        <v>61</v>
      </c>
      <c r="E50" s="3" t="str">
        <f t="shared" si="0"/>
        <v>Plastique</v>
      </c>
      <c r="J50" s="8"/>
      <c r="K50" s="8">
        <v>0</v>
      </c>
      <c r="L50" s="8">
        <v>0.75</v>
      </c>
      <c r="M50" s="8">
        <v>0</v>
      </c>
      <c r="N50" s="8">
        <v>1</v>
      </c>
      <c r="O50" s="8">
        <v>0</v>
      </c>
      <c r="P50" s="8">
        <v>0.75</v>
      </c>
      <c r="Q50" s="8">
        <v>0</v>
      </c>
      <c r="R50" s="8">
        <f t="shared" si="1"/>
        <v>1</v>
      </c>
      <c r="S50" t="s">
        <v>224</v>
      </c>
    </row>
    <row r="51" spans="1:21" x14ac:dyDescent="0.25">
      <c r="A51" t="s">
        <v>225</v>
      </c>
      <c r="B51" t="s">
        <v>226</v>
      </c>
      <c r="C51" s="7">
        <v>780</v>
      </c>
      <c r="D51" s="3" t="s">
        <v>83</v>
      </c>
      <c r="E51" s="3" t="str">
        <f t="shared" si="0"/>
        <v>Bois</v>
      </c>
      <c r="J51" s="8"/>
      <c r="K51" s="8">
        <v>0</v>
      </c>
      <c r="L51" s="8">
        <v>0.75</v>
      </c>
      <c r="M51" s="8">
        <v>0</v>
      </c>
      <c r="N51" s="8">
        <v>1</v>
      </c>
      <c r="O51" s="8">
        <v>0</v>
      </c>
      <c r="P51" s="8">
        <v>0.75</v>
      </c>
      <c r="Q51" s="8">
        <v>0</v>
      </c>
      <c r="R51" s="8">
        <f t="shared" si="1"/>
        <v>1</v>
      </c>
    </row>
    <row r="52" spans="1:21" x14ac:dyDescent="0.25">
      <c r="A52" t="s">
        <v>227</v>
      </c>
      <c r="B52" t="s">
        <v>228</v>
      </c>
      <c r="C52" s="7">
        <v>2400</v>
      </c>
      <c r="D52" s="3" t="s">
        <v>50</v>
      </c>
      <c r="E52" s="3" t="str">
        <f t="shared" si="0"/>
        <v>Pierre</v>
      </c>
      <c r="F52" t="s">
        <v>55</v>
      </c>
      <c r="G52" t="str">
        <f>VLOOKUP(F52,priceset,2,FALSE)</f>
        <v>Béton</v>
      </c>
      <c r="H52">
        <v>9.6249999999999999E-3</v>
      </c>
      <c r="I52" s="17">
        <v>1.4999999999999999E-2</v>
      </c>
      <c r="J52" s="8">
        <v>0</v>
      </c>
      <c r="K52" s="8">
        <v>0</v>
      </c>
      <c r="L52" s="8">
        <v>0.75</v>
      </c>
      <c r="M52" s="8">
        <v>0</v>
      </c>
      <c r="N52" s="8">
        <v>1</v>
      </c>
      <c r="O52" s="8">
        <v>0</v>
      </c>
      <c r="P52" s="8">
        <v>0.75</v>
      </c>
      <c r="Q52" s="8">
        <v>1</v>
      </c>
      <c r="R52" s="8">
        <f t="shared" si="1"/>
        <v>0</v>
      </c>
      <c r="S52" t="s">
        <v>229</v>
      </c>
      <c r="T52" t="s">
        <v>230</v>
      </c>
      <c r="U52" t="s">
        <v>231</v>
      </c>
    </row>
    <row r="53" spans="1:21" x14ac:dyDescent="0.25">
      <c r="A53" t="s">
        <v>232</v>
      </c>
      <c r="B53" t="s">
        <v>233</v>
      </c>
      <c r="C53" s="7">
        <v>1900</v>
      </c>
      <c r="D53" s="3" t="s">
        <v>50</v>
      </c>
      <c r="E53" s="3" t="str">
        <f t="shared" si="0"/>
        <v>Pierre</v>
      </c>
      <c r="F53" t="s">
        <v>51</v>
      </c>
      <c r="G53" t="str">
        <f>VLOOKUP(F53,priceset,2,FALSE)</f>
        <v>Pierres mélangées</v>
      </c>
      <c r="H53">
        <v>9.6249999999999999E-3</v>
      </c>
      <c r="I53" s="17">
        <v>1.7999999999999999E-2</v>
      </c>
      <c r="J53" s="8">
        <v>0</v>
      </c>
      <c r="K53" s="8">
        <v>0</v>
      </c>
      <c r="L53" s="8">
        <v>0.75</v>
      </c>
      <c r="M53" s="8">
        <v>0</v>
      </c>
      <c r="N53" s="8">
        <v>1</v>
      </c>
      <c r="O53" s="8">
        <v>0</v>
      </c>
      <c r="P53" s="8">
        <v>0.75</v>
      </c>
      <c r="Q53" s="8">
        <v>0</v>
      </c>
      <c r="R53" s="8">
        <f t="shared" si="1"/>
        <v>1</v>
      </c>
      <c r="S53" t="s">
        <v>234</v>
      </c>
    </row>
    <row r="54" spans="1:21" x14ac:dyDescent="0.25">
      <c r="A54" t="s">
        <v>235</v>
      </c>
      <c r="B54" t="s">
        <v>236</v>
      </c>
      <c r="C54" s="7">
        <v>2400</v>
      </c>
      <c r="D54" s="3" t="s">
        <v>50</v>
      </c>
      <c r="E54" s="3" t="str">
        <f t="shared" si="0"/>
        <v>Pierre</v>
      </c>
      <c r="F54" t="s">
        <v>55</v>
      </c>
      <c r="G54" t="str">
        <f>VLOOKUP(F54,priceset,2,FALSE)</f>
        <v>Béton</v>
      </c>
      <c r="H54">
        <v>9.6249999999999999E-3</v>
      </c>
      <c r="I54" s="17">
        <v>1.4999999999999999E-2</v>
      </c>
      <c r="J54" s="8">
        <v>0</v>
      </c>
      <c r="K54" s="8">
        <v>0</v>
      </c>
      <c r="L54" s="8">
        <v>0.75</v>
      </c>
      <c r="M54" s="8">
        <v>0</v>
      </c>
      <c r="N54" s="8">
        <v>1</v>
      </c>
      <c r="O54" s="8">
        <v>0</v>
      </c>
      <c r="P54" s="8">
        <v>0.75</v>
      </c>
      <c r="Q54" s="8">
        <v>1</v>
      </c>
      <c r="R54" s="8">
        <f t="shared" si="1"/>
        <v>0</v>
      </c>
      <c r="S54" t="s">
        <v>237</v>
      </c>
      <c r="T54" t="s">
        <v>238</v>
      </c>
      <c r="U54" t="s">
        <v>239</v>
      </c>
    </row>
    <row r="55" spans="1:21" x14ac:dyDescent="0.25">
      <c r="A55" t="s">
        <v>240</v>
      </c>
      <c r="B55" t="s">
        <v>241</v>
      </c>
      <c r="C55" s="7">
        <v>35</v>
      </c>
      <c r="D55" s="3" t="s">
        <v>66</v>
      </c>
      <c r="E55" s="3" t="str">
        <f t="shared" si="0"/>
        <v>Bio</v>
      </c>
      <c r="J55" s="8"/>
      <c r="K55" s="8">
        <v>0</v>
      </c>
      <c r="L55" s="8">
        <v>0.75</v>
      </c>
      <c r="M55" s="8">
        <v>0</v>
      </c>
      <c r="N55" s="8">
        <v>1</v>
      </c>
      <c r="O55" s="8">
        <v>0</v>
      </c>
      <c r="P55" s="8">
        <v>0.75</v>
      </c>
      <c r="Q55" s="8">
        <v>0</v>
      </c>
      <c r="R55" s="8">
        <f t="shared" si="1"/>
        <v>1</v>
      </c>
    </row>
    <row r="56" spans="1:21" x14ac:dyDescent="0.25">
      <c r="A56" t="s">
        <v>242</v>
      </c>
      <c r="B56" t="s">
        <v>243</v>
      </c>
      <c r="C56" s="7">
        <v>1010</v>
      </c>
      <c r="D56" s="3" t="s">
        <v>61</v>
      </c>
      <c r="E56" s="3" t="str">
        <f t="shared" si="0"/>
        <v>Plastique</v>
      </c>
      <c r="J56" s="8"/>
      <c r="K56" s="8">
        <v>0</v>
      </c>
      <c r="L56" s="8">
        <v>0.75</v>
      </c>
      <c r="M56" s="8">
        <v>0</v>
      </c>
      <c r="N56" s="8">
        <v>1</v>
      </c>
      <c r="O56" s="8">
        <v>0</v>
      </c>
      <c r="P56" s="8">
        <v>0.75</v>
      </c>
      <c r="Q56" s="8">
        <v>0</v>
      </c>
      <c r="R56" s="8">
        <f t="shared" si="1"/>
        <v>1</v>
      </c>
      <c r="S56" t="s">
        <v>244</v>
      </c>
      <c r="T56" t="s">
        <v>245</v>
      </c>
      <c r="U56" t="s">
        <v>246</v>
      </c>
    </row>
    <row r="57" spans="1:21" x14ac:dyDescent="0.25">
      <c r="A57" t="s">
        <v>247</v>
      </c>
      <c r="B57" t="s">
        <v>248</v>
      </c>
      <c r="C57" s="7">
        <v>50</v>
      </c>
      <c r="D57" s="3" t="s">
        <v>66</v>
      </c>
      <c r="E57" s="3" t="str">
        <f t="shared" si="0"/>
        <v>Bio</v>
      </c>
      <c r="J57" s="8"/>
      <c r="K57" s="8">
        <v>0</v>
      </c>
      <c r="L57" s="8">
        <v>0.75</v>
      </c>
      <c r="M57" s="8">
        <v>0</v>
      </c>
      <c r="N57" s="8">
        <v>1</v>
      </c>
      <c r="O57" s="8">
        <v>0</v>
      </c>
      <c r="P57" s="8">
        <v>0.75</v>
      </c>
      <c r="Q57" s="8">
        <v>0</v>
      </c>
      <c r="R57" s="8">
        <f t="shared" si="1"/>
        <v>1</v>
      </c>
      <c r="S57" t="s">
        <v>249</v>
      </c>
      <c r="T57" t="s">
        <v>250</v>
      </c>
    </row>
    <row r="58" spans="1:21" x14ac:dyDescent="0.25">
      <c r="A58" t="s">
        <v>251</v>
      </c>
      <c r="B58" t="s">
        <v>252</v>
      </c>
      <c r="C58" s="7">
        <v>1000</v>
      </c>
      <c r="D58" s="3" t="s">
        <v>50</v>
      </c>
      <c r="E58" s="3" t="str">
        <f t="shared" si="0"/>
        <v>Pierre</v>
      </c>
      <c r="J58" s="8"/>
      <c r="K58" s="8">
        <v>0</v>
      </c>
      <c r="L58" s="8">
        <v>0.75</v>
      </c>
      <c r="M58" s="8">
        <v>0</v>
      </c>
      <c r="N58" s="8">
        <v>1</v>
      </c>
      <c r="O58" s="8">
        <v>0</v>
      </c>
      <c r="P58" s="8">
        <v>0.75</v>
      </c>
      <c r="Q58" s="8">
        <v>0</v>
      </c>
      <c r="R58" s="8">
        <f t="shared" si="1"/>
        <v>1</v>
      </c>
    </row>
    <row r="59" spans="1:21" x14ac:dyDescent="0.25">
      <c r="A59" t="s">
        <v>253</v>
      </c>
      <c r="B59" t="s">
        <v>254</v>
      </c>
      <c r="C59" s="7">
        <v>2000</v>
      </c>
      <c r="D59" s="3" t="s">
        <v>50</v>
      </c>
      <c r="E59" s="3" t="str">
        <f t="shared" si="0"/>
        <v>Pierre</v>
      </c>
      <c r="F59" t="s">
        <v>51</v>
      </c>
      <c r="G59" t="str">
        <f>VLOOKUP(F59,priceset,2,FALSE)</f>
        <v>Pierres mélangées</v>
      </c>
      <c r="H59">
        <v>9.6249999999999999E-3</v>
      </c>
      <c r="I59" s="17">
        <v>1.7999999999999999E-2</v>
      </c>
      <c r="J59" s="8">
        <v>0</v>
      </c>
      <c r="K59" s="8">
        <v>0</v>
      </c>
      <c r="L59" s="8">
        <v>0.75</v>
      </c>
      <c r="M59" s="8">
        <v>0</v>
      </c>
      <c r="N59" s="8">
        <v>1</v>
      </c>
      <c r="O59" s="8">
        <v>0</v>
      </c>
      <c r="P59" s="8">
        <v>0.75</v>
      </c>
      <c r="Q59" s="8">
        <v>0</v>
      </c>
      <c r="R59" s="8">
        <f t="shared" si="1"/>
        <v>1</v>
      </c>
      <c r="S59" t="s">
        <v>255</v>
      </c>
      <c r="T59" t="s">
        <v>256</v>
      </c>
    </row>
    <row r="60" spans="1:21" x14ac:dyDescent="0.25">
      <c r="A60" t="s">
        <v>257</v>
      </c>
      <c r="B60" t="s">
        <v>258</v>
      </c>
      <c r="C60" s="7">
        <v>540</v>
      </c>
      <c r="D60" s="3" t="s">
        <v>83</v>
      </c>
      <c r="E60" s="3" t="str">
        <f t="shared" si="0"/>
        <v>Bois</v>
      </c>
      <c r="F60" t="s">
        <v>259</v>
      </c>
      <c r="G60" t="str">
        <f>VLOOKUP(F60,priceset,2,FALSE)</f>
        <v>Bois tendre</v>
      </c>
      <c r="H60">
        <v>2.4063000000000001E-2</v>
      </c>
      <c r="I60" s="17">
        <v>0.1</v>
      </c>
      <c r="J60" s="8">
        <v>0</v>
      </c>
      <c r="K60" s="8">
        <v>0</v>
      </c>
      <c r="L60" s="8">
        <v>0.75</v>
      </c>
      <c r="M60" s="8">
        <v>0</v>
      </c>
      <c r="N60" s="8">
        <v>1</v>
      </c>
      <c r="O60" s="8">
        <v>0</v>
      </c>
      <c r="P60" s="8">
        <v>0.75</v>
      </c>
      <c r="Q60" s="8">
        <v>0</v>
      </c>
      <c r="R60" s="8">
        <f t="shared" si="1"/>
        <v>1</v>
      </c>
    </row>
    <row r="61" spans="1:21" x14ac:dyDescent="0.25">
      <c r="A61" t="s">
        <v>260</v>
      </c>
      <c r="B61" t="s">
        <v>261</v>
      </c>
      <c r="C61" s="7">
        <v>7800</v>
      </c>
      <c r="D61" s="3" t="s">
        <v>45</v>
      </c>
      <c r="E61" s="3" t="str">
        <f t="shared" si="0"/>
        <v>Métal</v>
      </c>
      <c r="J61" s="8"/>
      <c r="K61" s="8">
        <v>0</v>
      </c>
      <c r="L61" s="8">
        <v>0.75</v>
      </c>
      <c r="M61" s="8">
        <v>0</v>
      </c>
      <c r="N61" s="8">
        <v>1</v>
      </c>
      <c r="O61" s="8">
        <v>0</v>
      </c>
      <c r="P61" s="8">
        <v>0.75</v>
      </c>
      <c r="Q61" s="8">
        <v>0</v>
      </c>
      <c r="R61" s="8">
        <f t="shared" si="1"/>
        <v>1</v>
      </c>
    </row>
    <row r="62" spans="1:21" x14ac:dyDescent="0.25">
      <c r="A62" t="s">
        <v>262</v>
      </c>
      <c r="B62" t="s">
        <v>263</v>
      </c>
      <c r="C62" s="7">
        <v>500</v>
      </c>
      <c r="D62" s="3" t="s">
        <v>50</v>
      </c>
      <c r="E62" s="3" t="str">
        <f t="shared" si="0"/>
        <v>Pierre</v>
      </c>
      <c r="F62" t="s">
        <v>55</v>
      </c>
      <c r="G62" t="str">
        <f>VLOOKUP(F62,priceset,2,FALSE)</f>
        <v>Béton</v>
      </c>
      <c r="H62">
        <v>9.6249999999999999E-3</v>
      </c>
      <c r="I62" s="17">
        <v>1.4999999999999999E-2</v>
      </c>
      <c r="J62" s="8">
        <v>0</v>
      </c>
      <c r="K62" s="8">
        <v>0</v>
      </c>
      <c r="L62" s="8">
        <v>0.75</v>
      </c>
      <c r="M62" s="8">
        <v>0</v>
      </c>
      <c r="N62" s="8">
        <v>1</v>
      </c>
      <c r="O62" s="8">
        <v>0</v>
      </c>
      <c r="P62" s="8">
        <v>0.75</v>
      </c>
      <c r="Q62" s="8">
        <v>0</v>
      </c>
      <c r="R62" s="8">
        <f t="shared" si="1"/>
        <v>1</v>
      </c>
      <c r="S62" t="s">
        <v>264</v>
      </c>
    </row>
    <row r="63" spans="1:21" x14ac:dyDescent="0.25">
      <c r="A63" t="s">
        <v>265</v>
      </c>
      <c r="B63" t="s">
        <v>266</v>
      </c>
      <c r="C63" s="7">
        <v>580</v>
      </c>
      <c r="D63" s="3" t="s">
        <v>61</v>
      </c>
      <c r="E63" s="3" t="str">
        <f t="shared" si="0"/>
        <v>Plastique</v>
      </c>
      <c r="F63" t="s">
        <v>267</v>
      </c>
      <c r="G63" t="str">
        <f>VLOOKUP(F63,priceset,2,FALSE)</f>
        <v>Amiante</v>
      </c>
      <c r="H63">
        <v>0.23</v>
      </c>
      <c r="I63" s="17">
        <v>8</v>
      </c>
      <c r="J63" s="8">
        <v>0</v>
      </c>
      <c r="K63" s="8">
        <v>0</v>
      </c>
      <c r="L63" s="8">
        <v>0.75</v>
      </c>
      <c r="M63" s="8">
        <v>0</v>
      </c>
      <c r="N63" s="8">
        <v>1</v>
      </c>
      <c r="O63" s="8">
        <v>0</v>
      </c>
      <c r="P63" s="8">
        <v>0.75</v>
      </c>
      <c r="Q63" s="8">
        <v>0</v>
      </c>
      <c r="R63" s="8">
        <f t="shared" si="1"/>
        <v>1</v>
      </c>
      <c r="S63" t="s">
        <v>268</v>
      </c>
      <c r="T63" t="s">
        <v>269</v>
      </c>
    </row>
    <row r="64" spans="1:21" x14ac:dyDescent="0.25">
      <c r="A64" t="s">
        <v>270</v>
      </c>
      <c r="B64" t="s">
        <v>271</v>
      </c>
      <c r="C64" s="7">
        <v>8700</v>
      </c>
      <c r="D64" s="3" t="s">
        <v>45</v>
      </c>
      <c r="E64" s="3" t="str">
        <f t="shared" si="0"/>
        <v>Métal</v>
      </c>
      <c r="F64" t="s">
        <v>272</v>
      </c>
      <c r="G64" t="str">
        <f>VLOOKUP(F64,priceset,2,FALSE)</f>
        <v>Bronze calculé</v>
      </c>
      <c r="H64">
        <v>7.2188000000000002E-2</v>
      </c>
      <c r="I64" s="17">
        <v>0</v>
      </c>
      <c r="J64" s="8">
        <v>0.35</v>
      </c>
      <c r="K64" s="8">
        <v>0</v>
      </c>
      <c r="L64" s="8">
        <v>0.75</v>
      </c>
      <c r="M64" s="8">
        <v>0</v>
      </c>
      <c r="N64" s="8">
        <v>1</v>
      </c>
      <c r="O64" s="8">
        <v>0</v>
      </c>
      <c r="P64" s="8">
        <v>0.75</v>
      </c>
      <c r="Q64" s="8">
        <v>0</v>
      </c>
      <c r="R64" s="8">
        <f t="shared" si="1"/>
        <v>1</v>
      </c>
      <c r="S64" t="s">
        <v>273</v>
      </c>
      <c r="T64" t="s">
        <v>274</v>
      </c>
    </row>
    <row r="65" spans="1:21" x14ac:dyDescent="0.25">
      <c r="A65" t="s">
        <v>275</v>
      </c>
      <c r="B65" t="s">
        <v>276</v>
      </c>
      <c r="C65" s="7">
        <v>1400</v>
      </c>
      <c r="D65" s="3" t="s">
        <v>61</v>
      </c>
      <c r="E65" s="3" t="str">
        <f t="shared" si="0"/>
        <v>Plastique</v>
      </c>
      <c r="F65" t="s">
        <v>267</v>
      </c>
      <c r="G65" t="str">
        <f>VLOOKUP(F65,priceset,2,FALSE)</f>
        <v>Amiante</v>
      </c>
      <c r="H65">
        <v>0.23</v>
      </c>
      <c r="I65" s="17">
        <v>8</v>
      </c>
      <c r="J65" s="8">
        <v>0</v>
      </c>
      <c r="K65" s="8">
        <v>0</v>
      </c>
      <c r="L65" s="8">
        <v>0.75</v>
      </c>
      <c r="M65" s="8">
        <v>0</v>
      </c>
      <c r="N65" s="8">
        <v>1</v>
      </c>
      <c r="O65" s="8">
        <v>0</v>
      </c>
      <c r="P65" s="8">
        <v>0.75</v>
      </c>
      <c r="Q65" s="8">
        <v>0</v>
      </c>
      <c r="R65" s="8">
        <f t="shared" si="1"/>
        <v>1</v>
      </c>
      <c r="S65" t="s">
        <v>277</v>
      </c>
    </row>
    <row r="66" spans="1:21" x14ac:dyDescent="0.25">
      <c r="A66" t="s">
        <v>278</v>
      </c>
      <c r="B66" t="s">
        <v>279</v>
      </c>
      <c r="C66" s="7">
        <v>7190</v>
      </c>
      <c r="D66" s="3" t="s">
        <v>45</v>
      </c>
      <c r="E66" s="3" t="str">
        <f t="shared" si="0"/>
        <v>Métal</v>
      </c>
      <c r="J66" s="8"/>
      <c r="K66" s="8">
        <v>0</v>
      </c>
      <c r="L66" s="8">
        <v>0.75</v>
      </c>
      <c r="M66" s="8">
        <v>0</v>
      </c>
      <c r="N66" s="8">
        <v>1</v>
      </c>
      <c r="O66" s="8">
        <v>0</v>
      </c>
      <c r="P66" s="8">
        <v>0.75</v>
      </c>
      <c r="Q66" s="8">
        <v>0</v>
      </c>
      <c r="R66" s="8">
        <f t="shared" si="1"/>
        <v>1</v>
      </c>
      <c r="S66" t="s">
        <v>280</v>
      </c>
    </row>
    <row r="67" spans="1:21" x14ac:dyDescent="0.25">
      <c r="A67" t="s">
        <v>281</v>
      </c>
      <c r="B67" t="s">
        <v>282</v>
      </c>
      <c r="C67" s="7">
        <v>1200</v>
      </c>
      <c r="D67" s="3" t="s">
        <v>61</v>
      </c>
      <c r="E67" s="3" t="str">
        <f t="shared" ref="E67:E130" si="2">VLOOKUP(D67,madaster,5,FALSE)</f>
        <v>Plastique</v>
      </c>
      <c r="F67" t="s">
        <v>283</v>
      </c>
      <c r="G67" t="str">
        <f>VLOOKUP(F67,priceset,2,FALSE)</f>
        <v>PC clair</v>
      </c>
      <c r="H67">
        <v>7.2188000000000002E-2</v>
      </c>
      <c r="I67" s="17">
        <v>0.75</v>
      </c>
      <c r="J67" s="8">
        <v>0</v>
      </c>
      <c r="K67" s="8">
        <v>0</v>
      </c>
      <c r="L67" s="8">
        <v>0.75</v>
      </c>
      <c r="M67" s="8">
        <v>0</v>
      </c>
      <c r="N67" s="8">
        <v>1</v>
      </c>
      <c r="O67" s="8">
        <v>0</v>
      </c>
      <c r="P67" s="8">
        <v>0.75</v>
      </c>
      <c r="Q67" s="8">
        <v>0</v>
      </c>
      <c r="R67" s="8">
        <f t="shared" ref="R67:R130" si="3">1-Q67-O67</f>
        <v>1</v>
      </c>
      <c r="S67" t="s">
        <v>284</v>
      </c>
      <c r="T67" t="s">
        <v>285</v>
      </c>
    </row>
    <row r="68" spans="1:21" x14ac:dyDescent="0.25">
      <c r="A68" t="s">
        <v>286</v>
      </c>
      <c r="B68" t="s">
        <v>287</v>
      </c>
      <c r="C68" s="7">
        <v>1300</v>
      </c>
      <c r="D68" s="3" t="s">
        <v>61</v>
      </c>
      <c r="E68" s="3" t="str">
        <f t="shared" si="2"/>
        <v>Plastique</v>
      </c>
      <c r="J68" s="8"/>
      <c r="K68" s="8">
        <v>0</v>
      </c>
      <c r="L68" s="8">
        <v>0.75</v>
      </c>
      <c r="M68" s="8">
        <v>0</v>
      </c>
      <c r="N68" s="8">
        <v>1</v>
      </c>
      <c r="O68" s="8">
        <v>0</v>
      </c>
      <c r="P68" s="8">
        <v>0.75</v>
      </c>
      <c r="Q68" s="8">
        <v>0</v>
      </c>
      <c r="R68" s="8">
        <f t="shared" si="3"/>
        <v>1</v>
      </c>
      <c r="S68" t="s">
        <v>288</v>
      </c>
      <c r="T68" t="s">
        <v>289</v>
      </c>
      <c r="U68" t="s">
        <v>290</v>
      </c>
    </row>
    <row r="69" spans="1:21" x14ac:dyDescent="0.25">
      <c r="A69" t="s">
        <v>291</v>
      </c>
      <c r="B69" t="s">
        <v>292</v>
      </c>
      <c r="C69" s="7">
        <v>2000</v>
      </c>
      <c r="D69" s="3" t="s">
        <v>50</v>
      </c>
      <c r="E69" s="3" t="str">
        <f t="shared" si="2"/>
        <v>Pierre</v>
      </c>
      <c r="J69" s="8"/>
      <c r="K69" s="8">
        <v>0</v>
      </c>
      <c r="L69" s="8">
        <v>0.75</v>
      </c>
      <c r="M69" s="8">
        <v>0</v>
      </c>
      <c r="N69" s="8">
        <v>1</v>
      </c>
      <c r="O69" s="8">
        <v>0</v>
      </c>
      <c r="P69" s="8">
        <v>0.75</v>
      </c>
      <c r="Q69" s="8">
        <v>0</v>
      </c>
      <c r="R69" s="8">
        <f t="shared" si="3"/>
        <v>1</v>
      </c>
    </row>
    <row r="70" spans="1:21" x14ac:dyDescent="0.25">
      <c r="A70" t="s">
        <v>293</v>
      </c>
      <c r="B70" t="s">
        <v>82</v>
      </c>
      <c r="C70" s="7">
        <v>750</v>
      </c>
      <c r="D70" s="3" t="s">
        <v>83</v>
      </c>
      <c r="E70" s="3" t="str">
        <f t="shared" si="2"/>
        <v>Bois</v>
      </c>
      <c r="F70" t="s">
        <v>62</v>
      </c>
      <c r="G70" t="str">
        <f>VLOOKUP(F70,priceset,2,FALSE)</f>
        <v>Bois B</v>
      </c>
      <c r="H70">
        <v>2.4063000000000001E-2</v>
      </c>
      <c r="I70" s="17">
        <v>0.1</v>
      </c>
      <c r="J70" s="8">
        <v>0</v>
      </c>
      <c r="K70" s="8">
        <v>0</v>
      </c>
      <c r="L70" s="8">
        <v>0.75</v>
      </c>
      <c r="M70" s="8">
        <v>0</v>
      </c>
      <c r="N70" s="8">
        <v>1</v>
      </c>
      <c r="O70" s="8">
        <v>0</v>
      </c>
      <c r="P70" s="8">
        <v>0.75</v>
      </c>
      <c r="Q70" s="8">
        <v>0</v>
      </c>
      <c r="R70" s="8">
        <f t="shared" si="3"/>
        <v>1</v>
      </c>
      <c r="S70" t="s">
        <v>294</v>
      </c>
      <c r="T70" t="s">
        <v>295</v>
      </c>
    </row>
    <row r="71" spans="1:21" x14ac:dyDescent="0.25">
      <c r="A71" t="s">
        <v>296</v>
      </c>
      <c r="B71" t="s">
        <v>297</v>
      </c>
      <c r="C71" s="7">
        <v>2800</v>
      </c>
      <c r="D71" s="3" t="s">
        <v>45</v>
      </c>
      <c r="E71" s="3" t="str">
        <f t="shared" si="2"/>
        <v>Métal</v>
      </c>
      <c r="F71" t="s">
        <v>298</v>
      </c>
      <c r="G71" t="str">
        <f>VLOOKUP(F71,priceset,2,FALSE)</f>
        <v>Alliage d'aluminium LME</v>
      </c>
      <c r="H71">
        <v>7.2188000000000002E-2</v>
      </c>
      <c r="I71" s="17">
        <v>0</v>
      </c>
      <c r="J71" s="8">
        <v>0.35</v>
      </c>
      <c r="K71" s="8">
        <v>0</v>
      </c>
      <c r="L71" s="8">
        <v>0.75</v>
      </c>
      <c r="M71" s="8">
        <v>0</v>
      </c>
      <c r="N71" s="8">
        <v>1</v>
      </c>
      <c r="O71" s="8">
        <v>0</v>
      </c>
      <c r="P71" s="8">
        <v>0.75</v>
      </c>
      <c r="Q71" s="8">
        <v>0</v>
      </c>
      <c r="R71" s="8">
        <f t="shared" si="3"/>
        <v>1</v>
      </c>
      <c r="S71" t="s">
        <v>299</v>
      </c>
      <c r="T71" t="s">
        <v>300</v>
      </c>
    </row>
    <row r="72" spans="1:21" x14ac:dyDescent="0.25">
      <c r="A72" t="s">
        <v>301</v>
      </c>
      <c r="B72" t="s">
        <v>302</v>
      </c>
      <c r="C72" s="7">
        <v>1200</v>
      </c>
      <c r="D72" s="3" t="s">
        <v>61</v>
      </c>
      <c r="E72" s="3" t="str">
        <f t="shared" si="2"/>
        <v>Plastique</v>
      </c>
      <c r="J72" s="8"/>
      <c r="K72" s="8">
        <v>0</v>
      </c>
      <c r="L72" s="8">
        <v>0.75</v>
      </c>
      <c r="M72" s="8">
        <v>0</v>
      </c>
      <c r="N72" s="8">
        <v>1</v>
      </c>
      <c r="O72" s="8">
        <v>0</v>
      </c>
      <c r="P72" s="8">
        <v>0.75</v>
      </c>
      <c r="Q72" s="8">
        <v>0</v>
      </c>
      <c r="R72" s="8">
        <f t="shared" si="3"/>
        <v>1</v>
      </c>
      <c r="S72" t="s">
        <v>303</v>
      </c>
      <c r="T72" t="s">
        <v>304</v>
      </c>
    </row>
    <row r="73" spans="1:21" x14ac:dyDescent="0.25">
      <c r="A73" t="s">
        <v>305</v>
      </c>
      <c r="B73" t="s">
        <v>306</v>
      </c>
      <c r="C73" s="7">
        <v>20</v>
      </c>
      <c r="D73" s="3" t="s">
        <v>66</v>
      </c>
      <c r="E73" s="3" t="str">
        <f t="shared" si="2"/>
        <v>Bio</v>
      </c>
      <c r="J73" s="8"/>
      <c r="K73" s="8">
        <v>0</v>
      </c>
      <c r="L73" s="8">
        <v>0.75</v>
      </c>
      <c r="M73" s="8">
        <v>0</v>
      </c>
      <c r="N73" s="8">
        <v>1</v>
      </c>
      <c r="O73" s="8">
        <v>0</v>
      </c>
      <c r="P73" s="8">
        <v>0.75</v>
      </c>
      <c r="Q73" s="8">
        <v>0</v>
      </c>
      <c r="R73" s="8">
        <f t="shared" si="3"/>
        <v>1</v>
      </c>
      <c r="S73" t="s">
        <v>307</v>
      </c>
    </row>
    <row r="74" spans="1:21" x14ac:dyDescent="0.25">
      <c r="A74" t="s">
        <v>308</v>
      </c>
      <c r="B74" t="s">
        <v>309</v>
      </c>
      <c r="C74" s="7">
        <v>950</v>
      </c>
      <c r="D74" s="3" t="s">
        <v>66</v>
      </c>
      <c r="E74" s="3" t="str">
        <f t="shared" si="2"/>
        <v>Bio</v>
      </c>
      <c r="J74" s="8"/>
      <c r="K74" s="8">
        <v>0</v>
      </c>
      <c r="L74" s="8">
        <v>0.75</v>
      </c>
      <c r="M74" s="8">
        <v>0</v>
      </c>
      <c r="N74" s="8">
        <v>1</v>
      </c>
      <c r="O74" s="8">
        <v>0</v>
      </c>
      <c r="P74" s="8">
        <v>0.75</v>
      </c>
      <c r="Q74" s="8">
        <v>0</v>
      </c>
      <c r="R74" s="8">
        <f t="shared" si="3"/>
        <v>1</v>
      </c>
      <c r="S74" t="s">
        <v>310</v>
      </c>
      <c r="T74" t="s">
        <v>311</v>
      </c>
    </row>
    <row r="75" spans="1:21" x14ac:dyDescent="0.25">
      <c r="A75" t="s">
        <v>312</v>
      </c>
      <c r="B75" t="s">
        <v>313</v>
      </c>
      <c r="C75" s="7">
        <v>2200</v>
      </c>
      <c r="D75" s="3" t="s">
        <v>50</v>
      </c>
      <c r="E75" s="3" t="str">
        <f t="shared" si="2"/>
        <v>Pierre</v>
      </c>
      <c r="F75" t="s">
        <v>314</v>
      </c>
      <c r="G75" t="str">
        <f>VLOOKUP(F75,priceset,2,FALSE)</f>
        <v>Gravier</v>
      </c>
      <c r="H75">
        <v>9.6249999999999999E-3</v>
      </c>
      <c r="I75" s="17">
        <v>0</v>
      </c>
      <c r="J75" s="8">
        <v>0</v>
      </c>
      <c r="K75" s="8">
        <v>0</v>
      </c>
      <c r="L75" s="8">
        <v>0.75</v>
      </c>
      <c r="M75" s="8">
        <v>0</v>
      </c>
      <c r="N75" s="8">
        <v>1</v>
      </c>
      <c r="O75" s="8">
        <v>0</v>
      </c>
      <c r="P75" s="8">
        <v>0.75</v>
      </c>
      <c r="Q75" s="8">
        <v>0</v>
      </c>
      <c r="R75" s="8">
        <f t="shared" si="3"/>
        <v>1</v>
      </c>
      <c r="S75" t="s">
        <v>315</v>
      </c>
    </row>
    <row r="76" spans="1:21" x14ac:dyDescent="0.25">
      <c r="A76" t="s">
        <v>316</v>
      </c>
      <c r="B76" t="s">
        <v>317</v>
      </c>
      <c r="C76" s="7">
        <v>2300</v>
      </c>
      <c r="D76" s="3" t="s">
        <v>50</v>
      </c>
      <c r="E76" s="3" t="str">
        <f t="shared" si="2"/>
        <v>Pierre</v>
      </c>
      <c r="F76" t="s">
        <v>55</v>
      </c>
      <c r="G76" t="str">
        <f>VLOOKUP(F76,priceset,2,FALSE)</f>
        <v>Béton</v>
      </c>
      <c r="H76">
        <v>9.6249999999999999E-3</v>
      </c>
      <c r="I76" s="17">
        <v>1.4999999999999999E-2</v>
      </c>
      <c r="J76" s="8">
        <v>0</v>
      </c>
      <c r="K76" s="8">
        <v>0</v>
      </c>
      <c r="L76" s="8">
        <v>0.75</v>
      </c>
      <c r="M76" s="8">
        <v>0</v>
      </c>
      <c r="N76" s="8">
        <v>1</v>
      </c>
      <c r="O76" s="8">
        <v>0</v>
      </c>
      <c r="P76" s="8">
        <v>0.75</v>
      </c>
      <c r="Q76" s="8">
        <v>1</v>
      </c>
      <c r="R76" s="8">
        <f t="shared" si="3"/>
        <v>0</v>
      </c>
      <c r="S76" t="s">
        <v>318</v>
      </c>
      <c r="T76" t="s">
        <v>319</v>
      </c>
    </row>
    <row r="77" spans="1:21" x14ac:dyDescent="0.25">
      <c r="A77" t="s">
        <v>320</v>
      </c>
      <c r="B77" t="s">
        <v>321</v>
      </c>
      <c r="C77" s="7">
        <v>780</v>
      </c>
      <c r="D77" s="3" t="s">
        <v>83</v>
      </c>
      <c r="E77" s="3" t="str">
        <f t="shared" si="2"/>
        <v>Bois</v>
      </c>
      <c r="J77" s="8"/>
      <c r="K77" s="8">
        <v>0</v>
      </c>
      <c r="L77" s="8">
        <v>0.75</v>
      </c>
      <c r="M77" s="8">
        <v>0</v>
      </c>
      <c r="N77" s="8">
        <v>1</v>
      </c>
      <c r="O77" s="8">
        <v>0</v>
      </c>
      <c r="P77" s="8">
        <v>0.75</v>
      </c>
      <c r="Q77" s="8">
        <v>0</v>
      </c>
      <c r="R77" s="8">
        <f t="shared" si="3"/>
        <v>1</v>
      </c>
    </row>
    <row r="78" spans="1:21" x14ac:dyDescent="0.25">
      <c r="A78" t="s">
        <v>322</v>
      </c>
      <c r="B78" t="s">
        <v>323</v>
      </c>
      <c r="C78" s="7">
        <v>60</v>
      </c>
      <c r="D78" s="3" t="s">
        <v>66</v>
      </c>
      <c r="E78" s="3" t="str">
        <f t="shared" si="2"/>
        <v>Bio</v>
      </c>
      <c r="J78" s="8"/>
      <c r="K78" s="8">
        <v>0</v>
      </c>
      <c r="L78" s="8">
        <v>0.75</v>
      </c>
      <c r="M78" s="8">
        <v>0</v>
      </c>
      <c r="N78" s="8">
        <v>1</v>
      </c>
      <c r="O78" s="8">
        <v>0</v>
      </c>
      <c r="P78" s="8">
        <v>0.75</v>
      </c>
      <c r="Q78" s="8">
        <v>0</v>
      </c>
      <c r="R78" s="8">
        <f t="shared" si="3"/>
        <v>1</v>
      </c>
    </row>
    <row r="79" spans="1:21" x14ac:dyDescent="0.25">
      <c r="A79" t="s">
        <v>324</v>
      </c>
      <c r="B79" t="s">
        <v>325</v>
      </c>
      <c r="C79" s="7">
        <v>2600</v>
      </c>
      <c r="D79" s="3" t="s">
        <v>50</v>
      </c>
      <c r="E79" s="3" t="str">
        <f t="shared" si="2"/>
        <v>Pierre</v>
      </c>
      <c r="F79" t="s">
        <v>51</v>
      </c>
      <c r="G79" t="str">
        <f>VLOOKUP(F79,priceset,2,FALSE)</f>
        <v>Pierres mélangées</v>
      </c>
      <c r="H79">
        <v>9.6249999999999999E-3</v>
      </c>
      <c r="I79" s="17">
        <v>1.7999999999999999E-2</v>
      </c>
      <c r="J79" s="8">
        <v>0</v>
      </c>
      <c r="K79" s="8">
        <v>0</v>
      </c>
      <c r="L79" s="8">
        <v>0.75</v>
      </c>
      <c r="M79" s="8">
        <v>0</v>
      </c>
      <c r="N79" s="8">
        <v>1</v>
      </c>
      <c r="O79" s="8">
        <v>0</v>
      </c>
      <c r="P79" s="8">
        <v>0.75</v>
      </c>
      <c r="Q79" s="8">
        <v>0</v>
      </c>
      <c r="R79" s="8">
        <f t="shared" si="3"/>
        <v>1</v>
      </c>
      <c r="S79" t="s">
        <v>326</v>
      </c>
    </row>
    <row r="80" spans="1:21" x14ac:dyDescent="0.25">
      <c r="A80" t="s">
        <v>327</v>
      </c>
      <c r="B80" t="s">
        <v>328</v>
      </c>
      <c r="C80" s="7">
        <v>2800</v>
      </c>
      <c r="D80" s="3" t="s">
        <v>50</v>
      </c>
      <c r="E80" s="3" t="str">
        <f t="shared" si="2"/>
        <v>Pierre</v>
      </c>
      <c r="F80" t="s">
        <v>51</v>
      </c>
      <c r="G80" t="str">
        <f>VLOOKUP(F80,priceset,2,FALSE)</f>
        <v>Pierres mélangées</v>
      </c>
      <c r="H80">
        <v>9.6249999999999999E-3</v>
      </c>
      <c r="I80" s="17">
        <v>1.7999999999999999E-2</v>
      </c>
      <c r="J80" s="8">
        <v>0</v>
      </c>
      <c r="K80" s="8">
        <v>0</v>
      </c>
      <c r="L80" s="8">
        <v>0.75</v>
      </c>
      <c r="M80" s="8">
        <v>0</v>
      </c>
      <c r="N80" s="8">
        <v>1</v>
      </c>
      <c r="O80" s="8">
        <v>0</v>
      </c>
      <c r="P80" s="8">
        <v>0.75</v>
      </c>
      <c r="Q80" s="8">
        <v>0</v>
      </c>
      <c r="R80" s="8">
        <f t="shared" si="3"/>
        <v>1</v>
      </c>
      <c r="S80" t="s">
        <v>329</v>
      </c>
    </row>
    <row r="81" spans="1:21" x14ac:dyDescent="0.25">
      <c r="A81" t="s">
        <v>330</v>
      </c>
      <c r="B81" t="s">
        <v>331</v>
      </c>
      <c r="C81" s="7">
        <v>1200</v>
      </c>
      <c r="D81" s="3" t="s">
        <v>61</v>
      </c>
      <c r="E81" s="3" t="str">
        <f t="shared" si="2"/>
        <v>Plastique</v>
      </c>
      <c r="F81" t="s">
        <v>332</v>
      </c>
      <c r="G81" t="str">
        <f>VLOOKUP(F81,priceset,2,FALSE)</f>
        <v>Film PEBD</v>
      </c>
      <c r="H81">
        <v>7.2188000000000002E-2</v>
      </c>
      <c r="I81" s="17">
        <v>0.75</v>
      </c>
      <c r="J81" s="8">
        <v>0</v>
      </c>
      <c r="K81" s="8">
        <v>0</v>
      </c>
      <c r="L81" s="8">
        <v>0.75</v>
      </c>
      <c r="M81" s="8">
        <v>0</v>
      </c>
      <c r="N81" s="8">
        <v>1</v>
      </c>
      <c r="O81" s="8">
        <v>0</v>
      </c>
      <c r="P81" s="8">
        <v>0.75</v>
      </c>
      <c r="Q81" s="8">
        <v>0</v>
      </c>
      <c r="R81" s="8">
        <f t="shared" si="3"/>
        <v>1</v>
      </c>
      <c r="S81" t="s">
        <v>333</v>
      </c>
      <c r="T81" t="s">
        <v>334</v>
      </c>
    </row>
    <row r="82" spans="1:21" x14ac:dyDescent="0.25">
      <c r="A82" t="s">
        <v>335</v>
      </c>
      <c r="B82" t="s">
        <v>336</v>
      </c>
      <c r="C82" s="7">
        <v>30</v>
      </c>
      <c r="D82" s="3" t="s">
        <v>61</v>
      </c>
      <c r="E82" s="3" t="str">
        <f t="shared" si="2"/>
        <v>Plastique</v>
      </c>
      <c r="F82" t="s">
        <v>337</v>
      </c>
      <c r="G82" t="str">
        <f>VLOOKUP(F82,priceset,2,FALSE)</f>
        <v>Polystyrène</v>
      </c>
      <c r="H82">
        <v>7.2188000000000002E-2</v>
      </c>
      <c r="I82" s="17">
        <v>0.75</v>
      </c>
      <c r="J82" s="8">
        <v>0</v>
      </c>
      <c r="K82" s="8">
        <v>0</v>
      </c>
      <c r="L82" s="8">
        <v>0.75</v>
      </c>
      <c r="M82" s="8">
        <v>0</v>
      </c>
      <c r="N82" s="8">
        <v>1</v>
      </c>
      <c r="O82" s="8">
        <v>0</v>
      </c>
      <c r="P82" s="8">
        <v>0.75</v>
      </c>
      <c r="Q82" s="8">
        <v>0</v>
      </c>
      <c r="R82" s="8">
        <f t="shared" si="3"/>
        <v>1</v>
      </c>
      <c r="S82" t="s">
        <v>338</v>
      </c>
      <c r="T82" t="s">
        <v>339</v>
      </c>
    </row>
    <row r="83" spans="1:21" x14ac:dyDescent="0.25">
      <c r="A83" t="s">
        <v>340</v>
      </c>
      <c r="B83" t="s">
        <v>341</v>
      </c>
      <c r="C83" s="7">
        <v>37</v>
      </c>
      <c r="D83" s="3" t="s">
        <v>61</v>
      </c>
      <c r="E83" s="3" t="str">
        <f t="shared" si="2"/>
        <v>Plastique</v>
      </c>
      <c r="F83" t="s">
        <v>337</v>
      </c>
      <c r="G83" t="str">
        <f>VLOOKUP(F83,priceset,2,FALSE)</f>
        <v>Polystyrène</v>
      </c>
      <c r="H83">
        <v>7.2188000000000002E-2</v>
      </c>
      <c r="I83" s="17">
        <v>0.75</v>
      </c>
      <c r="J83" s="8">
        <v>0</v>
      </c>
      <c r="K83" s="8">
        <v>0</v>
      </c>
      <c r="L83" s="8">
        <v>0.75</v>
      </c>
      <c r="M83" s="8">
        <v>0</v>
      </c>
      <c r="N83" s="8">
        <v>1</v>
      </c>
      <c r="O83" s="8">
        <v>0</v>
      </c>
      <c r="P83" s="8">
        <v>0.75</v>
      </c>
      <c r="Q83" s="8">
        <v>0</v>
      </c>
      <c r="R83" s="8">
        <f t="shared" si="3"/>
        <v>1</v>
      </c>
      <c r="S83" t="s">
        <v>342</v>
      </c>
      <c r="T83" t="s">
        <v>343</v>
      </c>
    </row>
    <row r="84" spans="1:21" x14ac:dyDescent="0.25">
      <c r="A84" t="s">
        <v>344</v>
      </c>
      <c r="B84" t="s">
        <v>345</v>
      </c>
      <c r="C84" s="7">
        <v>2500</v>
      </c>
      <c r="D84" s="3" t="s">
        <v>104</v>
      </c>
      <c r="E84" s="3" t="str">
        <f t="shared" si="2"/>
        <v>Verre</v>
      </c>
      <c r="J84" s="8"/>
      <c r="K84" s="8">
        <v>0</v>
      </c>
      <c r="L84" s="8">
        <v>0.75</v>
      </c>
      <c r="M84" s="8">
        <v>0</v>
      </c>
      <c r="N84" s="8">
        <v>1</v>
      </c>
      <c r="O84" s="8">
        <v>0</v>
      </c>
      <c r="P84" s="8">
        <v>0.75</v>
      </c>
      <c r="Q84" s="8">
        <v>0</v>
      </c>
      <c r="R84" s="8">
        <f t="shared" si="3"/>
        <v>1</v>
      </c>
    </row>
    <row r="85" spans="1:21" x14ac:dyDescent="0.25">
      <c r="A85" t="s">
        <v>346</v>
      </c>
      <c r="B85" t="s">
        <v>347</v>
      </c>
      <c r="C85" s="7">
        <v>7800</v>
      </c>
      <c r="D85" s="3" t="s">
        <v>45</v>
      </c>
      <c r="E85" s="3" t="str">
        <f t="shared" si="2"/>
        <v>Métal</v>
      </c>
      <c r="F85" t="s">
        <v>70</v>
      </c>
      <c r="G85" t="str">
        <f>VLOOKUP(F85,priceset,2,FALSE)</f>
        <v>Déchets d'acier LME</v>
      </c>
      <c r="H85">
        <v>7.2188000000000002E-2</v>
      </c>
      <c r="I85" s="17">
        <v>0</v>
      </c>
      <c r="J85" s="8">
        <v>0</v>
      </c>
      <c r="K85" s="8">
        <v>0</v>
      </c>
      <c r="L85" s="8">
        <v>0.75</v>
      </c>
      <c r="M85" s="8">
        <v>0</v>
      </c>
      <c r="N85" s="8">
        <v>1</v>
      </c>
      <c r="O85" s="8">
        <v>0</v>
      </c>
      <c r="P85" s="8">
        <v>0.75</v>
      </c>
      <c r="Q85" s="8">
        <v>0</v>
      </c>
      <c r="R85" s="8">
        <f t="shared" si="3"/>
        <v>1</v>
      </c>
      <c r="S85" t="s">
        <v>348</v>
      </c>
    </row>
    <row r="86" spans="1:21" x14ac:dyDescent="0.25">
      <c r="A86" t="s">
        <v>349</v>
      </c>
      <c r="B86" t="s">
        <v>350</v>
      </c>
      <c r="C86" s="7">
        <v>2500</v>
      </c>
      <c r="D86" s="3" t="s">
        <v>104</v>
      </c>
      <c r="E86" s="3" t="str">
        <f t="shared" si="2"/>
        <v>Verre</v>
      </c>
      <c r="J86" s="8"/>
      <c r="K86" s="8">
        <v>0</v>
      </c>
      <c r="L86" s="8">
        <v>0.75</v>
      </c>
      <c r="M86" s="8">
        <v>0</v>
      </c>
      <c r="N86" s="8">
        <v>1</v>
      </c>
      <c r="O86" s="8">
        <v>0</v>
      </c>
      <c r="P86" s="8">
        <v>0.75</v>
      </c>
      <c r="Q86" s="8">
        <v>0</v>
      </c>
      <c r="R86" s="8">
        <f t="shared" si="3"/>
        <v>1</v>
      </c>
    </row>
    <row r="87" spans="1:21" x14ac:dyDescent="0.25">
      <c r="A87" t="s">
        <v>351</v>
      </c>
      <c r="B87" t="s">
        <v>352</v>
      </c>
      <c r="C87" s="7">
        <v>129</v>
      </c>
      <c r="D87" s="3" t="s">
        <v>353</v>
      </c>
      <c r="E87" s="3" t="str">
        <f t="shared" si="2"/>
        <v>Inconnu</v>
      </c>
      <c r="J87" s="8"/>
      <c r="K87" s="8">
        <v>0</v>
      </c>
      <c r="L87" s="8">
        <v>0.75</v>
      </c>
      <c r="M87" s="8">
        <v>0</v>
      </c>
      <c r="N87" s="8">
        <v>1</v>
      </c>
      <c r="O87" s="8">
        <v>0</v>
      </c>
      <c r="P87" s="8">
        <v>0.75</v>
      </c>
      <c r="Q87" s="8">
        <v>0</v>
      </c>
      <c r="R87" s="8">
        <f t="shared" si="3"/>
        <v>1</v>
      </c>
      <c r="S87" t="s">
        <v>354</v>
      </c>
    </row>
    <row r="88" spans="1:21" x14ac:dyDescent="0.25">
      <c r="A88" t="s">
        <v>355</v>
      </c>
      <c r="B88" t="s">
        <v>356</v>
      </c>
      <c r="C88" s="7">
        <v>1400</v>
      </c>
      <c r="D88" s="3" t="s">
        <v>61</v>
      </c>
      <c r="E88" s="3" t="str">
        <f t="shared" si="2"/>
        <v>Plastique</v>
      </c>
      <c r="F88" t="s">
        <v>332</v>
      </c>
      <c r="G88" t="str">
        <f>VLOOKUP(F88,priceset,2,FALSE)</f>
        <v>Film PEBD</v>
      </c>
      <c r="H88">
        <v>7.2188000000000002E-2</v>
      </c>
      <c r="I88" s="17">
        <v>0.75</v>
      </c>
      <c r="J88" s="8">
        <v>0</v>
      </c>
      <c r="K88" s="8">
        <v>0</v>
      </c>
      <c r="L88" s="8">
        <v>0.75</v>
      </c>
      <c r="M88" s="8">
        <v>0</v>
      </c>
      <c r="N88" s="8">
        <v>1</v>
      </c>
      <c r="O88" s="8">
        <v>0</v>
      </c>
      <c r="P88" s="8">
        <v>0.75</v>
      </c>
      <c r="Q88" s="8">
        <v>0</v>
      </c>
      <c r="R88" s="8">
        <f t="shared" si="3"/>
        <v>1</v>
      </c>
      <c r="S88" t="s">
        <v>357</v>
      </c>
      <c r="T88" t="s">
        <v>358</v>
      </c>
      <c r="U88" t="s">
        <v>359</v>
      </c>
    </row>
    <row r="89" spans="1:21" x14ac:dyDescent="0.25">
      <c r="A89" t="s">
        <v>360</v>
      </c>
      <c r="B89" t="s">
        <v>361</v>
      </c>
      <c r="C89" s="7">
        <v>2500</v>
      </c>
      <c r="D89" s="3" t="s">
        <v>104</v>
      </c>
      <c r="E89" s="3" t="str">
        <f t="shared" si="2"/>
        <v>Verre</v>
      </c>
      <c r="J89" s="8"/>
      <c r="K89" s="8">
        <v>0</v>
      </c>
      <c r="L89" s="8">
        <v>0.75</v>
      </c>
      <c r="M89" s="8">
        <v>0</v>
      </c>
      <c r="N89" s="8">
        <v>1</v>
      </c>
      <c r="O89" s="8">
        <v>0</v>
      </c>
      <c r="P89" s="8">
        <v>0.75</v>
      </c>
      <c r="Q89" s="8">
        <v>0</v>
      </c>
      <c r="R89" s="8">
        <f t="shared" si="3"/>
        <v>1</v>
      </c>
    </row>
    <row r="90" spans="1:21" x14ac:dyDescent="0.25">
      <c r="A90" t="s">
        <v>362</v>
      </c>
      <c r="B90" t="s">
        <v>363</v>
      </c>
      <c r="C90" s="7">
        <v>18</v>
      </c>
      <c r="D90" s="3" t="s">
        <v>50</v>
      </c>
      <c r="E90" s="3" t="str">
        <f t="shared" si="2"/>
        <v>Pierre</v>
      </c>
      <c r="F90" t="s">
        <v>105</v>
      </c>
      <c r="G90" t="str">
        <f>VLOOKUP(F90,priceset,2,FALSE)</f>
        <v>Laine minérale calculée</v>
      </c>
      <c r="H90">
        <v>9.6249999999999999E-3</v>
      </c>
      <c r="I90" s="17">
        <v>0</v>
      </c>
      <c r="J90" s="8">
        <v>0</v>
      </c>
      <c r="K90" s="8">
        <v>0</v>
      </c>
      <c r="L90" s="8">
        <v>0.75</v>
      </c>
      <c r="M90" s="8">
        <v>0</v>
      </c>
      <c r="N90" s="8">
        <v>1</v>
      </c>
      <c r="O90" s="8">
        <v>0</v>
      </c>
      <c r="P90" s="8">
        <v>0.75</v>
      </c>
      <c r="Q90" s="8">
        <v>0</v>
      </c>
      <c r="R90" s="8">
        <f t="shared" si="3"/>
        <v>1</v>
      </c>
      <c r="S90" t="s">
        <v>364</v>
      </c>
    </row>
    <row r="91" spans="1:21" x14ac:dyDescent="0.25">
      <c r="A91" t="s">
        <v>365</v>
      </c>
      <c r="B91" t="s">
        <v>366</v>
      </c>
      <c r="C91" s="7">
        <v>7800</v>
      </c>
      <c r="D91" s="3" t="s">
        <v>45</v>
      </c>
      <c r="E91" s="3" t="str">
        <f t="shared" si="2"/>
        <v>Métal</v>
      </c>
      <c r="F91" t="s">
        <v>70</v>
      </c>
      <c r="G91" t="str">
        <f>VLOOKUP(F91,priceset,2,FALSE)</f>
        <v>Déchets d'acier LME</v>
      </c>
      <c r="H91">
        <v>7.2188000000000002E-2</v>
      </c>
      <c r="I91" s="17">
        <v>0</v>
      </c>
      <c r="J91" s="8">
        <v>0</v>
      </c>
      <c r="K91" s="8">
        <v>0</v>
      </c>
      <c r="L91" s="8">
        <v>0.75</v>
      </c>
      <c r="M91" s="8">
        <v>0</v>
      </c>
      <c r="N91" s="8">
        <v>1</v>
      </c>
      <c r="O91" s="8">
        <v>0</v>
      </c>
      <c r="P91" s="8">
        <v>0.75</v>
      </c>
      <c r="Q91" s="8">
        <v>0</v>
      </c>
      <c r="R91" s="8">
        <f t="shared" si="3"/>
        <v>1</v>
      </c>
      <c r="S91" t="s">
        <v>367</v>
      </c>
      <c r="T91" t="s">
        <v>368</v>
      </c>
    </row>
    <row r="92" spans="1:21" x14ac:dyDescent="0.25">
      <c r="A92" t="s">
        <v>369</v>
      </c>
      <c r="B92" t="s">
        <v>370</v>
      </c>
      <c r="C92" s="7">
        <v>1800</v>
      </c>
      <c r="D92" s="3" t="s">
        <v>50</v>
      </c>
      <c r="E92" s="3" t="str">
        <f t="shared" si="2"/>
        <v>Pierre</v>
      </c>
      <c r="F92" t="s">
        <v>51</v>
      </c>
      <c r="G92" t="str">
        <f>VLOOKUP(F92,priceset,2,FALSE)</f>
        <v>Pierres mélangées</v>
      </c>
      <c r="H92">
        <v>9.6249999999999999E-3</v>
      </c>
      <c r="I92" s="17">
        <v>1.7999999999999999E-2</v>
      </c>
      <c r="J92" s="8">
        <v>0</v>
      </c>
      <c r="K92" s="8">
        <v>0</v>
      </c>
      <c r="L92" s="8">
        <v>0.75</v>
      </c>
      <c r="M92" s="8">
        <v>0</v>
      </c>
      <c r="N92" s="8">
        <v>1</v>
      </c>
      <c r="O92" s="8">
        <v>0</v>
      </c>
      <c r="P92" s="8">
        <v>0.75</v>
      </c>
      <c r="Q92" s="8">
        <v>0</v>
      </c>
      <c r="R92" s="8">
        <f t="shared" si="3"/>
        <v>1</v>
      </c>
      <c r="S92" t="s">
        <v>371</v>
      </c>
    </row>
    <row r="93" spans="1:21" x14ac:dyDescent="0.25">
      <c r="A93" t="s">
        <v>372</v>
      </c>
      <c r="B93" t="s">
        <v>373</v>
      </c>
      <c r="C93" s="7">
        <v>2000</v>
      </c>
      <c r="D93" s="3" t="s">
        <v>50</v>
      </c>
      <c r="E93" s="3" t="str">
        <f t="shared" si="2"/>
        <v>Pierre</v>
      </c>
      <c r="J93" s="8"/>
      <c r="K93" s="8">
        <v>0</v>
      </c>
      <c r="L93" s="8">
        <v>0.75</v>
      </c>
      <c r="M93" s="8">
        <v>0</v>
      </c>
      <c r="N93" s="8">
        <v>1</v>
      </c>
      <c r="O93" s="8">
        <v>0</v>
      </c>
      <c r="P93" s="8">
        <v>0.75</v>
      </c>
      <c r="Q93" s="8">
        <v>0</v>
      </c>
      <c r="R93" s="8">
        <f t="shared" si="3"/>
        <v>1</v>
      </c>
    </row>
    <row r="94" spans="1:21" x14ac:dyDescent="0.25">
      <c r="A94" t="s">
        <v>374</v>
      </c>
      <c r="B94" t="s">
        <v>375</v>
      </c>
      <c r="C94" s="7">
        <v>2300</v>
      </c>
      <c r="D94" s="3" t="s">
        <v>50</v>
      </c>
      <c r="E94" s="3" t="str">
        <f t="shared" si="2"/>
        <v>Pierre</v>
      </c>
      <c r="J94" s="8"/>
      <c r="K94" s="8">
        <v>0</v>
      </c>
      <c r="L94" s="8">
        <v>0.75</v>
      </c>
      <c r="M94" s="8">
        <v>0</v>
      </c>
      <c r="N94" s="8">
        <v>1</v>
      </c>
      <c r="O94" s="8">
        <v>0</v>
      </c>
      <c r="P94" s="8">
        <v>0.75</v>
      </c>
      <c r="Q94" s="8">
        <v>0</v>
      </c>
      <c r="R94" s="8">
        <f t="shared" si="3"/>
        <v>1</v>
      </c>
    </row>
    <row r="95" spans="1:21" x14ac:dyDescent="0.25">
      <c r="A95" t="s">
        <v>376</v>
      </c>
      <c r="B95" t="s">
        <v>377</v>
      </c>
      <c r="C95" s="7">
        <v>1150</v>
      </c>
      <c r="D95" s="3" t="s">
        <v>61</v>
      </c>
      <c r="E95" s="3" t="str">
        <f t="shared" si="2"/>
        <v>Plastique</v>
      </c>
      <c r="F95" t="s">
        <v>134</v>
      </c>
      <c r="G95" t="str">
        <f>VLOOKUP(F95,priceset,2,FALSE)</f>
        <v>EPDM / Polyéthylène</v>
      </c>
      <c r="H95">
        <v>7.2188000000000002E-2</v>
      </c>
      <c r="I95" s="17">
        <v>0.75</v>
      </c>
      <c r="J95" s="8">
        <v>0</v>
      </c>
      <c r="K95" s="8">
        <v>0</v>
      </c>
      <c r="L95" s="8">
        <v>0.75</v>
      </c>
      <c r="M95" s="8">
        <v>0</v>
      </c>
      <c r="N95" s="8">
        <v>1</v>
      </c>
      <c r="O95" s="8">
        <v>0</v>
      </c>
      <c r="P95" s="8">
        <v>0.75</v>
      </c>
      <c r="Q95" s="8">
        <v>0</v>
      </c>
      <c r="R95" s="8">
        <f t="shared" si="3"/>
        <v>1</v>
      </c>
      <c r="S95" t="s">
        <v>378</v>
      </c>
    </row>
    <row r="96" spans="1:21" x14ac:dyDescent="0.25">
      <c r="A96" t="s">
        <v>379</v>
      </c>
      <c r="B96" t="s">
        <v>380</v>
      </c>
      <c r="C96" s="7">
        <v>2150</v>
      </c>
      <c r="D96" s="3" t="s">
        <v>61</v>
      </c>
      <c r="E96" s="3" t="str">
        <f t="shared" si="2"/>
        <v>Plastique</v>
      </c>
      <c r="F96" t="s">
        <v>381</v>
      </c>
      <c r="G96" t="str">
        <f>VLOOKUP(F96,priceset,2,FALSE)</f>
        <v>Asphalte</v>
      </c>
      <c r="H96">
        <v>9.6249999999999999E-3</v>
      </c>
      <c r="I96" s="17">
        <v>0</v>
      </c>
      <c r="J96" s="8">
        <v>0</v>
      </c>
      <c r="K96" s="8">
        <v>0</v>
      </c>
      <c r="L96" s="8">
        <v>0.75</v>
      </c>
      <c r="M96" s="8">
        <v>0</v>
      </c>
      <c r="N96" s="8">
        <v>1</v>
      </c>
      <c r="O96" s="8">
        <v>0</v>
      </c>
      <c r="P96" s="8">
        <v>0.75</v>
      </c>
      <c r="Q96" s="8">
        <v>0</v>
      </c>
      <c r="R96" s="8">
        <f t="shared" si="3"/>
        <v>1</v>
      </c>
    </row>
    <row r="97" spans="1:23" x14ac:dyDescent="0.25">
      <c r="A97" t="s">
        <v>382</v>
      </c>
      <c r="B97" t="s">
        <v>383</v>
      </c>
      <c r="C97" s="7">
        <v>1600</v>
      </c>
      <c r="D97" s="3" t="s">
        <v>50</v>
      </c>
      <c r="E97" s="3" t="str">
        <f t="shared" si="2"/>
        <v>Pierre</v>
      </c>
      <c r="F97" t="s">
        <v>194</v>
      </c>
      <c r="G97" t="str">
        <f>VLOOKUP(F97,priceset,2,FALSE)</f>
        <v>Céramique</v>
      </c>
      <c r="H97">
        <v>9.6249999999999999E-3</v>
      </c>
      <c r="I97" s="17">
        <v>0</v>
      </c>
      <c r="J97" s="8">
        <v>0</v>
      </c>
      <c r="K97" s="8">
        <v>0</v>
      </c>
      <c r="L97" s="8">
        <v>0.75</v>
      </c>
      <c r="M97" s="8">
        <v>0</v>
      </c>
      <c r="N97" s="8">
        <v>1</v>
      </c>
      <c r="O97" s="8">
        <v>0</v>
      </c>
      <c r="P97" s="8">
        <v>0.75</v>
      </c>
      <c r="Q97" s="8">
        <v>0</v>
      </c>
      <c r="R97" s="8">
        <f t="shared" si="3"/>
        <v>1</v>
      </c>
      <c r="S97" t="s">
        <v>384</v>
      </c>
    </row>
    <row r="98" spans="1:23" x14ac:dyDescent="0.25">
      <c r="A98" t="s">
        <v>385</v>
      </c>
      <c r="B98" t="s">
        <v>386</v>
      </c>
      <c r="C98" s="7">
        <v>2</v>
      </c>
      <c r="D98" s="3" t="s">
        <v>66</v>
      </c>
      <c r="E98" s="3" t="str">
        <f t="shared" si="2"/>
        <v>Bio</v>
      </c>
      <c r="J98" s="8"/>
      <c r="K98" s="8">
        <v>0</v>
      </c>
      <c r="L98" s="8">
        <v>0.75</v>
      </c>
      <c r="M98" s="8">
        <v>0</v>
      </c>
      <c r="N98" s="8">
        <v>1</v>
      </c>
      <c r="O98" s="8">
        <v>0</v>
      </c>
      <c r="P98" s="8">
        <v>0.75</v>
      </c>
      <c r="Q98" s="8">
        <v>0</v>
      </c>
      <c r="R98" s="8">
        <f t="shared" si="3"/>
        <v>1</v>
      </c>
    </row>
    <row r="99" spans="1:23" x14ac:dyDescent="0.25">
      <c r="A99" t="s">
        <v>387</v>
      </c>
      <c r="B99" t="s">
        <v>388</v>
      </c>
      <c r="C99" s="7">
        <v>2500</v>
      </c>
      <c r="D99" s="3" t="s">
        <v>104</v>
      </c>
      <c r="E99" s="3" t="str">
        <f t="shared" si="2"/>
        <v>Verre</v>
      </c>
      <c r="J99" s="8"/>
      <c r="K99" s="8">
        <v>0</v>
      </c>
      <c r="L99" s="8">
        <v>0.75</v>
      </c>
      <c r="M99" s="8">
        <v>0</v>
      </c>
      <c r="N99" s="8">
        <v>1</v>
      </c>
      <c r="O99" s="8">
        <v>0</v>
      </c>
      <c r="P99" s="8">
        <v>0.75</v>
      </c>
      <c r="Q99" s="8">
        <v>0</v>
      </c>
      <c r="R99" s="8">
        <f t="shared" si="3"/>
        <v>1</v>
      </c>
    </row>
    <row r="100" spans="1:23" x14ac:dyDescent="0.25">
      <c r="A100" t="s">
        <v>389</v>
      </c>
      <c r="B100" t="s">
        <v>390</v>
      </c>
      <c r="C100" s="7">
        <v>8400</v>
      </c>
      <c r="D100" s="3" t="s">
        <v>45</v>
      </c>
      <c r="E100" s="3" t="str">
        <f t="shared" si="2"/>
        <v>Métal</v>
      </c>
      <c r="F100" t="s">
        <v>391</v>
      </c>
      <c r="G100" t="str">
        <f>VLOOKUP(F100,priceset,2,FALSE)</f>
        <v>Laiton calculé</v>
      </c>
      <c r="H100">
        <v>7.2188000000000002E-2</v>
      </c>
      <c r="I100" s="17">
        <v>0</v>
      </c>
      <c r="J100" s="8">
        <v>0.35</v>
      </c>
      <c r="K100" s="8">
        <v>0</v>
      </c>
      <c r="L100" s="8">
        <v>0.75</v>
      </c>
      <c r="M100" s="8">
        <v>0</v>
      </c>
      <c r="N100" s="8">
        <v>1</v>
      </c>
      <c r="O100" s="8">
        <v>0</v>
      </c>
      <c r="P100" s="8">
        <v>0.75</v>
      </c>
      <c r="Q100" s="8">
        <v>0</v>
      </c>
      <c r="R100" s="8">
        <f t="shared" si="3"/>
        <v>1</v>
      </c>
      <c r="S100" t="s">
        <v>392</v>
      </c>
    </row>
    <row r="101" spans="1:23" x14ac:dyDescent="0.25">
      <c r="A101" t="s">
        <v>393</v>
      </c>
      <c r="B101" t="s">
        <v>394</v>
      </c>
      <c r="C101" s="7">
        <v>150</v>
      </c>
      <c r="D101" s="3" t="s">
        <v>66</v>
      </c>
      <c r="E101" s="3" t="str">
        <f t="shared" si="2"/>
        <v>Bio</v>
      </c>
      <c r="J101" s="8"/>
      <c r="K101" s="8">
        <v>0</v>
      </c>
      <c r="L101" s="8">
        <v>0.75</v>
      </c>
      <c r="M101" s="8">
        <v>0</v>
      </c>
      <c r="N101" s="8">
        <v>1</v>
      </c>
      <c r="O101" s="8">
        <v>0</v>
      </c>
      <c r="P101" s="8">
        <v>0.75</v>
      </c>
      <c r="Q101" s="8">
        <v>0</v>
      </c>
      <c r="R101" s="8">
        <f t="shared" si="3"/>
        <v>1</v>
      </c>
    </row>
    <row r="102" spans="1:23" x14ac:dyDescent="0.25">
      <c r="A102" t="s">
        <v>395</v>
      </c>
      <c r="B102" t="s">
        <v>396</v>
      </c>
      <c r="C102" s="7">
        <v>1700</v>
      </c>
      <c r="D102" s="3" t="s">
        <v>61</v>
      </c>
      <c r="E102" s="3" t="str">
        <f t="shared" si="2"/>
        <v>Plastique</v>
      </c>
      <c r="J102" s="8"/>
      <c r="K102" s="8">
        <v>0</v>
      </c>
      <c r="L102" s="8">
        <v>0.75</v>
      </c>
      <c r="M102" s="8">
        <v>0</v>
      </c>
      <c r="N102" s="8">
        <v>1</v>
      </c>
      <c r="O102" s="8">
        <v>0</v>
      </c>
      <c r="P102" s="8">
        <v>0.75</v>
      </c>
      <c r="Q102" s="8">
        <v>0</v>
      </c>
      <c r="R102" s="8">
        <f t="shared" si="3"/>
        <v>1</v>
      </c>
      <c r="S102" t="s">
        <v>397</v>
      </c>
      <c r="T102" t="s">
        <v>398</v>
      </c>
    </row>
    <row r="103" spans="1:23" x14ac:dyDescent="0.25">
      <c r="A103" t="s">
        <v>399</v>
      </c>
      <c r="B103" t="s">
        <v>400</v>
      </c>
      <c r="C103" s="7">
        <v>140</v>
      </c>
      <c r="D103" s="3" t="s">
        <v>66</v>
      </c>
      <c r="E103" s="3" t="str">
        <f t="shared" si="2"/>
        <v>Bio</v>
      </c>
      <c r="F103" t="s">
        <v>401</v>
      </c>
      <c r="G103" t="str">
        <f>VLOOKUP(F103,priceset,2,FALSE)</f>
        <v>Laine</v>
      </c>
      <c r="H103">
        <v>7.2188000000000002E-2</v>
      </c>
      <c r="I103" s="17">
        <v>0</v>
      </c>
      <c r="J103" s="8">
        <v>0</v>
      </c>
      <c r="K103" s="8">
        <v>0</v>
      </c>
      <c r="L103" s="8">
        <v>0.75</v>
      </c>
      <c r="M103" s="8">
        <v>0</v>
      </c>
      <c r="N103" s="8">
        <v>1</v>
      </c>
      <c r="O103" s="8">
        <v>0</v>
      </c>
      <c r="P103" s="8">
        <v>0.75</v>
      </c>
      <c r="Q103" s="8">
        <v>0</v>
      </c>
      <c r="R103" s="8">
        <f t="shared" si="3"/>
        <v>1</v>
      </c>
      <c r="S103" t="s">
        <v>402</v>
      </c>
    </row>
    <row r="104" spans="1:23" x14ac:dyDescent="0.25">
      <c r="A104" t="s">
        <v>403</v>
      </c>
      <c r="B104" t="s">
        <v>404</v>
      </c>
      <c r="C104" s="7">
        <v>2300</v>
      </c>
      <c r="D104" s="3" t="s">
        <v>50</v>
      </c>
      <c r="E104" s="3" t="str">
        <f t="shared" si="2"/>
        <v>Pierre</v>
      </c>
      <c r="F104" t="s">
        <v>51</v>
      </c>
      <c r="G104" t="str">
        <f>VLOOKUP(F104,priceset,2,FALSE)</f>
        <v>Pierres mélangées</v>
      </c>
      <c r="H104">
        <v>9.6249999999999999E-3</v>
      </c>
      <c r="I104" s="17">
        <v>1.7999999999999999E-2</v>
      </c>
      <c r="J104" s="8">
        <v>0</v>
      </c>
      <c r="K104" s="8">
        <v>0</v>
      </c>
      <c r="L104" s="8">
        <v>0.75</v>
      </c>
      <c r="M104" s="8">
        <v>0</v>
      </c>
      <c r="N104" s="8">
        <v>1</v>
      </c>
      <c r="O104" s="8">
        <v>0</v>
      </c>
      <c r="P104" s="8">
        <v>0.75</v>
      </c>
      <c r="Q104" s="8">
        <v>0</v>
      </c>
      <c r="R104" s="8">
        <f t="shared" si="3"/>
        <v>1</v>
      </c>
      <c r="S104" t="s">
        <v>405</v>
      </c>
    </row>
    <row r="105" spans="1:23" x14ac:dyDescent="0.25">
      <c r="A105" t="s">
        <v>406</v>
      </c>
      <c r="B105" t="s">
        <v>407</v>
      </c>
      <c r="C105" s="7">
        <v>2850</v>
      </c>
      <c r="D105" s="3" t="s">
        <v>50</v>
      </c>
      <c r="E105" s="3" t="str">
        <f t="shared" si="2"/>
        <v>Pierre</v>
      </c>
      <c r="J105" s="8"/>
      <c r="K105" s="8">
        <v>0</v>
      </c>
      <c r="L105" s="8">
        <v>0.75</v>
      </c>
      <c r="M105" s="8">
        <v>0</v>
      </c>
      <c r="N105" s="8">
        <v>1</v>
      </c>
      <c r="O105" s="8">
        <v>0</v>
      </c>
      <c r="P105" s="8">
        <v>0.75</v>
      </c>
      <c r="Q105" s="8">
        <v>0</v>
      </c>
      <c r="R105" s="8">
        <f t="shared" si="3"/>
        <v>1</v>
      </c>
      <c r="S105" t="s">
        <v>408</v>
      </c>
    </row>
    <row r="106" spans="1:23" x14ac:dyDescent="0.25">
      <c r="A106" t="s">
        <v>409</v>
      </c>
      <c r="B106" t="s">
        <v>410</v>
      </c>
      <c r="C106" s="7">
        <v>1100</v>
      </c>
      <c r="D106" s="3" t="s">
        <v>50</v>
      </c>
      <c r="E106" s="3" t="str">
        <f t="shared" si="2"/>
        <v>Pierre</v>
      </c>
      <c r="F106" t="s">
        <v>95</v>
      </c>
      <c r="G106" t="str">
        <f>VLOOKUP(F106,priceset,2,FALSE)</f>
        <v>Plâtre</v>
      </c>
      <c r="H106">
        <v>9.6249999999999999E-3</v>
      </c>
      <c r="I106" s="17">
        <v>1.4999999999999999E-2</v>
      </c>
      <c r="J106" s="8">
        <v>0</v>
      </c>
      <c r="K106" s="8">
        <v>0</v>
      </c>
      <c r="L106" s="8">
        <v>0.75</v>
      </c>
      <c r="M106" s="8">
        <v>0</v>
      </c>
      <c r="N106" s="8">
        <v>1</v>
      </c>
      <c r="O106" s="8">
        <v>0</v>
      </c>
      <c r="P106" s="8">
        <v>0.75</v>
      </c>
      <c r="Q106" s="8">
        <v>0</v>
      </c>
      <c r="R106" s="8">
        <f t="shared" si="3"/>
        <v>1</v>
      </c>
    </row>
    <row r="107" spans="1:23" x14ac:dyDescent="0.25">
      <c r="A107" t="s">
        <v>411</v>
      </c>
      <c r="B107" t="s">
        <v>412</v>
      </c>
      <c r="C107" s="7">
        <v>2000</v>
      </c>
      <c r="D107" s="3" t="s">
        <v>50</v>
      </c>
      <c r="E107" s="3" t="str">
        <f t="shared" si="2"/>
        <v>Pierre</v>
      </c>
      <c r="J107" s="8"/>
      <c r="K107" s="8">
        <v>0</v>
      </c>
      <c r="L107" s="8">
        <v>0.75</v>
      </c>
      <c r="M107" s="8">
        <v>0</v>
      </c>
      <c r="N107" s="8">
        <v>1</v>
      </c>
      <c r="O107" s="8">
        <v>0</v>
      </c>
      <c r="P107" s="8">
        <v>0.75</v>
      </c>
      <c r="Q107" s="8">
        <v>0</v>
      </c>
      <c r="R107" s="8">
        <f t="shared" si="3"/>
        <v>1</v>
      </c>
    </row>
    <row r="108" spans="1:23" x14ac:dyDescent="0.25">
      <c r="A108" t="s">
        <v>413</v>
      </c>
      <c r="B108" t="s">
        <v>414</v>
      </c>
      <c r="C108" s="7">
        <v>2500</v>
      </c>
      <c r="D108" s="3" t="s">
        <v>104</v>
      </c>
      <c r="E108" s="3" t="str">
        <f t="shared" si="2"/>
        <v>Verre</v>
      </c>
      <c r="J108" s="8"/>
      <c r="K108" s="8">
        <v>0</v>
      </c>
      <c r="L108" s="8">
        <v>0.75</v>
      </c>
      <c r="M108" s="8">
        <v>0</v>
      </c>
      <c r="N108" s="8">
        <v>1</v>
      </c>
      <c r="O108" s="8">
        <v>0</v>
      </c>
      <c r="P108" s="8">
        <v>0.75</v>
      </c>
      <c r="Q108" s="8">
        <v>0</v>
      </c>
      <c r="R108" s="8">
        <f t="shared" si="3"/>
        <v>1</v>
      </c>
    </row>
    <row r="109" spans="1:23" x14ac:dyDescent="0.25">
      <c r="A109" t="s">
        <v>415</v>
      </c>
      <c r="B109" t="s">
        <v>416</v>
      </c>
      <c r="C109" s="7">
        <v>1850</v>
      </c>
      <c r="D109" s="3" t="s">
        <v>50</v>
      </c>
      <c r="E109" s="3" t="str">
        <f t="shared" si="2"/>
        <v>Pierre</v>
      </c>
      <c r="F109" t="s">
        <v>51</v>
      </c>
      <c r="G109" t="str">
        <f>VLOOKUP(F109,priceset,2,FALSE)</f>
        <v>Pierres mélangées</v>
      </c>
      <c r="H109">
        <v>9.6249999999999999E-3</v>
      </c>
      <c r="I109" s="17">
        <v>1.7999999999999999E-2</v>
      </c>
      <c r="J109" s="8">
        <v>0</v>
      </c>
      <c r="K109" s="8">
        <v>0</v>
      </c>
      <c r="L109" s="8">
        <v>0.75</v>
      </c>
      <c r="M109" s="8">
        <v>0</v>
      </c>
      <c r="N109" s="8">
        <v>1</v>
      </c>
      <c r="O109" s="8">
        <v>0</v>
      </c>
      <c r="P109" s="8">
        <v>0.75</v>
      </c>
      <c r="Q109" s="8">
        <v>0</v>
      </c>
      <c r="R109" s="8">
        <f t="shared" si="3"/>
        <v>1</v>
      </c>
      <c r="S109" t="s">
        <v>417</v>
      </c>
      <c r="T109" t="s">
        <v>418</v>
      </c>
      <c r="U109" t="s">
        <v>419</v>
      </c>
      <c r="V109" t="s">
        <v>420</v>
      </c>
      <c r="W109" t="s">
        <v>421</v>
      </c>
    </row>
    <row r="110" spans="1:23" x14ac:dyDescent="0.25">
      <c r="A110" t="s">
        <v>422</v>
      </c>
      <c r="B110" t="s">
        <v>160</v>
      </c>
      <c r="C110" s="7">
        <v>1400</v>
      </c>
      <c r="D110" s="3" t="s">
        <v>61</v>
      </c>
      <c r="E110" s="3" t="str">
        <f t="shared" si="2"/>
        <v>Plastique</v>
      </c>
      <c r="J110" s="8"/>
      <c r="K110" s="8">
        <v>0</v>
      </c>
      <c r="L110" s="8">
        <v>0.75</v>
      </c>
      <c r="M110" s="8">
        <v>0</v>
      </c>
      <c r="N110" s="8">
        <v>1</v>
      </c>
      <c r="O110" s="8">
        <v>0</v>
      </c>
      <c r="P110" s="8">
        <v>0.75</v>
      </c>
      <c r="Q110" s="8">
        <v>0</v>
      </c>
      <c r="R110" s="8">
        <f t="shared" si="3"/>
        <v>1</v>
      </c>
    </row>
    <row r="111" spans="1:23" x14ac:dyDescent="0.25">
      <c r="A111" t="s">
        <v>423</v>
      </c>
      <c r="B111" t="s">
        <v>424</v>
      </c>
      <c r="C111" s="7">
        <v>1800</v>
      </c>
      <c r="D111" s="3" t="s">
        <v>50</v>
      </c>
      <c r="E111" s="3" t="str">
        <f t="shared" si="2"/>
        <v>Pierre</v>
      </c>
      <c r="F111" t="s">
        <v>95</v>
      </c>
      <c r="G111" t="str">
        <f>VLOOKUP(F111,priceset,2,FALSE)</f>
        <v>Plâtre</v>
      </c>
      <c r="H111">
        <v>9.6249999999999999E-3</v>
      </c>
      <c r="I111" s="17">
        <v>1.4999999999999999E-2</v>
      </c>
      <c r="J111" s="8">
        <v>0</v>
      </c>
      <c r="K111" s="8">
        <v>0</v>
      </c>
      <c r="L111" s="8">
        <v>0.75</v>
      </c>
      <c r="M111" s="8">
        <v>0</v>
      </c>
      <c r="N111" s="8">
        <v>1</v>
      </c>
      <c r="O111" s="8">
        <v>0</v>
      </c>
      <c r="P111" s="8">
        <v>0.75</v>
      </c>
      <c r="Q111" s="8">
        <v>0</v>
      </c>
      <c r="R111" s="8">
        <f t="shared" si="3"/>
        <v>1</v>
      </c>
      <c r="S111" t="s">
        <v>425</v>
      </c>
    </row>
    <row r="112" spans="1:23" x14ac:dyDescent="0.25">
      <c r="A112" t="s">
        <v>426</v>
      </c>
      <c r="B112" t="s">
        <v>427</v>
      </c>
      <c r="C112" s="7">
        <v>2100</v>
      </c>
      <c r="D112" s="3" t="s">
        <v>61</v>
      </c>
      <c r="E112" s="3" t="str">
        <f t="shared" si="2"/>
        <v>Plastique</v>
      </c>
      <c r="F112" t="s">
        <v>381</v>
      </c>
      <c r="G112" t="str">
        <f>VLOOKUP(F112,priceset,2,FALSE)</f>
        <v>Asphalte</v>
      </c>
      <c r="H112">
        <v>9.6249999999999999E-3</v>
      </c>
      <c r="I112" s="17">
        <v>0</v>
      </c>
      <c r="J112" s="8">
        <v>0</v>
      </c>
      <c r="K112" s="8">
        <v>0</v>
      </c>
      <c r="L112" s="8">
        <v>0.75</v>
      </c>
      <c r="M112" s="8">
        <v>0</v>
      </c>
      <c r="N112" s="8">
        <v>1</v>
      </c>
      <c r="O112" s="8">
        <v>0</v>
      </c>
      <c r="P112" s="8">
        <v>0.75</v>
      </c>
      <c r="Q112" s="8">
        <v>0</v>
      </c>
      <c r="R112" s="8">
        <f t="shared" si="3"/>
        <v>1</v>
      </c>
      <c r="S112" t="s">
        <v>428</v>
      </c>
      <c r="T112" t="s">
        <v>429</v>
      </c>
      <c r="U112" t="s">
        <v>430</v>
      </c>
    </row>
    <row r="113" spans="1:21" x14ac:dyDescent="0.25">
      <c r="A113" t="s">
        <v>431</v>
      </c>
      <c r="B113" t="s">
        <v>432</v>
      </c>
      <c r="C113" s="7">
        <v>800</v>
      </c>
      <c r="D113" s="3" t="s">
        <v>83</v>
      </c>
      <c r="E113" s="3" t="str">
        <f t="shared" si="2"/>
        <v>Bois</v>
      </c>
      <c r="F113" t="s">
        <v>433</v>
      </c>
      <c r="G113" t="str">
        <f>VLOOKUP(F113,priceset,2,FALSE)</f>
        <v>Bois dur</v>
      </c>
      <c r="H113">
        <v>2.4063000000000001E-2</v>
      </c>
      <c r="I113" s="17">
        <v>0.05</v>
      </c>
      <c r="J113" s="8">
        <v>0</v>
      </c>
      <c r="K113" s="8">
        <v>0</v>
      </c>
      <c r="L113" s="8">
        <v>0.75</v>
      </c>
      <c r="M113" s="8">
        <v>0</v>
      </c>
      <c r="N113" s="8">
        <v>1</v>
      </c>
      <c r="O113" s="8">
        <v>0</v>
      </c>
      <c r="P113" s="8">
        <v>0.75</v>
      </c>
      <c r="Q113" s="8">
        <v>0</v>
      </c>
      <c r="R113" s="8">
        <f t="shared" si="3"/>
        <v>1</v>
      </c>
      <c r="S113" t="s">
        <v>434</v>
      </c>
    </row>
    <row r="114" spans="1:21" x14ac:dyDescent="0.25">
      <c r="A114" t="s">
        <v>435</v>
      </c>
      <c r="B114" t="s">
        <v>436</v>
      </c>
      <c r="C114" s="7">
        <v>1500</v>
      </c>
      <c r="D114" s="3" t="s">
        <v>66</v>
      </c>
      <c r="E114" s="3" t="str">
        <f t="shared" si="2"/>
        <v>Bio</v>
      </c>
      <c r="F114" t="s">
        <v>437</v>
      </c>
      <c r="G114" t="str">
        <f>VLOOKUP(F114,priceset,2,FALSE)</f>
        <v>Caoutchouc</v>
      </c>
      <c r="H114">
        <v>7.2188000000000002E-2</v>
      </c>
      <c r="I114" s="17">
        <v>0</v>
      </c>
      <c r="J114" s="8">
        <v>0</v>
      </c>
      <c r="K114" s="8">
        <v>0</v>
      </c>
      <c r="L114" s="8">
        <v>0.75</v>
      </c>
      <c r="M114" s="8">
        <v>0</v>
      </c>
      <c r="N114" s="8">
        <v>1</v>
      </c>
      <c r="O114" s="8">
        <v>0</v>
      </c>
      <c r="P114" s="8">
        <v>0.75</v>
      </c>
      <c r="Q114" s="8">
        <v>0</v>
      </c>
      <c r="R114" s="8">
        <f t="shared" si="3"/>
        <v>1</v>
      </c>
      <c r="S114" t="s">
        <v>438</v>
      </c>
      <c r="T114" t="s">
        <v>439</v>
      </c>
    </row>
    <row r="115" spans="1:21" x14ac:dyDescent="0.25">
      <c r="A115" t="s">
        <v>440</v>
      </c>
      <c r="B115" t="s">
        <v>441</v>
      </c>
      <c r="C115" s="7">
        <v>1200</v>
      </c>
      <c r="D115" s="3" t="s">
        <v>66</v>
      </c>
      <c r="E115" s="3" t="str">
        <f t="shared" si="2"/>
        <v>Bio</v>
      </c>
      <c r="J115" s="8"/>
      <c r="K115" s="8">
        <v>0</v>
      </c>
      <c r="L115" s="8">
        <v>0.75</v>
      </c>
      <c r="M115" s="8">
        <v>0</v>
      </c>
      <c r="N115" s="8">
        <v>1</v>
      </c>
      <c r="O115" s="8">
        <v>0</v>
      </c>
      <c r="P115" s="8">
        <v>0.75</v>
      </c>
      <c r="Q115" s="8">
        <v>0</v>
      </c>
      <c r="R115" s="8">
        <f t="shared" si="3"/>
        <v>1</v>
      </c>
      <c r="S115" t="s">
        <v>442</v>
      </c>
    </row>
    <row r="116" spans="1:21" x14ac:dyDescent="0.25">
      <c r="A116" t="s">
        <v>443</v>
      </c>
      <c r="B116" t="s">
        <v>444</v>
      </c>
      <c r="C116" s="7">
        <v>1700</v>
      </c>
      <c r="D116" s="3" t="s">
        <v>50</v>
      </c>
      <c r="E116" s="3" t="str">
        <f t="shared" si="2"/>
        <v>Pierre</v>
      </c>
      <c r="F116" t="s">
        <v>51</v>
      </c>
      <c r="G116" t="str">
        <f>VLOOKUP(F116,priceset,2,FALSE)</f>
        <v>Pierres mélangées</v>
      </c>
      <c r="H116">
        <v>9.6249999999999999E-3</v>
      </c>
      <c r="I116" s="17">
        <v>1.7999999999999999E-2</v>
      </c>
      <c r="J116" s="8">
        <v>0</v>
      </c>
      <c r="K116" s="8">
        <v>0</v>
      </c>
      <c r="L116" s="8">
        <v>0.75</v>
      </c>
      <c r="M116" s="8">
        <v>0</v>
      </c>
      <c r="N116" s="8">
        <v>1</v>
      </c>
      <c r="O116" s="8">
        <v>0</v>
      </c>
      <c r="P116" s="8">
        <v>0.75</v>
      </c>
      <c r="Q116" s="8">
        <v>0</v>
      </c>
      <c r="R116" s="8">
        <f t="shared" si="3"/>
        <v>1</v>
      </c>
      <c r="S116" t="s">
        <v>445</v>
      </c>
    </row>
    <row r="117" spans="1:21" x14ac:dyDescent="0.25">
      <c r="A117" t="s">
        <v>446</v>
      </c>
      <c r="B117" t="s">
        <v>447</v>
      </c>
      <c r="C117" s="7">
        <v>510</v>
      </c>
      <c r="D117" s="3" t="s">
        <v>83</v>
      </c>
      <c r="E117" s="3" t="str">
        <f t="shared" si="2"/>
        <v>Bois</v>
      </c>
      <c r="F117" t="s">
        <v>433</v>
      </c>
      <c r="G117" t="str">
        <f>VLOOKUP(F117,priceset,2,FALSE)</f>
        <v>Bois dur</v>
      </c>
      <c r="H117">
        <v>2.4063000000000001E-2</v>
      </c>
      <c r="I117" s="17">
        <v>0.05</v>
      </c>
      <c r="J117" s="8">
        <v>0</v>
      </c>
      <c r="K117" s="8">
        <v>0</v>
      </c>
      <c r="L117" s="8">
        <v>0.75</v>
      </c>
      <c r="M117" s="8">
        <v>0</v>
      </c>
      <c r="N117" s="8">
        <v>1</v>
      </c>
      <c r="O117" s="8">
        <v>0</v>
      </c>
      <c r="P117" s="8">
        <v>0.75</v>
      </c>
      <c r="Q117" s="8">
        <v>0</v>
      </c>
      <c r="R117" s="8">
        <f t="shared" si="3"/>
        <v>1</v>
      </c>
      <c r="S117" t="s">
        <v>448</v>
      </c>
    </row>
    <row r="118" spans="1:21" x14ac:dyDescent="0.25">
      <c r="A118" t="s">
        <v>449</v>
      </c>
      <c r="B118" t="s">
        <v>450</v>
      </c>
      <c r="C118" s="7">
        <v>1200</v>
      </c>
      <c r="D118" s="3" t="s">
        <v>61</v>
      </c>
      <c r="E118" s="3" t="str">
        <f t="shared" si="2"/>
        <v>Plastique</v>
      </c>
      <c r="J118" s="8"/>
      <c r="K118" s="8">
        <v>0</v>
      </c>
      <c r="L118" s="8">
        <v>0.75</v>
      </c>
      <c r="M118" s="8">
        <v>0</v>
      </c>
      <c r="N118" s="8">
        <v>1</v>
      </c>
      <c r="O118" s="8">
        <v>0</v>
      </c>
      <c r="P118" s="8">
        <v>0.75</v>
      </c>
      <c r="Q118" s="8">
        <v>0</v>
      </c>
      <c r="R118" s="8">
        <f t="shared" si="3"/>
        <v>1</v>
      </c>
      <c r="S118" t="s">
        <v>451</v>
      </c>
    </row>
    <row r="119" spans="1:21" x14ac:dyDescent="0.25">
      <c r="A119" t="s">
        <v>452</v>
      </c>
      <c r="B119" t="s">
        <v>453</v>
      </c>
      <c r="C119" s="7">
        <v>2400</v>
      </c>
      <c r="D119" s="3" t="s">
        <v>50</v>
      </c>
      <c r="E119" s="3" t="str">
        <f t="shared" si="2"/>
        <v>Pierre</v>
      </c>
      <c r="F119" t="s">
        <v>454</v>
      </c>
      <c r="G119" t="str">
        <f>VLOOKUP(F119,priceset,2,FALSE)</f>
        <v>Béton armé calculé</v>
      </c>
      <c r="H119">
        <v>9.6249999999999999E-3</v>
      </c>
      <c r="I119" s="17">
        <v>1.4999999999999999E-2</v>
      </c>
      <c r="J119" s="8">
        <v>0</v>
      </c>
      <c r="K119" s="8">
        <v>0</v>
      </c>
      <c r="L119" s="8">
        <v>0.75</v>
      </c>
      <c r="M119" s="8">
        <v>0</v>
      </c>
      <c r="N119" s="8">
        <v>1</v>
      </c>
      <c r="O119" s="8">
        <v>0</v>
      </c>
      <c r="P119" s="8">
        <v>0.75</v>
      </c>
      <c r="Q119" s="8">
        <v>0</v>
      </c>
      <c r="R119" s="8">
        <f t="shared" si="3"/>
        <v>1</v>
      </c>
    </row>
    <row r="120" spans="1:21" x14ac:dyDescent="0.25">
      <c r="A120" t="s">
        <v>455</v>
      </c>
      <c r="B120" t="s">
        <v>456</v>
      </c>
      <c r="C120" s="7">
        <v>2000</v>
      </c>
      <c r="D120" s="3" t="s">
        <v>50</v>
      </c>
      <c r="E120" s="3" t="str">
        <f t="shared" si="2"/>
        <v>Pierre</v>
      </c>
      <c r="F120" t="s">
        <v>51</v>
      </c>
      <c r="G120" t="str">
        <f>VLOOKUP(F120,priceset,2,FALSE)</f>
        <v>Pierres mélangées</v>
      </c>
      <c r="H120">
        <v>9.6249999999999999E-3</v>
      </c>
      <c r="I120" s="17">
        <v>1.7999999999999999E-2</v>
      </c>
      <c r="J120" s="8">
        <v>0</v>
      </c>
      <c r="K120" s="8">
        <v>0</v>
      </c>
      <c r="L120" s="8">
        <v>0.75</v>
      </c>
      <c r="M120" s="8">
        <v>0</v>
      </c>
      <c r="N120" s="8">
        <v>1</v>
      </c>
      <c r="O120" s="8">
        <v>0</v>
      </c>
      <c r="P120" s="8">
        <v>0.75</v>
      </c>
      <c r="Q120" s="8">
        <v>0</v>
      </c>
      <c r="R120" s="8">
        <f t="shared" si="3"/>
        <v>1</v>
      </c>
    </row>
    <row r="121" spans="1:21" x14ac:dyDescent="0.25">
      <c r="A121" t="s">
        <v>457</v>
      </c>
      <c r="B121" t="s">
        <v>458</v>
      </c>
      <c r="C121" s="7">
        <v>1450</v>
      </c>
      <c r="D121" s="3" t="s">
        <v>50</v>
      </c>
      <c r="E121" s="3" t="str">
        <f t="shared" si="2"/>
        <v>Pierre</v>
      </c>
      <c r="J121" s="8"/>
      <c r="K121" s="8">
        <v>0</v>
      </c>
      <c r="L121" s="8">
        <v>0.75</v>
      </c>
      <c r="M121" s="8">
        <v>0</v>
      </c>
      <c r="N121" s="8">
        <v>1</v>
      </c>
      <c r="O121" s="8">
        <v>0</v>
      </c>
      <c r="P121" s="8">
        <v>0.75</v>
      </c>
      <c r="Q121" s="8">
        <v>0</v>
      </c>
      <c r="R121" s="8">
        <f t="shared" si="3"/>
        <v>1</v>
      </c>
    </row>
    <row r="122" spans="1:21" x14ac:dyDescent="0.25">
      <c r="A122" t="s">
        <v>459</v>
      </c>
      <c r="B122" t="s">
        <v>460</v>
      </c>
      <c r="C122" s="7">
        <v>1850</v>
      </c>
      <c r="D122" s="3" t="s">
        <v>50</v>
      </c>
      <c r="E122" s="3" t="str">
        <f t="shared" si="2"/>
        <v>Pierre</v>
      </c>
      <c r="F122" t="s">
        <v>51</v>
      </c>
      <c r="G122" t="str">
        <f>VLOOKUP(F122,priceset,2,FALSE)</f>
        <v>Pierres mélangées</v>
      </c>
      <c r="H122">
        <v>9.6249999999999999E-3</v>
      </c>
      <c r="I122" s="17">
        <v>1.7999999999999999E-2</v>
      </c>
      <c r="J122" s="8">
        <v>0</v>
      </c>
      <c r="K122" s="8">
        <v>0</v>
      </c>
      <c r="L122" s="8">
        <v>0.75</v>
      </c>
      <c r="M122" s="8">
        <v>0</v>
      </c>
      <c r="N122" s="8">
        <v>1</v>
      </c>
      <c r="O122" s="8">
        <v>0</v>
      </c>
      <c r="P122" s="8">
        <v>0.75</v>
      </c>
      <c r="Q122" s="8">
        <v>0</v>
      </c>
      <c r="R122" s="8">
        <f t="shared" si="3"/>
        <v>1</v>
      </c>
      <c r="S122" t="s">
        <v>461</v>
      </c>
    </row>
    <row r="123" spans="1:21" x14ac:dyDescent="0.25">
      <c r="A123" t="s">
        <v>462</v>
      </c>
      <c r="B123" t="s">
        <v>463</v>
      </c>
      <c r="C123" s="7">
        <v>7300</v>
      </c>
      <c r="D123" s="3" t="s">
        <v>45</v>
      </c>
      <c r="E123" s="3" t="str">
        <f t="shared" si="2"/>
        <v>Métal</v>
      </c>
      <c r="F123" t="s">
        <v>464</v>
      </c>
      <c r="G123" t="str">
        <f>VLOOKUP(F123,priceset,2,FALSE)</f>
        <v>Étain LME/BM</v>
      </c>
      <c r="H123">
        <v>7.2188000000000002E-2</v>
      </c>
      <c r="I123" s="17">
        <v>0</v>
      </c>
      <c r="J123" s="8">
        <v>0.35</v>
      </c>
      <c r="K123" s="8">
        <v>0</v>
      </c>
      <c r="L123" s="8">
        <v>0.75</v>
      </c>
      <c r="M123" s="8">
        <v>0</v>
      </c>
      <c r="N123" s="8">
        <v>1</v>
      </c>
      <c r="O123" s="8">
        <v>0</v>
      </c>
      <c r="P123" s="8">
        <v>0.75</v>
      </c>
      <c r="Q123" s="8">
        <v>0</v>
      </c>
      <c r="R123" s="8">
        <f t="shared" si="3"/>
        <v>1</v>
      </c>
      <c r="S123" t="s">
        <v>465</v>
      </c>
      <c r="T123" t="s">
        <v>466</v>
      </c>
    </row>
    <row r="124" spans="1:21" x14ac:dyDescent="0.25">
      <c r="A124" t="s">
        <v>467</v>
      </c>
      <c r="B124" t="s">
        <v>468</v>
      </c>
      <c r="C124" s="7">
        <v>930</v>
      </c>
      <c r="D124" s="3" t="s">
        <v>61</v>
      </c>
      <c r="E124" s="3" t="str">
        <f t="shared" si="2"/>
        <v>Plastique</v>
      </c>
      <c r="F124" t="s">
        <v>469</v>
      </c>
      <c r="G124" t="str">
        <f>VLOOKUP(F124,priceset,2,FALSE)</f>
        <v>Polyéthylène à basse densité (PEBD)</v>
      </c>
      <c r="H124">
        <v>7.2188000000000002E-2</v>
      </c>
      <c r="I124" s="17">
        <v>0.75</v>
      </c>
      <c r="J124" s="8">
        <v>0</v>
      </c>
      <c r="K124" s="8">
        <v>0</v>
      </c>
      <c r="L124" s="8">
        <v>0.75</v>
      </c>
      <c r="M124" s="8">
        <v>0</v>
      </c>
      <c r="N124" s="8">
        <v>1</v>
      </c>
      <c r="O124" s="8">
        <v>0</v>
      </c>
      <c r="P124" s="8">
        <v>0.75</v>
      </c>
      <c r="Q124" s="8">
        <v>0</v>
      </c>
      <c r="R124" s="8">
        <f t="shared" si="3"/>
        <v>1</v>
      </c>
      <c r="S124" t="s">
        <v>470</v>
      </c>
      <c r="T124" t="s">
        <v>471</v>
      </c>
      <c r="U124" t="s">
        <v>472</v>
      </c>
    </row>
    <row r="125" spans="1:21" x14ac:dyDescent="0.25">
      <c r="A125" t="s">
        <v>473</v>
      </c>
      <c r="B125" t="s">
        <v>474</v>
      </c>
      <c r="C125" s="7">
        <v>720</v>
      </c>
      <c r="D125" s="3" t="s">
        <v>83</v>
      </c>
      <c r="E125" s="3" t="str">
        <f t="shared" si="2"/>
        <v>Bois</v>
      </c>
      <c r="F125" t="s">
        <v>433</v>
      </c>
      <c r="G125" t="str">
        <f>VLOOKUP(F125,priceset,2,FALSE)</f>
        <v>Bois dur</v>
      </c>
      <c r="H125">
        <v>2.4063000000000001E-2</v>
      </c>
      <c r="I125" s="17">
        <v>0.05</v>
      </c>
      <c r="J125" s="8">
        <v>0</v>
      </c>
      <c r="K125" s="8">
        <v>0</v>
      </c>
      <c r="L125" s="8">
        <v>0.75</v>
      </c>
      <c r="M125" s="8">
        <v>0</v>
      </c>
      <c r="N125" s="8">
        <v>1</v>
      </c>
      <c r="O125" s="8">
        <v>0</v>
      </c>
      <c r="P125" s="8">
        <v>0.75</v>
      </c>
      <c r="Q125" s="8">
        <v>0</v>
      </c>
      <c r="R125" s="8">
        <f t="shared" si="3"/>
        <v>1</v>
      </c>
      <c r="S125" t="s">
        <v>475</v>
      </c>
    </row>
    <row r="126" spans="1:21" x14ac:dyDescent="0.25">
      <c r="A126" t="s">
        <v>476</v>
      </c>
      <c r="B126" t="s">
        <v>477</v>
      </c>
      <c r="C126" s="7">
        <v>30</v>
      </c>
      <c r="D126" s="3" t="s">
        <v>61</v>
      </c>
      <c r="E126" s="3" t="str">
        <f t="shared" si="2"/>
        <v>Plastique</v>
      </c>
      <c r="J126" s="8"/>
      <c r="K126" s="8">
        <v>0</v>
      </c>
      <c r="L126" s="8">
        <v>0.75</v>
      </c>
      <c r="M126" s="8">
        <v>0</v>
      </c>
      <c r="N126" s="8">
        <v>1</v>
      </c>
      <c r="O126" s="8">
        <v>0</v>
      </c>
      <c r="P126" s="8">
        <v>0.75</v>
      </c>
      <c r="Q126" s="8">
        <v>0</v>
      </c>
      <c r="R126" s="8">
        <f t="shared" si="3"/>
        <v>1</v>
      </c>
      <c r="S126" t="s">
        <v>478</v>
      </c>
      <c r="T126" t="s">
        <v>479</v>
      </c>
    </row>
    <row r="127" spans="1:21" x14ac:dyDescent="0.25">
      <c r="A127" t="s">
        <v>480</v>
      </c>
      <c r="B127" t="s">
        <v>481</v>
      </c>
      <c r="C127" s="7">
        <v>870</v>
      </c>
      <c r="D127" s="3" t="s">
        <v>83</v>
      </c>
      <c r="E127" s="3" t="str">
        <f t="shared" si="2"/>
        <v>Bois</v>
      </c>
      <c r="F127" t="s">
        <v>433</v>
      </c>
      <c r="G127" t="str">
        <f>VLOOKUP(F127,priceset,2,FALSE)</f>
        <v>Bois dur</v>
      </c>
      <c r="H127">
        <v>2.4063000000000001E-2</v>
      </c>
      <c r="I127" s="17">
        <v>0.05</v>
      </c>
      <c r="J127" s="8">
        <v>0</v>
      </c>
      <c r="K127" s="8">
        <v>0</v>
      </c>
      <c r="L127" s="8">
        <v>0.75</v>
      </c>
      <c r="M127" s="8">
        <v>0</v>
      </c>
      <c r="N127" s="8">
        <v>1</v>
      </c>
      <c r="O127" s="8">
        <v>0</v>
      </c>
      <c r="P127" s="8">
        <v>0.75</v>
      </c>
      <c r="Q127" s="8">
        <v>0</v>
      </c>
      <c r="R127" s="8">
        <f t="shared" si="3"/>
        <v>1</v>
      </c>
      <c r="S127" t="s">
        <v>482</v>
      </c>
    </row>
    <row r="128" spans="1:21" x14ac:dyDescent="0.25">
      <c r="A128" t="s">
        <v>483</v>
      </c>
      <c r="B128" t="s">
        <v>484</v>
      </c>
      <c r="C128" s="7">
        <v>800</v>
      </c>
      <c r="D128" s="3" t="s">
        <v>83</v>
      </c>
      <c r="E128" s="3" t="str">
        <f t="shared" si="2"/>
        <v>Bois</v>
      </c>
      <c r="F128" t="s">
        <v>259</v>
      </c>
      <c r="G128" t="str">
        <f>VLOOKUP(F128,priceset,2,FALSE)</f>
        <v>Bois tendre</v>
      </c>
      <c r="H128">
        <v>2.4063000000000001E-2</v>
      </c>
      <c r="I128" s="17">
        <v>0.1</v>
      </c>
      <c r="J128" s="8">
        <v>0</v>
      </c>
      <c r="K128" s="8">
        <v>0</v>
      </c>
      <c r="L128" s="8">
        <v>0.75</v>
      </c>
      <c r="M128" s="8">
        <v>0</v>
      </c>
      <c r="N128" s="8">
        <v>1</v>
      </c>
      <c r="O128" s="8">
        <v>0</v>
      </c>
      <c r="P128" s="8">
        <v>0.75</v>
      </c>
      <c r="Q128" s="8">
        <v>0</v>
      </c>
      <c r="R128" s="8">
        <f t="shared" si="3"/>
        <v>1</v>
      </c>
      <c r="S128" t="s">
        <v>485</v>
      </c>
    </row>
    <row r="129" spans="1:20" x14ac:dyDescent="0.25">
      <c r="A129" t="s">
        <v>486</v>
      </c>
      <c r="B129" t="s">
        <v>487</v>
      </c>
      <c r="C129" s="7">
        <v>2000</v>
      </c>
      <c r="D129" s="3" t="s">
        <v>50</v>
      </c>
      <c r="E129" s="3" t="str">
        <f t="shared" si="2"/>
        <v>Pierre</v>
      </c>
      <c r="F129" t="s">
        <v>55</v>
      </c>
      <c r="G129" t="str">
        <f>VLOOKUP(F129,priceset,2,FALSE)</f>
        <v>Béton</v>
      </c>
      <c r="H129">
        <v>9.6249999999999999E-3</v>
      </c>
      <c r="I129" s="17">
        <v>1.4999999999999999E-2</v>
      </c>
      <c r="J129" s="8">
        <v>0</v>
      </c>
      <c r="K129" s="8">
        <v>0</v>
      </c>
      <c r="L129" s="8">
        <v>0.75</v>
      </c>
      <c r="M129" s="8">
        <v>0</v>
      </c>
      <c r="N129" s="8">
        <v>1</v>
      </c>
      <c r="O129" s="8">
        <v>0</v>
      </c>
      <c r="P129" s="8">
        <v>0.75</v>
      </c>
      <c r="Q129" s="8">
        <v>0</v>
      </c>
      <c r="R129" s="8">
        <f t="shared" si="3"/>
        <v>1</v>
      </c>
      <c r="S129" t="s">
        <v>488</v>
      </c>
    </row>
    <row r="130" spans="1:20" x14ac:dyDescent="0.25">
      <c r="A130" t="s">
        <v>489</v>
      </c>
      <c r="B130" t="s">
        <v>490</v>
      </c>
      <c r="C130" s="7">
        <v>1200</v>
      </c>
      <c r="D130" s="3" t="s">
        <v>66</v>
      </c>
      <c r="E130" s="3" t="str">
        <f t="shared" si="2"/>
        <v>Bio</v>
      </c>
      <c r="J130" s="8"/>
      <c r="K130" s="8">
        <v>0</v>
      </c>
      <c r="L130" s="8">
        <v>0.75</v>
      </c>
      <c r="M130" s="8">
        <v>0</v>
      </c>
      <c r="N130" s="8">
        <v>1</v>
      </c>
      <c r="O130" s="8">
        <v>0</v>
      </c>
      <c r="P130" s="8">
        <v>0.75</v>
      </c>
      <c r="Q130" s="8">
        <v>0</v>
      </c>
      <c r="R130" s="8">
        <f t="shared" si="3"/>
        <v>1</v>
      </c>
      <c r="S130" t="s">
        <v>491</v>
      </c>
      <c r="T130" t="s">
        <v>492</v>
      </c>
    </row>
    <row r="131" spans="1:20" x14ac:dyDescent="0.25">
      <c r="A131" t="s">
        <v>493</v>
      </c>
      <c r="B131" t="s">
        <v>494</v>
      </c>
      <c r="C131" s="7">
        <v>460</v>
      </c>
      <c r="D131" s="3" t="s">
        <v>83</v>
      </c>
      <c r="E131" s="3" t="str">
        <f t="shared" ref="E131:E194" si="4">VLOOKUP(D131,madaster,5,FALSE)</f>
        <v>Bois</v>
      </c>
      <c r="F131" t="s">
        <v>259</v>
      </c>
      <c r="G131" t="str">
        <f>VLOOKUP(F131,priceset,2,FALSE)</f>
        <v>Bois tendre</v>
      </c>
      <c r="H131">
        <v>2.4063000000000001E-2</v>
      </c>
      <c r="I131" s="17">
        <v>0.1</v>
      </c>
      <c r="J131" s="8">
        <v>0</v>
      </c>
      <c r="K131" s="8">
        <v>0</v>
      </c>
      <c r="L131" s="8">
        <v>0.75</v>
      </c>
      <c r="M131" s="8">
        <v>0</v>
      </c>
      <c r="N131" s="8">
        <v>1</v>
      </c>
      <c r="O131" s="8">
        <v>0</v>
      </c>
      <c r="P131" s="8">
        <v>0.75</v>
      </c>
      <c r="Q131" s="8">
        <v>0</v>
      </c>
      <c r="R131" s="8">
        <f t="shared" ref="R131:R194" si="5">1-Q131-O131</f>
        <v>1</v>
      </c>
      <c r="S131" t="s">
        <v>495</v>
      </c>
    </row>
    <row r="132" spans="1:20" x14ac:dyDescent="0.25">
      <c r="A132" t="s">
        <v>496</v>
      </c>
      <c r="B132" t="s">
        <v>497</v>
      </c>
      <c r="C132" s="7">
        <v>200</v>
      </c>
      <c r="D132" s="3" t="s">
        <v>66</v>
      </c>
      <c r="E132" s="3" t="str">
        <f t="shared" si="4"/>
        <v>Bio</v>
      </c>
      <c r="F132" t="s">
        <v>498</v>
      </c>
      <c r="G132" t="str">
        <f>VLOOKUP(F132,priceset,2,FALSE)</f>
        <v>Liège</v>
      </c>
      <c r="H132">
        <v>2.4063000000000001E-2</v>
      </c>
      <c r="I132" s="17">
        <v>0.01</v>
      </c>
      <c r="J132" s="8">
        <v>0</v>
      </c>
      <c r="K132" s="8">
        <v>0</v>
      </c>
      <c r="L132" s="8">
        <v>0.75</v>
      </c>
      <c r="M132" s="8">
        <v>0</v>
      </c>
      <c r="N132" s="8">
        <v>1</v>
      </c>
      <c r="O132" s="8">
        <v>0</v>
      </c>
      <c r="P132" s="8">
        <v>0.75</v>
      </c>
      <c r="Q132" s="8">
        <v>0</v>
      </c>
      <c r="R132" s="8">
        <f t="shared" si="5"/>
        <v>1</v>
      </c>
      <c r="S132" t="s">
        <v>499</v>
      </c>
    </row>
    <row r="133" spans="1:20" x14ac:dyDescent="0.25">
      <c r="A133" t="s">
        <v>500</v>
      </c>
      <c r="B133" t="s">
        <v>501</v>
      </c>
      <c r="C133" s="7">
        <v>7800</v>
      </c>
      <c r="D133" s="3" t="s">
        <v>45</v>
      </c>
      <c r="E133" s="3" t="str">
        <f t="shared" si="4"/>
        <v>Métal</v>
      </c>
      <c r="J133" s="8"/>
      <c r="K133" s="8">
        <v>0</v>
      </c>
      <c r="L133" s="8">
        <v>0.75</v>
      </c>
      <c r="M133" s="8">
        <v>0</v>
      </c>
      <c r="N133" s="8">
        <v>1</v>
      </c>
      <c r="O133" s="8">
        <v>0</v>
      </c>
      <c r="P133" s="8">
        <v>0.75</v>
      </c>
      <c r="Q133" s="8">
        <v>0</v>
      </c>
      <c r="R133" s="8">
        <f t="shared" si="5"/>
        <v>1</v>
      </c>
      <c r="S133" t="s">
        <v>502</v>
      </c>
      <c r="T133" t="s">
        <v>503</v>
      </c>
    </row>
    <row r="134" spans="1:20" x14ac:dyDescent="0.25">
      <c r="A134" t="s">
        <v>504</v>
      </c>
      <c r="B134" t="s">
        <v>505</v>
      </c>
      <c r="C134" s="7">
        <v>800</v>
      </c>
      <c r="D134" s="3" t="s">
        <v>83</v>
      </c>
      <c r="E134" s="3" t="str">
        <f t="shared" si="4"/>
        <v>Bois</v>
      </c>
      <c r="F134" t="s">
        <v>62</v>
      </c>
      <c r="G134" t="str">
        <f>VLOOKUP(F134,priceset,2,FALSE)</f>
        <v>Bois B</v>
      </c>
      <c r="H134">
        <v>2.4063000000000001E-2</v>
      </c>
      <c r="I134" s="17">
        <v>0.1</v>
      </c>
      <c r="J134" s="8">
        <v>0</v>
      </c>
      <c r="K134" s="8">
        <v>0</v>
      </c>
      <c r="L134" s="8">
        <v>0.75</v>
      </c>
      <c r="M134" s="8">
        <v>0</v>
      </c>
      <c r="N134" s="8">
        <v>1</v>
      </c>
      <c r="O134" s="8">
        <v>0</v>
      </c>
      <c r="P134" s="8">
        <v>0.75</v>
      </c>
      <c r="Q134" s="8">
        <v>0</v>
      </c>
      <c r="R134" s="8">
        <f t="shared" si="5"/>
        <v>1</v>
      </c>
      <c r="S134" t="s">
        <v>506</v>
      </c>
    </row>
    <row r="135" spans="1:20" x14ac:dyDescent="0.25">
      <c r="A135" t="s">
        <v>507</v>
      </c>
      <c r="B135" t="s">
        <v>183</v>
      </c>
      <c r="C135" s="7">
        <v>1700</v>
      </c>
      <c r="D135" s="3" t="s">
        <v>50</v>
      </c>
      <c r="E135" s="3" t="str">
        <f t="shared" si="4"/>
        <v>Pierre</v>
      </c>
      <c r="F135" t="s">
        <v>51</v>
      </c>
      <c r="G135" t="str">
        <f>VLOOKUP(F135,priceset,2,FALSE)</f>
        <v>Pierres mélangées</v>
      </c>
      <c r="H135">
        <v>9.6249999999999999E-3</v>
      </c>
      <c r="I135" s="17">
        <v>1.7999999999999999E-2</v>
      </c>
      <c r="J135" s="8">
        <v>0</v>
      </c>
      <c r="K135" s="8">
        <v>0</v>
      </c>
      <c r="L135" s="8">
        <v>0.75</v>
      </c>
      <c r="M135" s="8">
        <v>0</v>
      </c>
      <c r="N135" s="8">
        <v>1</v>
      </c>
      <c r="O135" s="8">
        <v>0</v>
      </c>
      <c r="P135" s="8">
        <v>0.75</v>
      </c>
      <c r="Q135" s="8">
        <v>0</v>
      </c>
      <c r="R135" s="8">
        <f t="shared" si="5"/>
        <v>1</v>
      </c>
      <c r="S135" t="s">
        <v>508</v>
      </c>
    </row>
    <row r="136" spans="1:20" x14ac:dyDescent="0.25">
      <c r="A136" t="s">
        <v>509</v>
      </c>
      <c r="B136" t="s">
        <v>510</v>
      </c>
      <c r="C136" s="7">
        <v>7800</v>
      </c>
      <c r="D136" s="3" t="s">
        <v>45</v>
      </c>
      <c r="E136" s="3" t="str">
        <f t="shared" si="4"/>
        <v>Métal</v>
      </c>
      <c r="J136" s="8"/>
      <c r="K136" s="8">
        <v>0</v>
      </c>
      <c r="L136" s="8">
        <v>0.75</v>
      </c>
      <c r="M136" s="8">
        <v>0</v>
      </c>
      <c r="N136" s="8">
        <v>1</v>
      </c>
      <c r="O136" s="8">
        <v>0</v>
      </c>
      <c r="P136" s="8">
        <v>0.75</v>
      </c>
      <c r="Q136" s="8">
        <v>0</v>
      </c>
      <c r="R136" s="8">
        <f t="shared" si="5"/>
        <v>1</v>
      </c>
      <c r="S136" t="s">
        <v>511</v>
      </c>
      <c r="T136" t="s">
        <v>512</v>
      </c>
    </row>
    <row r="137" spans="1:20" x14ac:dyDescent="0.25">
      <c r="A137" t="s">
        <v>513</v>
      </c>
      <c r="B137" t="s">
        <v>514</v>
      </c>
      <c r="C137" s="7">
        <v>1800</v>
      </c>
      <c r="D137" s="3" t="s">
        <v>50</v>
      </c>
      <c r="E137" s="3" t="str">
        <f t="shared" si="4"/>
        <v>Pierre</v>
      </c>
      <c r="F137" t="s">
        <v>51</v>
      </c>
      <c r="G137" t="str">
        <f>VLOOKUP(F137,priceset,2,FALSE)</f>
        <v>Pierres mélangées</v>
      </c>
      <c r="H137">
        <v>9.6249999999999999E-3</v>
      </c>
      <c r="I137" s="17">
        <v>1.7999999999999999E-2</v>
      </c>
      <c r="J137" s="8">
        <v>0</v>
      </c>
      <c r="K137" s="8">
        <v>0</v>
      </c>
      <c r="L137" s="8">
        <v>0.75</v>
      </c>
      <c r="M137" s="8">
        <v>0</v>
      </c>
      <c r="N137" s="8">
        <v>1</v>
      </c>
      <c r="O137" s="8">
        <v>0</v>
      </c>
      <c r="P137" s="8">
        <v>0.75</v>
      </c>
      <c r="Q137" s="8">
        <v>0</v>
      </c>
      <c r="R137" s="8">
        <f t="shared" si="5"/>
        <v>1</v>
      </c>
      <c r="S137" t="s">
        <v>515</v>
      </c>
    </row>
    <row r="138" spans="1:20" x14ac:dyDescent="0.25">
      <c r="A138" t="s">
        <v>516</v>
      </c>
      <c r="B138" t="s">
        <v>517</v>
      </c>
      <c r="C138" s="7">
        <v>2100</v>
      </c>
      <c r="D138" s="3" t="s">
        <v>50</v>
      </c>
      <c r="E138" s="3" t="str">
        <f t="shared" si="4"/>
        <v>Pierre</v>
      </c>
      <c r="F138" t="s">
        <v>55</v>
      </c>
      <c r="G138" t="str">
        <f>VLOOKUP(F138,priceset,2,FALSE)</f>
        <v>Béton</v>
      </c>
      <c r="H138">
        <v>9.6249999999999999E-3</v>
      </c>
      <c r="I138" s="17">
        <v>1.4999999999999999E-2</v>
      </c>
      <c r="J138" s="8">
        <v>0</v>
      </c>
      <c r="K138" s="8">
        <v>0</v>
      </c>
      <c r="L138" s="8">
        <v>0.75</v>
      </c>
      <c r="M138" s="8">
        <v>0</v>
      </c>
      <c r="N138" s="8">
        <v>1</v>
      </c>
      <c r="O138" s="8">
        <v>0</v>
      </c>
      <c r="P138" s="8">
        <v>0.75</v>
      </c>
      <c r="Q138" s="8">
        <v>0</v>
      </c>
      <c r="R138" s="8">
        <f t="shared" si="5"/>
        <v>1</v>
      </c>
      <c r="S138" t="s">
        <v>518</v>
      </c>
    </row>
    <row r="139" spans="1:20" x14ac:dyDescent="0.25">
      <c r="A139" t="s">
        <v>519</v>
      </c>
      <c r="B139" t="s">
        <v>520</v>
      </c>
      <c r="C139" s="7">
        <v>2250</v>
      </c>
      <c r="D139" s="3" t="s">
        <v>50</v>
      </c>
      <c r="E139" s="3" t="str">
        <f t="shared" si="4"/>
        <v>Pierre</v>
      </c>
      <c r="F139" t="s">
        <v>51</v>
      </c>
      <c r="G139" t="str">
        <f>VLOOKUP(F139,priceset,2,FALSE)</f>
        <v>Pierres mélangées</v>
      </c>
      <c r="H139">
        <v>9.6249999999999999E-3</v>
      </c>
      <c r="I139" s="17">
        <v>1.7999999999999999E-2</v>
      </c>
      <c r="J139" s="8">
        <v>0</v>
      </c>
      <c r="K139" s="8">
        <v>0</v>
      </c>
      <c r="L139" s="8">
        <v>0.75</v>
      </c>
      <c r="M139" s="8">
        <v>0</v>
      </c>
      <c r="N139" s="8">
        <v>1</v>
      </c>
      <c r="O139" s="8">
        <v>0</v>
      </c>
      <c r="P139" s="8">
        <v>0.75</v>
      </c>
      <c r="Q139" s="8">
        <v>0</v>
      </c>
      <c r="R139" s="8">
        <f t="shared" si="5"/>
        <v>1</v>
      </c>
      <c r="S139" t="s">
        <v>521</v>
      </c>
      <c r="T139" t="s">
        <v>522</v>
      </c>
    </row>
    <row r="140" spans="1:20" x14ac:dyDescent="0.25">
      <c r="A140" t="s">
        <v>523</v>
      </c>
      <c r="B140" t="s">
        <v>524</v>
      </c>
      <c r="C140" s="7">
        <v>1450</v>
      </c>
      <c r="D140" s="3" t="s">
        <v>50</v>
      </c>
      <c r="E140" s="3" t="str">
        <f t="shared" si="4"/>
        <v>Pierre</v>
      </c>
      <c r="J140" s="8"/>
      <c r="K140" s="8">
        <v>0</v>
      </c>
      <c r="L140" s="8">
        <v>0.75</v>
      </c>
      <c r="M140" s="8">
        <v>0</v>
      </c>
      <c r="N140" s="8">
        <v>1</v>
      </c>
      <c r="O140" s="8">
        <v>0</v>
      </c>
      <c r="P140" s="8">
        <v>0.75</v>
      </c>
      <c r="Q140" s="8">
        <v>0</v>
      </c>
      <c r="R140" s="8">
        <f t="shared" si="5"/>
        <v>1</v>
      </c>
    </row>
    <row r="141" spans="1:20" x14ac:dyDescent="0.25">
      <c r="A141" t="s">
        <v>525</v>
      </c>
      <c r="B141" t="s">
        <v>526</v>
      </c>
      <c r="C141" s="7">
        <v>1800</v>
      </c>
      <c r="D141" s="3" t="s">
        <v>50</v>
      </c>
      <c r="E141" s="3" t="str">
        <f t="shared" si="4"/>
        <v>Pierre</v>
      </c>
      <c r="F141" t="s">
        <v>51</v>
      </c>
      <c r="G141" t="str">
        <f>VLOOKUP(F141,priceset,2,FALSE)</f>
        <v>Pierres mélangées</v>
      </c>
      <c r="H141">
        <v>9.6249999999999999E-3</v>
      </c>
      <c r="I141" s="17">
        <v>1.7999999999999999E-2</v>
      </c>
      <c r="J141" s="8">
        <v>0</v>
      </c>
      <c r="K141" s="8">
        <v>0</v>
      </c>
      <c r="L141" s="8">
        <v>0.75</v>
      </c>
      <c r="M141" s="8">
        <v>0</v>
      </c>
      <c r="N141" s="8">
        <v>1</v>
      </c>
      <c r="O141" s="8">
        <v>0</v>
      </c>
      <c r="P141" s="8">
        <v>0.75</v>
      </c>
      <c r="Q141" s="8">
        <v>0</v>
      </c>
      <c r="R141" s="8">
        <f t="shared" si="5"/>
        <v>1</v>
      </c>
      <c r="S141" t="s">
        <v>527</v>
      </c>
    </row>
    <row r="142" spans="1:20" x14ac:dyDescent="0.25">
      <c r="A142" t="s">
        <v>528</v>
      </c>
      <c r="B142" t="s">
        <v>529</v>
      </c>
      <c r="C142" s="7">
        <v>1600</v>
      </c>
      <c r="D142" s="3" t="s">
        <v>50</v>
      </c>
      <c r="E142" s="3" t="str">
        <f t="shared" si="4"/>
        <v>Pierre</v>
      </c>
      <c r="F142" t="s">
        <v>51</v>
      </c>
      <c r="G142" t="str">
        <f>VLOOKUP(F142,priceset,2,FALSE)</f>
        <v>Pierres mélangées</v>
      </c>
      <c r="H142">
        <v>9.6249999999999999E-3</v>
      </c>
      <c r="I142" s="17">
        <v>1.7999999999999999E-2</v>
      </c>
      <c r="J142" s="8">
        <v>0</v>
      </c>
      <c r="K142" s="8">
        <v>0</v>
      </c>
      <c r="L142" s="8">
        <v>0.75</v>
      </c>
      <c r="M142" s="8">
        <v>0</v>
      </c>
      <c r="N142" s="8">
        <v>1</v>
      </c>
      <c r="O142" s="8">
        <v>0</v>
      </c>
      <c r="P142" s="8">
        <v>0.75</v>
      </c>
      <c r="Q142" s="8">
        <v>0</v>
      </c>
      <c r="R142" s="8">
        <f t="shared" si="5"/>
        <v>1</v>
      </c>
      <c r="S142" t="s">
        <v>530</v>
      </c>
    </row>
    <row r="143" spans="1:20" x14ac:dyDescent="0.25">
      <c r="A143" t="s">
        <v>531</v>
      </c>
      <c r="B143" t="s">
        <v>532</v>
      </c>
      <c r="C143" s="7">
        <v>7300</v>
      </c>
      <c r="D143" s="3" t="s">
        <v>45</v>
      </c>
      <c r="E143" s="3" t="str">
        <f t="shared" si="4"/>
        <v>Métal</v>
      </c>
      <c r="J143" s="8"/>
      <c r="K143" s="8">
        <v>0</v>
      </c>
      <c r="L143" s="8">
        <v>0.75</v>
      </c>
      <c r="M143" s="8">
        <v>0</v>
      </c>
      <c r="N143" s="8">
        <v>1</v>
      </c>
      <c r="O143" s="8">
        <v>0</v>
      </c>
      <c r="P143" s="8">
        <v>0.75</v>
      </c>
      <c r="Q143" s="8">
        <v>0</v>
      </c>
      <c r="R143" s="8">
        <f t="shared" si="5"/>
        <v>1</v>
      </c>
    </row>
    <row r="144" spans="1:20" x14ac:dyDescent="0.25">
      <c r="A144" t="s">
        <v>533</v>
      </c>
      <c r="B144" t="s">
        <v>534</v>
      </c>
      <c r="C144" s="7">
        <v>1430</v>
      </c>
      <c r="D144" s="3" t="s">
        <v>61</v>
      </c>
      <c r="E144" s="3" t="str">
        <f t="shared" si="4"/>
        <v>Plastique</v>
      </c>
      <c r="J144" s="8"/>
      <c r="K144" s="8">
        <v>0</v>
      </c>
      <c r="L144" s="8">
        <v>0.75</v>
      </c>
      <c r="M144" s="8">
        <v>0</v>
      </c>
      <c r="N144" s="8">
        <v>1</v>
      </c>
      <c r="O144" s="8">
        <v>0</v>
      </c>
      <c r="P144" s="8">
        <v>0.75</v>
      </c>
      <c r="Q144" s="8">
        <v>0</v>
      </c>
      <c r="R144" s="8">
        <f t="shared" si="5"/>
        <v>1</v>
      </c>
      <c r="S144" t="s">
        <v>535</v>
      </c>
      <c r="T144" t="s">
        <v>536</v>
      </c>
    </row>
    <row r="145" spans="1:21" x14ac:dyDescent="0.25">
      <c r="A145" t="s">
        <v>537</v>
      </c>
      <c r="B145" t="s">
        <v>538</v>
      </c>
      <c r="C145" s="7">
        <v>7300</v>
      </c>
      <c r="D145" s="3" t="s">
        <v>45</v>
      </c>
      <c r="E145" s="3" t="str">
        <f t="shared" si="4"/>
        <v>Métal</v>
      </c>
      <c r="J145" s="8"/>
      <c r="K145" s="8">
        <v>0</v>
      </c>
      <c r="L145" s="8">
        <v>0.75</v>
      </c>
      <c r="M145" s="8">
        <v>0</v>
      </c>
      <c r="N145" s="8">
        <v>1</v>
      </c>
      <c r="O145" s="8">
        <v>0</v>
      </c>
      <c r="P145" s="8">
        <v>0.75</v>
      </c>
      <c r="Q145" s="8">
        <v>0</v>
      </c>
      <c r="R145" s="8">
        <f t="shared" si="5"/>
        <v>1</v>
      </c>
    </row>
    <row r="146" spans="1:21" x14ac:dyDescent="0.25">
      <c r="A146" t="s">
        <v>539</v>
      </c>
      <c r="B146" t="s">
        <v>540</v>
      </c>
      <c r="C146" s="7">
        <v>450</v>
      </c>
      <c r="D146" s="3" t="s">
        <v>83</v>
      </c>
      <c r="E146" s="3" t="str">
        <f t="shared" si="4"/>
        <v>Bois</v>
      </c>
      <c r="F146" t="s">
        <v>62</v>
      </c>
      <c r="G146" t="str">
        <f>VLOOKUP(F146,priceset,2,FALSE)</f>
        <v>Bois B</v>
      </c>
      <c r="H146">
        <v>2.4063000000000001E-2</v>
      </c>
      <c r="I146" s="17">
        <v>0.1</v>
      </c>
      <c r="J146" s="8">
        <v>0</v>
      </c>
      <c r="K146" s="8">
        <v>0</v>
      </c>
      <c r="L146" s="8">
        <v>0.75</v>
      </c>
      <c r="M146" s="8">
        <v>0</v>
      </c>
      <c r="N146" s="8">
        <v>1</v>
      </c>
      <c r="O146" s="8">
        <v>0</v>
      </c>
      <c r="P146" s="8">
        <v>0.75</v>
      </c>
      <c r="Q146" s="8">
        <v>0</v>
      </c>
      <c r="R146" s="8">
        <f t="shared" si="5"/>
        <v>1</v>
      </c>
      <c r="S146" t="s">
        <v>541</v>
      </c>
      <c r="T146" t="s">
        <v>542</v>
      </c>
      <c r="U146" t="s">
        <v>543</v>
      </c>
    </row>
    <row r="147" spans="1:21" x14ac:dyDescent="0.25">
      <c r="A147" t="s">
        <v>544</v>
      </c>
      <c r="B147" t="s">
        <v>545</v>
      </c>
      <c r="C147" s="7">
        <v>1400</v>
      </c>
      <c r="D147" s="3" t="s">
        <v>50</v>
      </c>
      <c r="E147" s="3" t="str">
        <f t="shared" si="4"/>
        <v>Pierre</v>
      </c>
      <c r="J147" s="8"/>
      <c r="K147" s="8">
        <v>0</v>
      </c>
      <c r="L147" s="8">
        <v>0.75</v>
      </c>
      <c r="M147" s="8">
        <v>0</v>
      </c>
      <c r="N147" s="8">
        <v>1</v>
      </c>
      <c r="O147" s="8">
        <v>0</v>
      </c>
      <c r="P147" s="8">
        <v>0.75</v>
      </c>
      <c r="Q147" s="8">
        <v>0</v>
      </c>
      <c r="R147" s="8">
        <f t="shared" si="5"/>
        <v>1</v>
      </c>
    </row>
    <row r="148" spans="1:21" x14ac:dyDescent="0.25">
      <c r="A148" t="s">
        <v>546</v>
      </c>
      <c r="B148" t="s">
        <v>547</v>
      </c>
      <c r="C148" s="7">
        <v>525</v>
      </c>
      <c r="D148" s="3" t="s">
        <v>83</v>
      </c>
      <c r="E148" s="3" t="str">
        <f t="shared" si="4"/>
        <v>Bois</v>
      </c>
      <c r="F148" t="s">
        <v>259</v>
      </c>
      <c r="G148" t="str">
        <f t="shared" ref="G148:G156" si="6">VLOOKUP(F148,priceset,2,FALSE)</f>
        <v>Bois tendre</v>
      </c>
      <c r="H148">
        <v>2.4063000000000001E-2</v>
      </c>
      <c r="I148" s="17">
        <v>0.1</v>
      </c>
      <c r="J148" s="8">
        <v>0</v>
      </c>
      <c r="K148" s="8">
        <v>0</v>
      </c>
      <c r="L148" s="8">
        <v>0.75</v>
      </c>
      <c r="M148" s="8">
        <v>0</v>
      </c>
      <c r="N148" s="8">
        <v>1</v>
      </c>
      <c r="O148" s="8">
        <v>0</v>
      </c>
      <c r="P148" s="8">
        <v>0.75</v>
      </c>
      <c r="Q148" s="8">
        <v>0</v>
      </c>
      <c r="R148" s="8">
        <f t="shared" si="5"/>
        <v>1</v>
      </c>
      <c r="S148" t="s">
        <v>548</v>
      </c>
    </row>
    <row r="149" spans="1:21" x14ac:dyDescent="0.25">
      <c r="A149" t="s">
        <v>549</v>
      </c>
      <c r="B149" t="s">
        <v>550</v>
      </c>
      <c r="C149" s="7">
        <v>660</v>
      </c>
      <c r="D149" s="3" t="s">
        <v>83</v>
      </c>
      <c r="E149" s="3" t="str">
        <f t="shared" si="4"/>
        <v>Bois</v>
      </c>
      <c r="F149" t="s">
        <v>433</v>
      </c>
      <c r="G149" t="str">
        <f t="shared" si="6"/>
        <v>Bois dur</v>
      </c>
      <c r="H149">
        <v>2.4063000000000001E-2</v>
      </c>
      <c r="I149" s="17">
        <v>0.05</v>
      </c>
      <c r="J149" s="8">
        <v>0</v>
      </c>
      <c r="K149" s="8">
        <v>0</v>
      </c>
      <c r="L149" s="8">
        <v>0.75</v>
      </c>
      <c r="M149" s="8">
        <v>0</v>
      </c>
      <c r="N149" s="8">
        <v>1</v>
      </c>
      <c r="O149" s="8">
        <v>0</v>
      </c>
      <c r="P149" s="8">
        <v>0.75</v>
      </c>
      <c r="Q149" s="8">
        <v>0</v>
      </c>
      <c r="R149" s="8">
        <f t="shared" si="5"/>
        <v>1</v>
      </c>
      <c r="S149" t="s">
        <v>551</v>
      </c>
    </row>
    <row r="150" spans="1:21" x14ac:dyDescent="0.25">
      <c r="A150" t="s">
        <v>552</v>
      </c>
      <c r="B150" t="s">
        <v>553</v>
      </c>
      <c r="C150" s="7">
        <v>960</v>
      </c>
      <c r="D150" s="3" t="s">
        <v>61</v>
      </c>
      <c r="E150" s="3" t="str">
        <f t="shared" si="4"/>
        <v>Plastique</v>
      </c>
      <c r="F150" t="s">
        <v>554</v>
      </c>
      <c r="G150" t="str">
        <f t="shared" si="6"/>
        <v>PEHD extr. / PEHD spg.</v>
      </c>
      <c r="H150">
        <v>7.2188000000000002E-2</v>
      </c>
      <c r="I150" s="17">
        <v>0.75</v>
      </c>
      <c r="J150" s="8">
        <v>0</v>
      </c>
      <c r="K150" s="8">
        <v>0</v>
      </c>
      <c r="L150" s="8">
        <v>0.75</v>
      </c>
      <c r="M150" s="8">
        <v>0</v>
      </c>
      <c r="N150" s="8">
        <v>1</v>
      </c>
      <c r="O150" s="8">
        <v>0</v>
      </c>
      <c r="P150" s="8">
        <v>0.75</v>
      </c>
      <c r="Q150" s="8">
        <v>0</v>
      </c>
      <c r="R150" s="8">
        <f t="shared" si="5"/>
        <v>1</v>
      </c>
      <c r="S150" t="s">
        <v>555</v>
      </c>
      <c r="T150" t="s">
        <v>556</v>
      </c>
      <c r="U150" t="s">
        <v>557</v>
      </c>
    </row>
    <row r="151" spans="1:21" x14ac:dyDescent="0.25">
      <c r="A151" t="s">
        <v>558</v>
      </c>
      <c r="B151" t="s">
        <v>559</v>
      </c>
      <c r="C151" s="7">
        <v>2400</v>
      </c>
      <c r="D151" s="3" t="s">
        <v>50</v>
      </c>
      <c r="E151" s="3" t="str">
        <f t="shared" si="4"/>
        <v>Pierre</v>
      </c>
      <c r="F151" t="s">
        <v>55</v>
      </c>
      <c r="G151" t="str">
        <f t="shared" si="6"/>
        <v>Béton</v>
      </c>
      <c r="H151">
        <v>9.6249999999999999E-3</v>
      </c>
      <c r="I151" s="17">
        <v>1.4999999999999999E-2</v>
      </c>
      <c r="J151" s="8">
        <v>0</v>
      </c>
      <c r="K151" s="8">
        <v>0</v>
      </c>
      <c r="L151" s="8">
        <v>0.75</v>
      </c>
      <c r="M151" s="8">
        <v>0</v>
      </c>
      <c r="N151" s="8">
        <v>1</v>
      </c>
      <c r="O151" s="8">
        <v>0</v>
      </c>
      <c r="P151" s="8">
        <v>0.75</v>
      </c>
      <c r="Q151" s="8">
        <v>1</v>
      </c>
      <c r="R151" s="8">
        <f t="shared" si="5"/>
        <v>0</v>
      </c>
      <c r="S151" t="s">
        <v>560</v>
      </c>
      <c r="T151" t="s">
        <v>561</v>
      </c>
      <c r="U151" t="s">
        <v>562</v>
      </c>
    </row>
    <row r="152" spans="1:21" x14ac:dyDescent="0.25">
      <c r="A152" t="s">
        <v>563</v>
      </c>
      <c r="B152" t="s">
        <v>564</v>
      </c>
      <c r="C152" s="7">
        <v>1450</v>
      </c>
      <c r="D152" s="3" t="s">
        <v>50</v>
      </c>
      <c r="E152" s="3" t="str">
        <f t="shared" si="4"/>
        <v>Pierre</v>
      </c>
      <c r="F152" t="s">
        <v>55</v>
      </c>
      <c r="G152" t="str">
        <f t="shared" si="6"/>
        <v>Béton</v>
      </c>
      <c r="H152">
        <v>9.6249999999999999E-3</v>
      </c>
      <c r="I152" s="17">
        <v>1.4999999999999999E-2</v>
      </c>
      <c r="J152" s="8">
        <v>0</v>
      </c>
      <c r="K152" s="8">
        <v>0</v>
      </c>
      <c r="L152" s="8">
        <v>0.75</v>
      </c>
      <c r="M152" s="8">
        <v>0</v>
      </c>
      <c r="N152" s="8">
        <v>1</v>
      </c>
      <c r="O152" s="8">
        <v>0</v>
      </c>
      <c r="P152" s="8">
        <v>0.75</v>
      </c>
      <c r="Q152" s="8">
        <v>0</v>
      </c>
      <c r="R152" s="8">
        <f t="shared" si="5"/>
        <v>1</v>
      </c>
      <c r="S152" t="s">
        <v>565</v>
      </c>
    </row>
    <row r="153" spans="1:21" x14ac:dyDescent="0.25">
      <c r="A153" t="s">
        <v>566</v>
      </c>
      <c r="B153" t="s">
        <v>567</v>
      </c>
      <c r="C153" s="7">
        <v>150</v>
      </c>
      <c r="D153" s="3" t="s">
        <v>83</v>
      </c>
      <c r="E153" s="3" t="str">
        <f t="shared" si="4"/>
        <v>Bois</v>
      </c>
      <c r="F153" t="s">
        <v>259</v>
      </c>
      <c r="G153" t="str">
        <f t="shared" si="6"/>
        <v>Bois tendre</v>
      </c>
      <c r="H153">
        <v>2.4063000000000001E-2</v>
      </c>
      <c r="I153" s="17">
        <v>0.1</v>
      </c>
      <c r="J153" s="8">
        <v>0</v>
      </c>
      <c r="K153" s="8">
        <v>0</v>
      </c>
      <c r="L153" s="8">
        <v>0.75</v>
      </c>
      <c r="M153" s="8">
        <v>0</v>
      </c>
      <c r="N153" s="8">
        <v>1</v>
      </c>
      <c r="O153" s="8">
        <v>0</v>
      </c>
      <c r="P153" s="8">
        <v>0.75</v>
      </c>
      <c r="Q153" s="8">
        <v>0</v>
      </c>
      <c r="R153" s="8">
        <f t="shared" si="5"/>
        <v>1</v>
      </c>
      <c r="S153" t="s">
        <v>568</v>
      </c>
    </row>
    <row r="154" spans="1:21" x14ac:dyDescent="0.25">
      <c r="A154" t="s">
        <v>569</v>
      </c>
      <c r="B154" t="s">
        <v>570</v>
      </c>
      <c r="C154" s="7">
        <v>2500</v>
      </c>
      <c r="D154" s="3" t="s">
        <v>50</v>
      </c>
      <c r="E154" s="3" t="str">
        <f t="shared" si="4"/>
        <v>Pierre</v>
      </c>
      <c r="F154" t="s">
        <v>51</v>
      </c>
      <c r="G154" t="str">
        <f t="shared" si="6"/>
        <v>Pierres mélangées</v>
      </c>
      <c r="H154">
        <v>9.6249999999999999E-3</v>
      </c>
      <c r="I154" s="17">
        <v>1.7999999999999999E-2</v>
      </c>
      <c r="J154" s="8">
        <v>0</v>
      </c>
      <c r="K154" s="8">
        <v>0</v>
      </c>
      <c r="L154" s="8">
        <v>0.75</v>
      </c>
      <c r="M154" s="8">
        <v>0</v>
      </c>
      <c r="N154" s="8">
        <v>1</v>
      </c>
      <c r="O154" s="8">
        <v>0</v>
      </c>
      <c r="P154" s="8">
        <v>0.75</v>
      </c>
      <c r="Q154" s="8">
        <v>0</v>
      </c>
      <c r="R154" s="8">
        <f t="shared" si="5"/>
        <v>1</v>
      </c>
      <c r="S154" t="s">
        <v>571</v>
      </c>
    </row>
    <row r="155" spans="1:21" x14ac:dyDescent="0.25">
      <c r="A155" t="s">
        <v>572</v>
      </c>
      <c r="B155" t="s">
        <v>573</v>
      </c>
      <c r="C155" s="7">
        <v>1020</v>
      </c>
      <c r="D155" s="3" t="s">
        <v>83</v>
      </c>
      <c r="E155" s="3" t="str">
        <f t="shared" si="4"/>
        <v>Bois</v>
      </c>
      <c r="F155" t="s">
        <v>433</v>
      </c>
      <c r="G155" t="str">
        <f t="shared" si="6"/>
        <v>Bois dur</v>
      </c>
      <c r="H155">
        <v>2.4063000000000001E-2</v>
      </c>
      <c r="I155" s="17">
        <v>0.05</v>
      </c>
      <c r="J155" s="8">
        <v>0</v>
      </c>
      <c r="K155" s="8">
        <v>0</v>
      </c>
      <c r="L155" s="8">
        <v>0.75</v>
      </c>
      <c r="M155" s="8">
        <v>0</v>
      </c>
      <c r="N155" s="8">
        <v>1</v>
      </c>
      <c r="O155" s="8">
        <v>0</v>
      </c>
      <c r="P155" s="8">
        <v>0.75</v>
      </c>
      <c r="Q155" s="8">
        <v>0</v>
      </c>
      <c r="R155" s="8">
        <f t="shared" si="5"/>
        <v>1</v>
      </c>
      <c r="S155" t="s">
        <v>574</v>
      </c>
      <c r="T155" t="s">
        <v>575</v>
      </c>
      <c r="U155" t="s">
        <v>576</v>
      </c>
    </row>
    <row r="156" spans="1:21" x14ac:dyDescent="0.25">
      <c r="A156" t="s">
        <v>577</v>
      </c>
      <c r="B156" t="s">
        <v>578</v>
      </c>
      <c r="C156" s="7">
        <v>1000</v>
      </c>
      <c r="D156" s="3" t="s">
        <v>83</v>
      </c>
      <c r="E156" s="3" t="str">
        <f t="shared" si="4"/>
        <v>Bois</v>
      </c>
      <c r="F156" t="s">
        <v>62</v>
      </c>
      <c r="G156" t="str">
        <f t="shared" si="6"/>
        <v>Bois B</v>
      </c>
      <c r="H156">
        <v>2.4063000000000001E-2</v>
      </c>
      <c r="I156" s="17">
        <v>0.1</v>
      </c>
      <c r="J156" s="8">
        <v>0</v>
      </c>
      <c r="K156" s="8">
        <v>0</v>
      </c>
      <c r="L156" s="8">
        <v>0.75</v>
      </c>
      <c r="M156" s="8">
        <v>0</v>
      </c>
      <c r="N156" s="8">
        <v>1</v>
      </c>
      <c r="O156" s="8">
        <v>0</v>
      </c>
      <c r="P156" s="8">
        <v>0.75</v>
      </c>
      <c r="Q156" s="8">
        <v>0</v>
      </c>
      <c r="R156" s="8">
        <f t="shared" si="5"/>
        <v>1</v>
      </c>
      <c r="S156" t="s">
        <v>579</v>
      </c>
      <c r="T156" t="s">
        <v>580</v>
      </c>
    </row>
    <row r="157" spans="1:21" x14ac:dyDescent="0.25">
      <c r="A157" t="s">
        <v>581</v>
      </c>
      <c r="B157" t="s">
        <v>582</v>
      </c>
      <c r="C157" s="7">
        <v>2500</v>
      </c>
      <c r="D157" s="3" t="s">
        <v>104</v>
      </c>
      <c r="E157" s="3" t="str">
        <f t="shared" si="4"/>
        <v>Verre</v>
      </c>
      <c r="J157" s="8"/>
      <c r="K157" s="8">
        <v>0</v>
      </c>
      <c r="L157" s="8">
        <v>0.75</v>
      </c>
      <c r="M157" s="8">
        <v>0</v>
      </c>
      <c r="N157" s="8">
        <v>1</v>
      </c>
      <c r="O157" s="8">
        <v>0</v>
      </c>
      <c r="P157" s="8">
        <v>0.75</v>
      </c>
      <c r="Q157" s="8">
        <v>0</v>
      </c>
      <c r="R157" s="8">
        <f t="shared" si="5"/>
        <v>1</v>
      </c>
    </row>
    <row r="158" spans="1:21" x14ac:dyDescent="0.25">
      <c r="A158" t="s">
        <v>583</v>
      </c>
      <c r="B158" t="s">
        <v>584</v>
      </c>
      <c r="C158" s="7">
        <v>2700</v>
      </c>
      <c r="D158" s="3" t="s">
        <v>50</v>
      </c>
      <c r="E158" s="3" t="str">
        <f t="shared" si="4"/>
        <v>Pierre</v>
      </c>
      <c r="F158" t="s">
        <v>51</v>
      </c>
      <c r="G158" t="str">
        <f>VLOOKUP(F158,priceset,2,FALSE)</f>
        <v>Pierres mélangées</v>
      </c>
      <c r="H158">
        <v>9.6249999999999999E-3</v>
      </c>
      <c r="I158" s="17">
        <v>1.7999999999999999E-2</v>
      </c>
      <c r="J158" s="8">
        <v>0</v>
      </c>
      <c r="K158" s="8">
        <v>0</v>
      </c>
      <c r="L158" s="8">
        <v>0.75</v>
      </c>
      <c r="M158" s="8">
        <v>0</v>
      </c>
      <c r="N158" s="8">
        <v>1</v>
      </c>
      <c r="O158" s="8">
        <v>0</v>
      </c>
      <c r="P158" s="8">
        <v>0.75</v>
      </c>
      <c r="Q158" s="8">
        <v>0</v>
      </c>
      <c r="R158" s="8">
        <f t="shared" si="5"/>
        <v>1</v>
      </c>
      <c r="S158" t="s">
        <v>585</v>
      </c>
      <c r="T158" t="s">
        <v>586</v>
      </c>
    </row>
    <row r="159" spans="1:21" x14ac:dyDescent="0.25">
      <c r="A159" t="s">
        <v>587</v>
      </c>
      <c r="B159" t="s">
        <v>588</v>
      </c>
      <c r="C159" s="7">
        <v>1600</v>
      </c>
      <c r="D159" s="3" t="s">
        <v>66</v>
      </c>
      <c r="E159" s="3" t="str">
        <f t="shared" si="4"/>
        <v>Bio</v>
      </c>
      <c r="J159" s="8"/>
      <c r="K159" s="8">
        <v>0</v>
      </c>
      <c r="L159" s="8">
        <v>0.75</v>
      </c>
      <c r="M159" s="8">
        <v>0</v>
      </c>
      <c r="N159" s="8">
        <v>1</v>
      </c>
      <c r="O159" s="8">
        <v>0</v>
      </c>
      <c r="P159" s="8">
        <v>0.75</v>
      </c>
      <c r="Q159" s="8">
        <v>0</v>
      </c>
      <c r="R159" s="8">
        <f t="shared" si="5"/>
        <v>1</v>
      </c>
    </row>
    <row r="160" spans="1:21" x14ac:dyDescent="0.25">
      <c r="A160" t="s">
        <v>589</v>
      </c>
      <c r="B160" t="s">
        <v>590</v>
      </c>
      <c r="C160" s="7">
        <v>2000</v>
      </c>
      <c r="D160" s="3" t="s">
        <v>66</v>
      </c>
      <c r="E160" s="3" t="str">
        <f t="shared" si="4"/>
        <v>Bio</v>
      </c>
      <c r="F160" t="s">
        <v>91</v>
      </c>
      <c r="G160" t="str">
        <f>VLOOKUP(F160,priceset,2,FALSE)</f>
        <v>Sable</v>
      </c>
      <c r="H160">
        <v>7.2188000000000002E-2</v>
      </c>
      <c r="I160" s="17">
        <v>0</v>
      </c>
      <c r="J160" s="8">
        <v>0</v>
      </c>
      <c r="K160" s="8">
        <v>0</v>
      </c>
      <c r="L160" s="8">
        <v>0.75</v>
      </c>
      <c r="M160" s="8">
        <v>0</v>
      </c>
      <c r="N160" s="8">
        <v>1</v>
      </c>
      <c r="O160" s="8">
        <v>0</v>
      </c>
      <c r="P160" s="8">
        <v>0.75</v>
      </c>
      <c r="Q160" s="8">
        <v>1</v>
      </c>
      <c r="R160" s="8">
        <f t="shared" si="5"/>
        <v>0</v>
      </c>
      <c r="S160" t="s">
        <v>591</v>
      </c>
      <c r="T160" t="s">
        <v>592</v>
      </c>
    </row>
    <row r="161" spans="1:23" x14ac:dyDescent="0.25">
      <c r="A161" t="s">
        <v>593</v>
      </c>
      <c r="B161" t="s">
        <v>594</v>
      </c>
      <c r="C161" s="7">
        <v>25</v>
      </c>
      <c r="D161" s="3" t="s">
        <v>66</v>
      </c>
      <c r="E161" s="3" t="str">
        <f t="shared" si="4"/>
        <v>Bio</v>
      </c>
      <c r="J161" s="8"/>
      <c r="K161" s="8">
        <v>0</v>
      </c>
      <c r="L161" s="8">
        <v>0.75</v>
      </c>
      <c r="M161" s="8">
        <v>0</v>
      </c>
      <c r="N161" s="8">
        <v>1</v>
      </c>
      <c r="O161" s="8">
        <v>0</v>
      </c>
      <c r="P161" s="8">
        <v>0.75</v>
      </c>
      <c r="Q161" s="8">
        <v>0</v>
      </c>
      <c r="R161" s="8">
        <f t="shared" si="5"/>
        <v>1</v>
      </c>
    </row>
    <row r="162" spans="1:23" x14ac:dyDescent="0.25">
      <c r="A162" t="s">
        <v>595</v>
      </c>
      <c r="B162" t="s">
        <v>596</v>
      </c>
      <c r="C162" s="7">
        <v>1300</v>
      </c>
      <c r="D162" s="3" t="s">
        <v>50</v>
      </c>
      <c r="E162" s="3" t="str">
        <f t="shared" si="4"/>
        <v>Pierre</v>
      </c>
      <c r="F162" t="s">
        <v>95</v>
      </c>
      <c r="G162" t="str">
        <f>VLOOKUP(F162,priceset,2,FALSE)</f>
        <v>Plâtre</v>
      </c>
      <c r="H162">
        <v>9.6249999999999999E-3</v>
      </c>
      <c r="I162" s="17">
        <v>1.4999999999999999E-2</v>
      </c>
      <c r="J162" s="8">
        <v>0</v>
      </c>
      <c r="K162" s="8">
        <v>0</v>
      </c>
      <c r="L162" s="8">
        <v>0.75</v>
      </c>
      <c r="M162" s="8">
        <v>0</v>
      </c>
      <c r="N162" s="8">
        <v>1</v>
      </c>
      <c r="O162" s="8">
        <v>0</v>
      </c>
      <c r="P162" s="8">
        <v>0.75</v>
      </c>
      <c r="Q162" s="8">
        <v>0</v>
      </c>
      <c r="R162" s="8">
        <f t="shared" si="5"/>
        <v>1</v>
      </c>
      <c r="S162" t="s">
        <v>597</v>
      </c>
      <c r="T162" t="s">
        <v>598</v>
      </c>
    </row>
    <row r="163" spans="1:23" x14ac:dyDescent="0.25">
      <c r="A163" t="s">
        <v>599</v>
      </c>
      <c r="B163" t="s">
        <v>600</v>
      </c>
      <c r="C163" s="7">
        <v>50</v>
      </c>
      <c r="D163" s="3" t="s">
        <v>66</v>
      </c>
      <c r="E163" s="3" t="str">
        <f t="shared" si="4"/>
        <v>Bio</v>
      </c>
      <c r="J163" s="8"/>
      <c r="K163" s="8">
        <v>0</v>
      </c>
      <c r="L163" s="8">
        <v>0.75</v>
      </c>
      <c r="M163" s="8">
        <v>0</v>
      </c>
      <c r="N163" s="8">
        <v>1</v>
      </c>
      <c r="O163" s="8">
        <v>0</v>
      </c>
      <c r="P163" s="8">
        <v>0.75</v>
      </c>
      <c r="Q163" s="8">
        <v>0</v>
      </c>
      <c r="R163" s="8">
        <f t="shared" si="5"/>
        <v>1</v>
      </c>
      <c r="S163" t="s">
        <v>601</v>
      </c>
    </row>
    <row r="164" spans="1:23" x14ac:dyDescent="0.25">
      <c r="A164" t="s">
        <v>602</v>
      </c>
      <c r="B164" t="s">
        <v>410</v>
      </c>
      <c r="C164" s="7">
        <v>900</v>
      </c>
      <c r="D164" s="3" t="s">
        <v>50</v>
      </c>
      <c r="E164" s="3" t="str">
        <f t="shared" si="4"/>
        <v>Pierre</v>
      </c>
      <c r="F164" t="s">
        <v>603</v>
      </c>
      <c r="G164" t="str">
        <f>VLOOKUP(F164,priceset,2,FALSE)</f>
        <v>Plâtre/bois calculé</v>
      </c>
      <c r="H164">
        <v>9.6249999999999999E-3</v>
      </c>
      <c r="I164" s="17">
        <v>0</v>
      </c>
      <c r="J164" s="8">
        <v>0</v>
      </c>
      <c r="K164" s="8">
        <v>0</v>
      </c>
      <c r="L164" s="8">
        <v>0.75</v>
      </c>
      <c r="M164" s="8">
        <v>0</v>
      </c>
      <c r="N164" s="8">
        <v>1</v>
      </c>
      <c r="O164" s="8">
        <v>0</v>
      </c>
      <c r="P164" s="8">
        <v>0.75</v>
      </c>
      <c r="Q164" s="8">
        <v>0</v>
      </c>
      <c r="R164" s="8">
        <f t="shared" si="5"/>
        <v>1</v>
      </c>
      <c r="S164" t="s">
        <v>604</v>
      </c>
      <c r="T164" t="s">
        <v>605</v>
      </c>
      <c r="U164" t="s">
        <v>606</v>
      </c>
    </row>
    <row r="165" spans="1:23" x14ac:dyDescent="0.25">
      <c r="A165" t="s">
        <v>607</v>
      </c>
      <c r="B165" t="s">
        <v>608</v>
      </c>
      <c r="C165" s="7">
        <v>250</v>
      </c>
      <c r="D165" s="3" t="s">
        <v>66</v>
      </c>
      <c r="E165" s="3" t="str">
        <f t="shared" si="4"/>
        <v>Bio</v>
      </c>
      <c r="J165" s="8"/>
      <c r="K165" s="8">
        <v>0</v>
      </c>
      <c r="L165" s="8">
        <v>0.75</v>
      </c>
      <c r="M165" s="8">
        <v>0</v>
      </c>
      <c r="N165" s="8">
        <v>1</v>
      </c>
      <c r="O165" s="8">
        <v>0</v>
      </c>
      <c r="P165" s="8">
        <v>0.75</v>
      </c>
      <c r="Q165" s="8">
        <v>0</v>
      </c>
      <c r="R165" s="8">
        <f t="shared" si="5"/>
        <v>1</v>
      </c>
    </row>
    <row r="166" spans="1:23" x14ac:dyDescent="0.25">
      <c r="A166" t="s">
        <v>609</v>
      </c>
      <c r="B166" t="s">
        <v>610</v>
      </c>
      <c r="C166" s="7">
        <v>700</v>
      </c>
      <c r="D166" s="3" t="s">
        <v>83</v>
      </c>
      <c r="E166" s="3" t="str">
        <f t="shared" si="4"/>
        <v>Bois</v>
      </c>
      <c r="F166" t="s">
        <v>433</v>
      </c>
      <c r="G166" t="str">
        <f>VLOOKUP(F166,priceset,2,FALSE)</f>
        <v>Bois dur</v>
      </c>
      <c r="H166">
        <v>2.4063000000000001E-2</v>
      </c>
      <c r="I166" s="17">
        <v>0.05</v>
      </c>
      <c r="J166" s="8">
        <v>0</v>
      </c>
      <c r="K166" s="8">
        <v>0</v>
      </c>
      <c r="L166" s="8">
        <v>0.75</v>
      </c>
      <c r="M166" s="8">
        <v>0</v>
      </c>
      <c r="N166" s="8">
        <v>1</v>
      </c>
      <c r="O166" s="8">
        <v>0</v>
      </c>
      <c r="P166" s="8">
        <v>0.75</v>
      </c>
      <c r="Q166" s="8">
        <v>0</v>
      </c>
      <c r="R166" s="8">
        <f t="shared" si="5"/>
        <v>1</v>
      </c>
      <c r="S166" t="s">
        <v>611</v>
      </c>
    </row>
    <row r="167" spans="1:23" x14ac:dyDescent="0.25">
      <c r="A167" t="s">
        <v>612</v>
      </c>
      <c r="B167" t="s">
        <v>547</v>
      </c>
      <c r="C167" s="7">
        <v>525</v>
      </c>
      <c r="D167" s="3" t="s">
        <v>83</v>
      </c>
      <c r="E167" s="3" t="str">
        <f t="shared" si="4"/>
        <v>Bois</v>
      </c>
      <c r="J167" s="8"/>
      <c r="K167" s="8">
        <v>0</v>
      </c>
      <c r="L167" s="8">
        <v>0.75</v>
      </c>
      <c r="M167" s="8">
        <v>0</v>
      </c>
      <c r="N167" s="8">
        <v>1</v>
      </c>
      <c r="O167" s="8">
        <v>0</v>
      </c>
      <c r="P167" s="8">
        <v>0.75</v>
      </c>
      <c r="Q167" s="8">
        <v>0</v>
      </c>
      <c r="R167" s="8">
        <f t="shared" si="5"/>
        <v>1</v>
      </c>
    </row>
    <row r="168" spans="1:23" x14ac:dyDescent="0.25">
      <c r="A168" t="s">
        <v>613</v>
      </c>
      <c r="B168" t="s">
        <v>614</v>
      </c>
      <c r="C168" s="7">
        <v>650</v>
      </c>
      <c r="D168" s="3" t="s">
        <v>83</v>
      </c>
      <c r="E168" s="3" t="str">
        <f t="shared" si="4"/>
        <v>Bois</v>
      </c>
      <c r="F168" t="s">
        <v>62</v>
      </c>
      <c r="G168" t="str">
        <f>VLOOKUP(F168,priceset,2,FALSE)</f>
        <v>Bois B</v>
      </c>
      <c r="H168">
        <v>2.4063000000000001E-2</v>
      </c>
      <c r="I168" s="17">
        <v>0.1</v>
      </c>
      <c r="J168" s="8">
        <v>0</v>
      </c>
      <c r="K168" s="8">
        <v>0</v>
      </c>
      <c r="L168" s="8">
        <v>0.75</v>
      </c>
      <c r="M168" s="8">
        <v>0</v>
      </c>
      <c r="N168" s="8">
        <v>1</v>
      </c>
      <c r="O168" s="8">
        <v>0</v>
      </c>
      <c r="P168" s="8">
        <v>0.75</v>
      </c>
      <c r="Q168" s="8">
        <v>0</v>
      </c>
      <c r="R168" s="8">
        <f t="shared" si="5"/>
        <v>1</v>
      </c>
    </row>
    <row r="169" spans="1:23" x14ac:dyDescent="0.25">
      <c r="A169" t="s">
        <v>615</v>
      </c>
      <c r="B169" t="s">
        <v>616</v>
      </c>
      <c r="C169" s="7">
        <v>2700</v>
      </c>
      <c r="D169" s="3" t="s">
        <v>50</v>
      </c>
      <c r="E169" s="3" t="str">
        <f t="shared" si="4"/>
        <v>Pierre</v>
      </c>
      <c r="F169" t="s">
        <v>51</v>
      </c>
      <c r="G169" t="str">
        <f>VLOOKUP(F169,priceset,2,FALSE)</f>
        <v>Pierres mélangées</v>
      </c>
      <c r="H169">
        <v>9.6249999999999999E-3</v>
      </c>
      <c r="I169" s="17">
        <v>1.7999999999999999E-2</v>
      </c>
      <c r="J169" s="8">
        <v>0</v>
      </c>
      <c r="K169" s="8">
        <v>0</v>
      </c>
      <c r="L169" s="8">
        <v>0.75</v>
      </c>
      <c r="M169" s="8">
        <v>0</v>
      </c>
      <c r="N169" s="8">
        <v>1</v>
      </c>
      <c r="O169" s="8">
        <v>0</v>
      </c>
      <c r="P169" s="8">
        <v>0.75</v>
      </c>
      <c r="Q169" s="8">
        <v>0</v>
      </c>
      <c r="R169" s="8">
        <f t="shared" si="5"/>
        <v>1</v>
      </c>
      <c r="S169" t="s">
        <v>617</v>
      </c>
      <c r="T169" t="s">
        <v>618</v>
      </c>
      <c r="U169" t="s">
        <v>619</v>
      </c>
    </row>
    <row r="170" spans="1:23" x14ac:dyDescent="0.25">
      <c r="A170" t="s">
        <v>620</v>
      </c>
      <c r="B170" t="s">
        <v>621</v>
      </c>
      <c r="C170" s="7">
        <v>350</v>
      </c>
      <c r="D170" s="3" t="s">
        <v>66</v>
      </c>
      <c r="E170" s="3" t="str">
        <f t="shared" si="4"/>
        <v>Bio</v>
      </c>
      <c r="J170" s="8"/>
      <c r="K170" s="8">
        <v>0</v>
      </c>
      <c r="L170" s="8">
        <v>0.75</v>
      </c>
      <c r="M170" s="8">
        <v>0</v>
      </c>
      <c r="N170" s="8">
        <v>1</v>
      </c>
      <c r="O170" s="8">
        <v>0</v>
      </c>
      <c r="P170" s="8">
        <v>0.75</v>
      </c>
      <c r="Q170" s="8">
        <v>0</v>
      </c>
      <c r="R170" s="8">
        <f t="shared" si="5"/>
        <v>1</v>
      </c>
    </row>
    <row r="171" spans="1:23" x14ac:dyDescent="0.25">
      <c r="A171" t="s">
        <v>622</v>
      </c>
      <c r="B171" t="s">
        <v>623</v>
      </c>
      <c r="C171" s="7">
        <v>7930</v>
      </c>
      <c r="D171" s="3" t="s">
        <v>45</v>
      </c>
      <c r="E171" s="3" t="str">
        <f t="shared" si="4"/>
        <v>Métal</v>
      </c>
      <c r="F171" t="s">
        <v>70</v>
      </c>
      <c r="G171" t="str">
        <f>VLOOKUP(F171,priceset,2,FALSE)</f>
        <v>Déchets d'acier LME</v>
      </c>
      <c r="H171">
        <v>7.2188000000000002E-2</v>
      </c>
      <c r="I171" s="17">
        <v>0</v>
      </c>
      <c r="J171" s="8">
        <v>0</v>
      </c>
      <c r="K171" s="8">
        <v>0</v>
      </c>
      <c r="L171" s="8">
        <v>0.75</v>
      </c>
      <c r="M171" s="8">
        <v>0</v>
      </c>
      <c r="N171" s="8">
        <v>1</v>
      </c>
      <c r="O171" s="8">
        <v>0</v>
      </c>
      <c r="P171" s="8">
        <v>0.75</v>
      </c>
      <c r="Q171" s="8">
        <v>0</v>
      </c>
      <c r="R171" s="8">
        <f t="shared" si="5"/>
        <v>1</v>
      </c>
      <c r="S171" t="s">
        <v>624</v>
      </c>
      <c r="T171" t="s">
        <v>625</v>
      </c>
      <c r="U171" t="s">
        <v>626</v>
      </c>
      <c r="V171" t="s">
        <v>627</v>
      </c>
      <c r="W171" t="s">
        <v>628</v>
      </c>
    </row>
    <row r="172" spans="1:23" x14ac:dyDescent="0.25">
      <c r="A172" t="s">
        <v>629</v>
      </c>
      <c r="B172" t="s">
        <v>630</v>
      </c>
      <c r="C172" s="7">
        <v>1450</v>
      </c>
      <c r="D172" s="3" t="s">
        <v>50</v>
      </c>
      <c r="E172" s="3" t="str">
        <f t="shared" si="4"/>
        <v>Pierre</v>
      </c>
      <c r="J172" s="8"/>
      <c r="K172" s="8">
        <v>0</v>
      </c>
      <c r="L172" s="8">
        <v>0.75</v>
      </c>
      <c r="M172" s="8">
        <v>0</v>
      </c>
      <c r="N172" s="8">
        <v>1</v>
      </c>
      <c r="O172" s="8">
        <v>0</v>
      </c>
      <c r="P172" s="8">
        <v>0.75</v>
      </c>
      <c r="Q172" s="8">
        <v>0</v>
      </c>
      <c r="R172" s="8">
        <f t="shared" si="5"/>
        <v>1</v>
      </c>
    </row>
    <row r="173" spans="1:23" x14ac:dyDescent="0.25">
      <c r="A173" t="s">
        <v>631</v>
      </c>
      <c r="B173" t="s">
        <v>632</v>
      </c>
      <c r="C173" s="7">
        <v>7500</v>
      </c>
      <c r="D173" s="3" t="s">
        <v>45</v>
      </c>
      <c r="E173" s="3" t="str">
        <f t="shared" si="4"/>
        <v>Métal</v>
      </c>
      <c r="F173" t="s">
        <v>70</v>
      </c>
      <c r="G173" t="str">
        <f>VLOOKUP(F173,priceset,2,FALSE)</f>
        <v>Déchets d'acier LME</v>
      </c>
      <c r="H173">
        <v>7.2188000000000002E-2</v>
      </c>
      <c r="I173" s="17">
        <v>0</v>
      </c>
      <c r="J173" s="8">
        <v>0</v>
      </c>
      <c r="K173" s="8">
        <v>0</v>
      </c>
      <c r="L173" s="8">
        <v>0.75</v>
      </c>
      <c r="M173" s="8">
        <v>0</v>
      </c>
      <c r="N173" s="8">
        <v>1</v>
      </c>
      <c r="O173" s="8">
        <v>0</v>
      </c>
      <c r="P173" s="8">
        <v>0.75</v>
      </c>
      <c r="Q173" s="8">
        <v>0</v>
      </c>
      <c r="R173" s="8">
        <f t="shared" si="5"/>
        <v>1</v>
      </c>
      <c r="S173" t="s">
        <v>633</v>
      </c>
    </row>
    <row r="174" spans="1:23" x14ac:dyDescent="0.25">
      <c r="A174" t="s">
        <v>634</v>
      </c>
      <c r="B174" t="s">
        <v>635</v>
      </c>
      <c r="C174" s="7">
        <v>750</v>
      </c>
      <c r="D174" s="3" t="s">
        <v>83</v>
      </c>
      <c r="E174" s="3" t="str">
        <f t="shared" si="4"/>
        <v>Bois</v>
      </c>
      <c r="J174" s="8"/>
      <c r="K174" s="8">
        <v>0</v>
      </c>
      <c r="L174" s="8">
        <v>0.75</v>
      </c>
      <c r="M174" s="8">
        <v>0</v>
      </c>
      <c r="N174" s="8">
        <v>1</v>
      </c>
      <c r="O174" s="8">
        <v>0</v>
      </c>
      <c r="P174" s="8">
        <v>0.75</v>
      </c>
      <c r="Q174" s="8">
        <v>0</v>
      </c>
      <c r="R174" s="8">
        <f t="shared" si="5"/>
        <v>1</v>
      </c>
    </row>
    <row r="175" spans="1:23" x14ac:dyDescent="0.25">
      <c r="A175" t="s">
        <v>636</v>
      </c>
      <c r="B175" t="s">
        <v>637</v>
      </c>
      <c r="C175" s="7">
        <v>130</v>
      </c>
      <c r="D175" s="3" t="s">
        <v>66</v>
      </c>
      <c r="E175" s="3" t="str">
        <f t="shared" si="4"/>
        <v>Bio</v>
      </c>
      <c r="J175" s="8"/>
      <c r="K175" s="8">
        <v>0</v>
      </c>
      <c r="L175" s="8">
        <v>0.75</v>
      </c>
      <c r="M175" s="8">
        <v>0</v>
      </c>
      <c r="N175" s="8">
        <v>1</v>
      </c>
      <c r="O175" s="8">
        <v>0</v>
      </c>
      <c r="P175" s="8">
        <v>0.75</v>
      </c>
      <c r="Q175" s="8">
        <v>0</v>
      </c>
      <c r="R175" s="8">
        <f t="shared" si="5"/>
        <v>1</v>
      </c>
      <c r="S175" t="s">
        <v>638</v>
      </c>
    </row>
    <row r="176" spans="1:23" x14ac:dyDescent="0.25">
      <c r="A176" t="s">
        <v>639</v>
      </c>
      <c r="B176" t="s">
        <v>640</v>
      </c>
      <c r="C176" s="7">
        <v>500</v>
      </c>
      <c r="D176" s="3" t="s">
        <v>83</v>
      </c>
      <c r="E176" s="3" t="str">
        <f t="shared" si="4"/>
        <v>Bois</v>
      </c>
      <c r="J176" s="8"/>
      <c r="K176" s="8">
        <v>0</v>
      </c>
      <c r="L176" s="8">
        <v>0.75</v>
      </c>
      <c r="M176" s="8">
        <v>0</v>
      </c>
      <c r="N176" s="8">
        <v>1</v>
      </c>
      <c r="O176" s="8">
        <v>0</v>
      </c>
      <c r="P176" s="8">
        <v>0.75</v>
      </c>
      <c r="Q176" s="8">
        <v>0</v>
      </c>
      <c r="R176" s="8">
        <f t="shared" si="5"/>
        <v>1</v>
      </c>
    </row>
    <row r="177" spans="1:21" x14ac:dyDescent="0.25">
      <c r="A177" t="s">
        <v>641</v>
      </c>
      <c r="B177" t="s">
        <v>642</v>
      </c>
      <c r="C177" s="7">
        <v>700</v>
      </c>
      <c r="D177" s="3" t="s">
        <v>83</v>
      </c>
      <c r="E177" s="3" t="str">
        <f t="shared" si="4"/>
        <v>Bois</v>
      </c>
      <c r="F177" t="s">
        <v>259</v>
      </c>
      <c r="G177" t="str">
        <f>VLOOKUP(F177,priceset,2,FALSE)</f>
        <v>Bois tendre</v>
      </c>
      <c r="H177">
        <v>2.4063000000000001E-2</v>
      </c>
      <c r="I177" s="17">
        <v>0.1</v>
      </c>
      <c r="J177" s="8">
        <v>0</v>
      </c>
      <c r="K177" s="8">
        <v>0</v>
      </c>
      <c r="L177" s="8">
        <v>0.75</v>
      </c>
      <c r="M177" s="8">
        <v>0</v>
      </c>
      <c r="N177" s="8">
        <v>1</v>
      </c>
      <c r="O177" s="8">
        <v>0</v>
      </c>
      <c r="P177" s="8">
        <v>0.75</v>
      </c>
      <c r="Q177" s="8">
        <v>0</v>
      </c>
      <c r="R177" s="8">
        <f t="shared" si="5"/>
        <v>1</v>
      </c>
      <c r="S177" t="s">
        <v>643</v>
      </c>
    </row>
    <row r="178" spans="1:21" x14ac:dyDescent="0.25">
      <c r="A178" t="s">
        <v>644</v>
      </c>
      <c r="B178" t="s">
        <v>645</v>
      </c>
      <c r="C178" s="7">
        <v>700</v>
      </c>
      <c r="D178" s="3" t="s">
        <v>83</v>
      </c>
      <c r="E178" s="3" t="str">
        <f t="shared" si="4"/>
        <v>Bois</v>
      </c>
      <c r="F178" t="s">
        <v>433</v>
      </c>
      <c r="G178" t="str">
        <f>VLOOKUP(F178,priceset,2,FALSE)</f>
        <v>Bois dur</v>
      </c>
      <c r="H178">
        <v>2.4063000000000001E-2</v>
      </c>
      <c r="I178" s="17">
        <v>0.05</v>
      </c>
      <c r="J178" s="8">
        <v>0</v>
      </c>
      <c r="K178" s="8">
        <v>0</v>
      </c>
      <c r="L178" s="8">
        <v>0.75</v>
      </c>
      <c r="M178" s="8">
        <v>0</v>
      </c>
      <c r="N178" s="8">
        <v>1</v>
      </c>
      <c r="O178" s="8">
        <v>0</v>
      </c>
      <c r="P178" s="8">
        <v>0.75</v>
      </c>
      <c r="Q178" s="8">
        <v>0</v>
      </c>
      <c r="R178" s="8">
        <f t="shared" si="5"/>
        <v>1</v>
      </c>
      <c r="S178" t="s">
        <v>646</v>
      </c>
      <c r="T178" t="s">
        <v>647</v>
      </c>
    </row>
    <row r="179" spans="1:21" x14ac:dyDescent="0.25">
      <c r="A179" t="s">
        <v>648</v>
      </c>
      <c r="B179" t="s">
        <v>649</v>
      </c>
      <c r="C179" s="7">
        <v>780</v>
      </c>
      <c r="D179" s="3" t="s">
        <v>83</v>
      </c>
      <c r="E179" s="3" t="str">
        <f t="shared" si="4"/>
        <v>Bois</v>
      </c>
      <c r="J179" s="8"/>
      <c r="K179" s="8">
        <v>0</v>
      </c>
      <c r="L179" s="8">
        <v>0.75</v>
      </c>
      <c r="M179" s="8">
        <v>0</v>
      </c>
      <c r="N179" s="8">
        <v>1</v>
      </c>
      <c r="O179" s="8">
        <v>0</v>
      </c>
      <c r="P179" s="8">
        <v>0.75</v>
      </c>
      <c r="Q179" s="8">
        <v>0</v>
      </c>
      <c r="R179" s="8">
        <f t="shared" si="5"/>
        <v>1</v>
      </c>
      <c r="S179" t="s">
        <v>650</v>
      </c>
    </row>
    <row r="180" spans="1:21" x14ac:dyDescent="0.25">
      <c r="A180" t="s">
        <v>651</v>
      </c>
      <c r="B180" t="s">
        <v>652</v>
      </c>
      <c r="C180" s="7">
        <v>45</v>
      </c>
      <c r="D180" s="3" t="s">
        <v>61</v>
      </c>
      <c r="E180" s="3" t="str">
        <f t="shared" si="4"/>
        <v>Plastique</v>
      </c>
      <c r="J180" s="8"/>
      <c r="K180" s="8">
        <v>0</v>
      </c>
      <c r="L180" s="8">
        <v>0.75</v>
      </c>
      <c r="M180" s="8">
        <v>0</v>
      </c>
      <c r="N180" s="8">
        <v>1</v>
      </c>
      <c r="O180" s="8">
        <v>0</v>
      </c>
      <c r="P180" s="8">
        <v>0.75</v>
      </c>
      <c r="Q180" s="8">
        <v>0</v>
      </c>
      <c r="R180" s="8">
        <f t="shared" si="5"/>
        <v>1</v>
      </c>
      <c r="S180" t="s">
        <v>653</v>
      </c>
    </row>
    <row r="181" spans="1:21" x14ac:dyDescent="0.25">
      <c r="A181" t="s">
        <v>654</v>
      </c>
      <c r="B181" t="s">
        <v>655</v>
      </c>
      <c r="C181" s="7">
        <v>2300</v>
      </c>
      <c r="D181" s="3" t="s">
        <v>50</v>
      </c>
      <c r="E181" s="3" t="str">
        <f t="shared" si="4"/>
        <v>Pierre</v>
      </c>
      <c r="J181" s="8"/>
      <c r="K181" s="8">
        <v>0</v>
      </c>
      <c r="L181" s="8">
        <v>0.75</v>
      </c>
      <c r="M181" s="8">
        <v>0</v>
      </c>
      <c r="N181" s="8">
        <v>1</v>
      </c>
      <c r="O181" s="8">
        <v>0</v>
      </c>
      <c r="P181" s="8">
        <v>0.75</v>
      </c>
      <c r="Q181" s="8">
        <v>0</v>
      </c>
      <c r="R181" s="8">
        <f t="shared" si="5"/>
        <v>1</v>
      </c>
    </row>
    <row r="182" spans="1:21" x14ac:dyDescent="0.25">
      <c r="A182" t="s">
        <v>656</v>
      </c>
      <c r="B182" t="s">
        <v>657</v>
      </c>
      <c r="C182" s="7">
        <v>910</v>
      </c>
      <c r="D182" s="3" t="s">
        <v>61</v>
      </c>
      <c r="E182" s="3" t="str">
        <f t="shared" si="4"/>
        <v>Plastique</v>
      </c>
      <c r="F182" t="s">
        <v>437</v>
      </c>
      <c r="G182" t="str">
        <f>VLOOKUP(F182,priceset,2,FALSE)</f>
        <v>Caoutchouc</v>
      </c>
      <c r="H182">
        <v>7.2188000000000002E-2</v>
      </c>
      <c r="I182" s="17">
        <v>0</v>
      </c>
      <c r="J182" s="8">
        <v>0</v>
      </c>
      <c r="K182" s="8">
        <v>0</v>
      </c>
      <c r="L182" s="8">
        <v>0.75</v>
      </c>
      <c r="M182" s="8">
        <v>0</v>
      </c>
      <c r="N182" s="8">
        <v>1</v>
      </c>
      <c r="O182" s="8">
        <v>0</v>
      </c>
      <c r="P182" s="8">
        <v>0.75</v>
      </c>
      <c r="Q182" s="8">
        <v>0</v>
      </c>
      <c r="R182" s="8">
        <f t="shared" si="5"/>
        <v>1</v>
      </c>
      <c r="S182" t="s">
        <v>658</v>
      </c>
    </row>
    <row r="183" spans="1:21" x14ac:dyDescent="0.25">
      <c r="A183" t="s">
        <v>659</v>
      </c>
      <c r="B183" t="s">
        <v>660</v>
      </c>
      <c r="C183" s="7">
        <v>720</v>
      </c>
      <c r="D183" s="3" t="s">
        <v>83</v>
      </c>
      <c r="E183" s="3" t="str">
        <f t="shared" si="4"/>
        <v>Bois</v>
      </c>
      <c r="F183" t="s">
        <v>433</v>
      </c>
      <c r="G183" t="str">
        <f>VLOOKUP(F183,priceset,2,FALSE)</f>
        <v>Bois dur</v>
      </c>
      <c r="H183">
        <v>2.4063000000000001E-2</v>
      </c>
      <c r="I183" s="17">
        <v>0.05</v>
      </c>
      <c r="J183" s="8">
        <v>0</v>
      </c>
      <c r="K183" s="8">
        <v>0</v>
      </c>
      <c r="L183" s="8">
        <v>0.75</v>
      </c>
      <c r="M183" s="8">
        <v>0</v>
      </c>
      <c r="N183" s="8">
        <v>1</v>
      </c>
      <c r="O183" s="8">
        <v>0</v>
      </c>
      <c r="P183" s="8">
        <v>0.75</v>
      </c>
      <c r="Q183" s="8">
        <v>0</v>
      </c>
      <c r="R183" s="8">
        <f t="shared" si="5"/>
        <v>1</v>
      </c>
      <c r="S183" t="s">
        <v>661</v>
      </c>
    </row>
    <row r="184" spans="1:21" x14ac:dyDescent="0.25">
      <c r="A184" t="s">
        <v>662</v>
      </c>
      <c r="B184" t="s">
        <v>663</v>
      </c>
      <c r="C184" s="7">
        <v>600</v>
      </c>
      <c r="D184" s="3" t="s">
        <v>83</v>
      </c>
      <c r="E184" s="3" t="str">
        <f t="shared" si="4"/>
        <v>Bois</v>
      </c>
      <c r="J184" s="8"/>
      <c r="K184" s="8">
        <v>0</v>
      </c>
      <c r="L184" s="8">
        <v>0.75</v>
      </c>
      <c r="M184" s="8">
        <v>0</v>
      </c>
      <c r="N184" s="8">
        <v>1</v>
      </c>
      <c r="O184" s="8">
        <v>0</v>
      </c>
      <c r="P184" s="8">
        <v>0.75</v>
      </c>
      <c r="Q184" s="8">
        <v>0</v>
      </c>
      <c r="R184" s="8">
        <f t="shared" si="5"/>
        <v>1</v>
      </c>
      <c r="S184" t="s">
        <v>664</v>
      </c>
    </row>
    <row r="185" spans="1:21" x14ac:dyDescent="0.25">
      <c r="A185" t="s">
        <v>665</v>
      </c>
      <c r="B185" t="s">
        <v>666</v>
      </c>
      <c r="C185" s="7">
        <v>400</v>
      </c>
      <c r="D185" s="3" t="s">
        <v>50</v>
      </c>
      <c r="E185" s="3" t="str">
        <f t="shared" si="4"/>
        <v>Pierre</v>
      </c>
      <c r="F185" t="s">
        <v>51</v>
      </c>
      <c r="G185" t="str">
        <f>VLOOKUP(F185,priceset,2,FALSE)</f>
        <v>Pierres mélangées</v>
      </c>
      <c r="H185">
        <v>9.6249999999999999E-3</v>
      </c>
      <c r="I185" s="17">
        <v>1.7999999999999999E-2</v>
      </c>
      <c r="J185" s="8">
        <v>0</v>
      </c>
      <c r="K185" s="8">
        <v>0</v>
      </c>
      <c r="L185" s="8">
        <v>0.75</v>
      </c>
      <c r="M185" s="8">
        <v>0</v>
      </c>
      <c r="N185" s="8">
        <v>1</v>
      </c>
      <c r="O185" s="8">
        <v>0</v>
      </c>
      <c r="P185" s="8">
        <v>0.75</v>
      </c>
      <c r="Q185" s="8">
        <v>0</v>
      </c>
      <c r="R185" s="8">
        <f t="shared" si="5"/>
        <v>1</v>
      </c>
      <c r="S185" t="s">
        <v>667</v>
      </c>
    </row>
    <row r="186" spans="1:21" x14ac:dyDescent="0.25">
      <c r="A186" t="s">
        <v>668</v>
      </c>
      <c r="B186" t="s">
        <v>669</v>
      </c>
      <c r="C186" s="7">
        <v>2400</v>
      </c>
      <c r="D186" s="3" t="s">
        <v>50</v>
      </c>
      <c r="E186" s="3" t="str">
        <f t="shared" si="4"/>
        <v>Pierre</v>
      </c>
      <c r="J186" s="8"/>
      <c r="K186" s="8">
        <v>0</v>
      </c>
      <c r="L186" s="8">
        <v>0.75</v>
      </c>
      <c r="M186" s="8">
        <v>0</v>
      </c>
      <c r="N186" s="8">
        <v>1</v>
      </c>
      <c r="O186" s="8">
        <v>0</v>
      </c>
      <c r="P186" s="8">
        <v>0.75</v>
      </c>
      <c r="Q186" s="8">
        <v>0</v>
      </c>
      <c r="R186" s="8">
        <f t="shared" si="5"/>
        <v>1</v>
      </c>
    </row>
    <row r="187" spans="1:21" x14ac:dyDescent="0.25">
      <c r="A187" t="s">
        <v>670</v>
      </c>
      <c r="B187" t="s">
        <v>671</v>
      </c>
      <c r="C187" s="7">
        <v>1700</v>
      </c>
      <c r="D187" s="3" t="s">
        <v>50</v>
      </c>
      <c r="E187" s="3" t="str">
        <f t="shared" si="4"/>
        <v>Pierre</v>
      </c>
      <c r="F187" t="s">
        <v>51</v>
      </c>
      <c r="G187" t="str">
        <f>VLOOKUP(F187,priceset,2,FALSE)</f>
        <v>Pierres mélangées</v>
      </c>
      <c r="H187">
        <v>9.6249999999999999E-3</v>
      </c>
      <c r="I187" s="17">
        <v>1.7999999999999999E-2</v>
      </c>
      <c r="J187" s="8">
        <v>0</v>
      </c>
      <c r="K187" s="8">
        <v>0</v>
      </c>
      <c r="L187" s="8">
        <v>0.75</v>
      </c>
      <c r="M187" s="8">
        <v>0</v>
      </c>
      <c r="N187" s="8">
        <v>1</v>
      </c>
      <c r="O187" s="8">
        <v>0</v>
      </c>
      <c r="P187" s="8">
        <v>0.75</v>
      </c>
      <c r="Q187" s="8">
        <v>0</v>
      </c>
      <c r="R187" s="8">
        <f t="shared" si="5"/>
        <v>1</v>
      </c>
      <c r="S187" t="s">
        <v>672</v>
      </c>
    </row>
    <row r="188" spans="1:21" x14ac:dyDescent="0.25">
      <c r="A188" t="s">
        <v>673</v>
      </c>
      <c r="B188" t="s">
        <v>666</v>
      </c>
      <c r="C188" s="7">
        <v>750</v>
      </c>
      <c r="D188" s="3" t="s">
        <v>50</v>
      </c>
      <c r="E188" s="3" t="str">
        <f t="shared" si="4"/>
        <v>Pierre</v>
      </c>
      <c r="F188" t="s">
        <v>51</v>
      </c>
      <c r="G188" t="str">
        <f>VLOOKUP(F188,priceset,2,FALSE)</f>
        <v>Pierres mélangées</v>
      </c>
      <c r="H188">
        <v>9.6249999999999999E-3</v>
      </c>
      <c r="I188" s="17">
        <v>1.7999999999999999E-2</v>
      </c>
      <c r="J188" s="8">
        <v>0</v>
      </c>
      <c r="K188" s="8">
        <v>0</v>
      </c>
      <c r="L188" s="8">
        <v>0.75</v>
      </c>
      <c r="M188" s="8">
        <v>0</v>
      </c>
      <c r="N188" s="8">
        <v>1</v>
      </c>
      <c r="O188" s="8">
        <v>0</v>
      </c>
      <c r="P188" s="8">
        <v>0.75</v>
      </c>
      <c r="Q188" s="8">
        <v>0</v>
      </c>
      <c r="R188" s="8">
        <f t="shared" si="5"/>
        <v>1</v>
      </c>
      <c r="S188" t="s">
        <v>674</v>
      </c>
    </row>
    <row r="189" spans="1:21" x14ac:dyDescent="0.25">
      <c r="A189" t="s">
        <v>675</v>
      </c>
      <c r="B189" t="s">
        <v>676</v>
      </c>
      <c r="C189" s="7">
        <v>450</v>
      </c>
      <c r="D189" s="3" t="s">
        <v>83</v>
      </c>
      <c r="E189" s="3" t="str">
        <f t="shared" si="4"/>
        <v>Bois</v>
      </c>
      <c r="J189" s="8"/>
      <c r="K189" s="8">
        <v>0</v>
      </c>
      <c r="L189" s="8">
        <v>0.75</v>
      </c>
      <c r="M189" s="8">
        <v>0</v>
      </c>
      <c r="N189" s="8">
        <v>1</v>
      </c>
      <c r="O189" s="8">
        <v>0</v>
      </c>
      <c r="P189" s="8">
        <v>0.75</v>
      </c>
      <c r="Q189" s="8">
        <v>0</v>
      </c>
      <c r="R189" s="8">
        <f t="shared" si="5"/>
        <v>1</v>
      </c>
      <c r="S189" t="s">
        <v>677</v>
      </c>
    </row>
    <row r="190" spans="1:21" x14ac:dyDescent="0.25">
      <c r="A190" t="s">
        <v>678</v>
      </c>
      <c r="B190" t="s">
        <v>679</v>
      </c>
      <c r="C190" s="7">
        <v>1200</v>
      </c>
      <c r="D190" s="3" t="s">
        <v>61</v>
      </c>
      <c r="E190" s="3" t="str">
        <f t="shared" si="4"/>
        <v>Plastique</v>
      </c>
      <c r="F190" t="s">
        <v>680</v>
      </c>
      <c r="G190" t="str">
        <f>VLOOKUP(F190,priceset,2,FALSE)</f>
        <v>Polychlorure de vinyle (PVC)</v>
      </c>
      <c r="H190">
        <v>7.2188000000000002E-2</v>
      </c>
      <c r="I190" s="17">
        <v>0.75</v>
      </c>
      <c r="J190" s="8">
        <v>0</v>
      </c>
      <c r="K190" s="8">
        <v>0</v>
      </c>
      <c r="L190" s="8">
        <v>0.75</v>
      </c>
      <c r="M190" s="8">
        <v>0</v>
      </c>
      <c r="N190" s="8">
        <v>1</v>
      </c>
      <c r="O190" s="8">
        <v>0</v>
      </c>
      <c r="P190" s="8">
        <v>0.75</v>
      </c>
      <c r="Q190" s="8">
        <v>0</v>
      </c>
      <c r="R190" s="8">
        <f t="shared" si="5"/>
        <v>1</v>
      </c>
      <c r="S190" t="s">
        <v>681</v>
      </c>
      <c r="T190" t="s">
        <v>682</v>
      </c>
      <c r="U190" t="s">
        <v>683</v>
      </c>
    </row>
    <row r="191" spans="1:21" x14ac:dyDescent="0.25">
      <c r="A191" t="s">
        <v>684</v>
      </c>
      <c r="B191" t="s">
        <v>685</v>
      </c>
      <c r="C191" s="7">
        <v>2450</v>
      </c>
      <c r="D191" s="3" t="s">
        <v>50</v>
      </c>
      <c r="E191" s="3" t="str">
        <f t="shared" si="4"/>
        <v>Pierre</v>
      </c>
      <c r="J191" s="8"/>
      <c r="K191" s="8">
        <v>0</v>
      </c>
      <c r="L191" s="8">
        <v>0.75</v>
      </c>
      <c r="M191" s="8">
        <v>0</v>
      </c>
      <c r="N191" s="8">
        <v>1</v>
      </c>
      <c r="O191" s="8">
        <v>0</v>
      </c>
      <c r="P191" s="8">
        <v>0.75</v>
      </c>
      <c r="Q191" s="8">
        <v>0</v>
      </c>
      <c r="R191" s="8">
        <f t="shared" si="5"/>
        <v>1</v>
      </c>
    </row>
    <row r="192" spans="1:21" x14ac:dyDescent="0.25">
      <c r="A192" t="s">
        <v>686</v>
      </c>
      <c r="B192" t="s">
        <v>687</v>
      </c>
      <c r="C192" s="7">
        <v>550</v>
      </c>
      <c r="D192" s="3" t="s">
        <v>83</v>
      </c>
      <c r="E192" s="3" t="str">
        <f t="shared" si="4"/>
        <v>Bois</v>
      </c>
      <c r="F192" t="s">
        <v>259</v>
      </c>
      <c r="G192" t="str">
        <f>VLOOKUP(F192,priceset,2,FALSE)</f>
        <v>Bois tendre</v>
      </c>
      <c r="H192">
        <v>2.4063000000000001E-2</v>
      </c>
      <c r="I192" s="17">
        <v>0.1</v>
      </c>
      <c r="J192" s="8">
        <v>0</v>
      </c>
      <c r="K192" s="8">
        <v>0</v>
      </c>
      <c r="L192" s="8">
        <v>0.75</v>
      </c>
      <c r="M192" s="8">
        <v>0</v>
      </c>
      <c r="N192" s="8">
        <v>1</v>
      </c>
      <c r="O192" s="8">
        <v>0</v>
      </c>
      <c r="P192" s="8">
        <v>0.75</v>
      </c>
      <c r="Q192" s="8">
        <v>0</v>
      </c>
      <c r="R192" s="8">
        <f t="shared" si="5"/>
        <v>1</v>
      </c>
      <c r="S192" t="s">
        <v>688</v>
      </c>
    </row>
    <row r="193" spans="1:22" x14ac:dyDescent="0.25">
      <c r="A193" t="s">
        <v>689</v>
      </c>
      <c r="B193" t="s">
        <v>690</v>
      </c>
      <c r="C193" s="7">
        <v>1100</v>
      </c>
      <c r="D193" s="3" t="s">
        <v>83</v>
      </c>
      <c r="E193" s="3" t="str">
        <f t="shared" si="4"/>
        <v>Bois</v>
      </c>
      <c r="F193" t="s">
        <v>433</v>
      </c>
      <c r="G193" t="str">
        <f>VLOOKUP(F193,priceset,2,FALSE)</f>
        <v>Bois dur</v>
      </c>
      <c r="H193">
        <v>2.4063000000000001E-2</v>
      </c>
      <c r="I193" s="17">
        <v>0.05</v>
      </c>
      <c r="J193" s="8">
        <v>0</v>
      </c>
      <c r="K193" s="8">
        <v>0</v>
      </c>
      <c r="L193" s="8">
        <v>0.75</v>
      </c>
      <c r="M193" s="8">
        <v>0</v>
      </c>
      <c r="N193" s="8">
        <v>1</v>
      </c>
      <c r="O193" s="8">
        <v>0</v>
      </c>
      <c r="P193" s="8">
        <v>0.75</v>
      </c>
      <c r="Q193" s="8">
        <v>0</v>
      </c>
      <c r="R193" s="8">
        <f t="shared" si="5"/>
        <v>1</v>
      </c>
      <c r="S193" t="s">
        <v>691</v>
      </c>
    </row>
    <row r="194" spans="1:22" x14ac:dyDescent="0.25">
      <c r="A194" t="s">
        <v>692</v>
      </c>
      <c r="B194" t="s">
        <v>693</v>
      </c>
      <c r="C194" s="7">
        <v>700</v>
      </c>
      <c r="D194" s="3" t="s">
        <v>83</v>
      </c>
      <c r="E194" s="3" t="str">
        <f t="shared" si="4"/>
        <v>Bois</v>
      </c>
      <c r="J194" s="8"/>
      <c r="K194" s="8">
        <v>0</v>
      </c>
      <c r="L194" s="8">
        <v>0.75</v>
      </c>
      <c r="M194" s="8">
        <v>0</v>
      </c>
      <c r="N194" s="8">
        <v>1</v>
      </c>
      <c r="O194" s="8">
        <v>0</v>
      </c>
      <c r="P194" s="8">
        <v>0.75</v>
      </c>
      <c r="Q194" s="8">
        <v>0</v>
      </c>
      <c r="R194" s="8">
        <f t="shared" si="5"/>
        <v>1</v>
      </c>
      <c r="S194" t="s">
        <v>694</v>
      </c>
    </row>
    <row r="195" spans="1:22" x14ac:dyDescent="0.25">
      <c r="A195" t="s">
        <v>695</v>
      </c>
      <c r="B195" t="s">
        <v>696</v>
      </c>
      <c r="C195" s="7">
        <v>900</v>
      </c>
      <c r="D195" s="3" t="s">
        <v>61</v>
      </c>
      <c r="E195" s="3" t="str">
        <f t="shared" ref="E195:E258" si="7">VLOOKUP(D195,madaster,5,FALSE)</f>
        <v>Plastique</v>
      </c>
      <c r="F195" t="s">
        <v>697</v>
      </c>
      <c r="G195" t="str">
        <f>VLOOKUP(F195,priceset,2,FALSE)</f>
        <v>PP homopolymère</v>
      </c>
      <c r="H195">
        <v>7.2188000000000002E-2</v>
      </c>
      <c r="I195" s="17">
        <v>0.75</v>
      </c>
      <c r="J195" s="8">
        <v>0</v>
      </c>
      <c r="K195" s="8">
        <v>0</v>
      </c>
      <c r="L195" s="8">
        <v>0.75</v>
      </c>
      <c r="M195" s="8">
        <v>0</v>
      </c>
      <c r="N195" s="8">
        <v>1</v>
      </c>
      <c r="O195" s="8">
        <v>0</v>
      </c>
      <c r="P195" s="8">
        <v>0.75</v>
      </c>
      <c r="Q195" s="8">
        <v>0</v>
      </c>
      <c r="R195" s="8">
        <f t="shared" ref="R195:R258" si="8">1-Q195-O195</f>
        <v>1</v>
      </c>
      <c r="S195" t="s">
        <v>698</v>
      </c>
      <c r="T195" t="s">
        <v>699</v>
      </c>
    </row>
    <row r="196" spans="1:22" x14ac:dyDescent="0.25">
      <c r="A196" t="s">
        <v>700</v>
      </c>
      <c r="B196" t="s">
        <v>687</v>
      </c>
      <c r="C196" s="7">
        <v>460</v>
      </c>
      <c r="D196" s="3" t="s">
        <v>83</v>
      </c>
      <c r="E196" s="3" t="str">
        <f t="shared" si="7"/>
        <v>Bois</v>
      </c>
      <c r="F196" t="s">
        <v>259</v>
      </c>
      <c r="G196" t="str">
        <f>VLOOKUP(F196,priceset,2,FALSE)</f>
        <v>Bois tendre</v>
      </c>
      <c r="H196">
        <v>2.4063000000000001E-2</v>
      </c>
      <c r="I196" s="17">
        <v>0.1</v>
      </c>
      <c r="J196" s="8">
        <v>0</v>
      </c>
      <c r="K196" s="8">
        <v>0</v>
      </c>
      <c r="L196" s="8">
        <v>0.75</v>
      </c>
      <c r="M196" s="8">
        <v>0</v>
      </c>
      <c r="N196" s="8">
        <v>1</v>
      </c>
      <c r="O196" s="8">
        <v>0</v>
      </c>
      <c r="P196" s="8">
        <v>0.75</v>
      </c>
      <c r="Q196" s="8">
        <v>0</v>
      </c>
      <c r="R196" s="8">
        <f t="shared" si="8"/>
        <v>1</v>
      </c>
      <c r="S196" t="s">
        <v>701</v>
      </c>
      <c r="T196" t="s">
        <v>702</v>
      </c>
    </row>
    <row r="197" spans="1:22" x14ac:dyDescent="0.25">
      <c r="A197" t="s">
        <v>703</v>
      </c>
      <c r="B197" t="s">
        <v>704</v>
      </c>
      <c r="C197" s="7">
        <v>1200</v>
      </c>
      <c r="D197" s="3" t="s">
        <v>66</v>
      </c>
      <c r="E197" s="3" t="str">
        <f t="shared" si="7"/>
        <v>Bio</v>
      </c>
      <c r="J197" s="8"/>
      <c r="K197" s="8">
        <v>0</v>
      </c>
      <c r="L197" s="8">
        <v>0.75</v>
      </c>
      <c r="M197" s="8">
        <v>0</v>
      </c>
      <c r="N197" s="8">
        <v>1</v>
      </c>
      <c r="O197" s="8">
        <v>0</v>
      </c>
      <c r="P197" s="8">
        <v>0.75</v>
      </c>
      <c r="Q197" s="8">
        <v>0</v>
      </c>
      <c r="R197" s="8">
        <f t="shared" si="8"/>
        <v>1</v>
      </c>
      <c r="S197" t="s">
        <v>705</v>
      </c>
    </row>
    <row r="198" spans="1:22" x14ac:dyDescent="0.25">
      <c r="A198" t="s">
        <v>706</v>
      </c>
      <c r="B198" t="s">
        <v>707</v>
      </c>
      <c r="C198" s="7">
        <v>1200</v>
      </c>
      <c r="D198" s="3" t="s">
        <v>83</v>
      </c>
      <c r="E198" s="3" t="str">
        <f t="shared" si="7"/>
        <v>Bois</v>
      </c>
      <c r="F198" t="s">
        <v>708</v>
      </c>
      <c r="G198" t="str">
        <f>VLOOKUP(F198,priceset,2,FALSE)</f>
        <v>Bois/pierre calculé</v>
      </c>
      <c r="H198">
        <v>2.4063000000000001E-2</v>
      </c>
      <c r="I198" s="17">
        <v>0.1</v>
      </c>
      <c r="J198" s="8">
        <v>0</v>
      </c>
      <c r="K198" s="8">
        <v>0</v>
      </c>
      <c r="L198" s="8">
        <v>0.75</v>
      </c>
      <c r="M198" s="8">
        <v>0</v>
      </c>
      <c r="N198" s="8">
        <v>1</v>
      </c>
      <c r="O198" s="8">
        <v>0</v>
      </c>
      <c r="P198" s="8">
        <v>0.75</v>
      </c>
      <c r="Q198" s="8">
        <v>0</v>
      </c>
      <c r="R198" s="8">
        <f t="shared" si="8"/>
        <v>1</v>
      </c>
      <c r="S198" t="s">
        <v>709</v>
      </c>
    </row>
    <row r="199" spans="1:22" x14ac:dyDescent="0.25">
      <c r="A199" t="s">
        <v>710</v>
      </c>
      <c r="B199" t="s">
        <v>711</v>
      </c>
      <c r="C199" s="7">
        <v>390</v>
      </c>
      <c r="D199" s="3" t="s">
        <v>83</v>
      </c>
      <c r="E199" s="3" t="str">
        <f t="shared" si="7"/>
        <v>Bois</v>
      </c>
      <c r="J199" s="8"/>
      <c r="K199" s="8">
        <v>0</v>
      </c>
      <c r="L199" s="8">
        <v>0.75</v>
      </c>
      <c r="M199" s="8">
        <v>0</v>
      </c>
      <c r="N199" s="8">
        <v>1</v>
      </c>
      <c r="O199" s="8">
        <v>0</v>
      </c>
      <c r="P199" s="8">
        <v>0.75</v>
      </c>
      <c r="Q199" s="8">
        <v>0</v>
      </c>
      <c r="R199" s="8">
        <f t="shared" si="8"/>
        <v>1</v>
      </c>
    </row>
    <row r="200" spans="1:22" x14ac:dyDescent="0.25">
      <c r="A200" t="s">
        <v>712</v>
      </c>
      <c r="B200" t="s">
        <v>713</v>
      </c>
      <c r="C200" s="7">
        <v>70</v>
      </c>
      <c r="D200" s="3" t="s">
        <v>61</v>
      </c>
      <c r="E200" s="3" t="str">
        <f t="shared" si="7"/>
        <v>Plastique</v>
      </c>
      <c r="J200" s="8"/>
      <c r="K200" s="8">
        <v>0</v>
      </c>
      <c r="L200" s="8">
        <v>0.75</v>
      </c>
      <c r="M200" s="8">
        <v>0</v>
      </c>
      <c r="N200" s="8">
        <v>1</v>
      </c>
      <c r="O200" s="8">
        <v>0</v>
      </c>
      <c r="P200" s="8">
        <v>0.75</v>
      </c>
      <c r="Q200" s="8">
        <v>0</v>
      </c>
      <c r="R200" s="8">
        <f t="shared" si="8"/>
        <v>1</v>
      </c>
      <c r="S200" t="s">
        <v>714</v>
      </c>
      <c r="T200" t="s">
        <v>715</v>
      </c>
      <c r="U200" t="s">
        <v>716</v>
      </c>
      <c r="V200" t="s">
        <v>717</v>
      </c>
    </row>
    <row r="201" spans="1:22" x14ac:dyDescent="0.25">
      <c r="A201" t="s">
        <v>718</v>
      </c>
      <c r="B201" t="s">
        <v>719</v>
      </c>
      <c r="C201" s="7">
        <v>2575</v>
      </c>
      <c r="D201" s="3" t="s">
        <v>50</v>
      </c>
      <c r="E201" s="3" t="str">
        <f t="shared" si="7"/>
        <v>Pierre</v>
      </c>
      <c r="F201" t="s">
        <v>55</v>
      </c>
      <c r="G201" t="str">
        <f>VLOOKUP(F201,priceset,2,FALSE)</f>
        <v>Béton</v>
      </c>
      <c r="H201">
        <v>9.6249999999999999E-3</v>
      </c>
      <c r="I201" s="17">
        <v>1.4999999999999999E-2</v>
      </c>
      <c r="J201" s="8">
        <v>0</v>
      </c>
      <c r="K201" s="8">
        <v>0</v>
      </c>
      <c r="L201" s="8">
        <v>0.75</v>
      </c>
      <c r="M201" s="8">
        <v>0</v>
      </c>
      <c r="N201" s="8">
        <v>1</v>
      </c>
      <c r="O201" s="8">
        <v>0</v>
      </c>
      <c r="P201" s="8">
        <v>0.75</v>
      </c>
      <c r="Q201" s="8">
        <v>0</v>
      </c>
      <c r="R201" s="8">
        <f t="shared" si="8"/>
        <v>1</v>
      </c>
      <c r="S201" t="s">
        <v>720</v>
      </c>
    </row>
    <row r="202" spans="1:22" x14ac:dyDescent="0.25">
      <c r="A202" t="s">
        <v>721</v>
      </c>
      <c r="B202" t="s">
        <v>722</v>
      </c>
      <c r="C202" s="7">
        <v>750</v>
      </c>
      <c r="D202" s="3" t="s">
        <v>83</v>
      </c>
      <c r="E202" s="3" t="str">
        <f t="shared" si="7"/>
        <v>Bois</v>
      </c>
      <c r="F202" t="s">
        <v>62</v>
      </c>
      <c r="G202" t="str">
        <f>VLOOKUP(F202,priceset,2,FALSE)</f>
        <v>Bois B</v>
      </c>
      <c r="H202">
        <v>2.4063000000000001E-2</v>
      </c>
      <c r="I202" s="17">
        <v>0.1</v>
      </c>
      <c r="J202" s="8">
        <v>0</v>
      </c>
      <c r="K202" s="8">
        <v>0</v>
      </c>
      <c r="L202" s="8">
        <v>0.75</v>
      </c>
      <c r="M202" s="8">
        <v>0</v>
      </c>
      <c r="N202" s="8">
        <v>1</v>
      </c>
      <c r="O202" s="8">
        <v>0</v>
      </c>
      <c r="P202" s="8">
        <v>0.75</v>
      </c>
      <c r="Q202" s="8">
        <v>0</v>
      </c>
      <c r="R202" s="8">
        <f t="shared" si="8"/>
        <v>1</v>
      </c>
      <c r="S202" t="s">
        <v>723</v>
      </c>
    </row>
    <row r="203" spans="1:22" x14ac:dyDescent="0.25">
      <c r="A203" t="s">
        <v>724</v>
      </c>
      <c r="B203" t="s">
        <v>687</v>
      </c>
      <c r="C203" s="7">
        <v>540</v>
      </c>
      <c r="D203" s="3" t="s">
        <v>83</v>
      </c>
      <c r="E203" s="3" t="str">
        <f t="shared" si="7"/>
        <v>Bois</v>
      </c>
      <c r="F203" t="s">
        <v>259</v>
      </c>
      <c r="G203" t="str">
        <f>VLOOKUP(F203,priceset,2,FALSE)</f>
        <v>Bois tendre</v>
      </c>
      <c r="H203">
        <v>2.4063000000000001E-2</v>
      </c>
      <c r="I203" s="17">
        <v>0.1</v>
      </c>
      <c r="J203" s="8">
        <v>0</v>
      </c>
      <c r="K203" s="8">
        <v>0</v>
      </c>
      <c r="L203" s="8">
        <v>0.75</v>
      </c>
      <c r="M203" s="8">
        <v>0</v>
      </c>
      <c r="N203" s="8">
        <v>1</v>
      </c>
      <c r="O203" s="8">
        <v>0</v>
      </c>
      <c r="P203" s="8">
        <v>0.75</v>
      </c>
      <c r="Q203" s="8">
        <v>0</v>
      </c>
      <c r="R203" s="8">
        <f t="shared" si="8"/>
        <v>1</v>
      </c>
      <c r="S203" t="s">
        <v>725</v>
      </c>
      <c r="T203" t="s">
        <v>726</v>
      </c>
      <c r="U203" t="s">
        <v>727</v>
      </c>
    </row>
    <row r="204" spans="1:22" x14ac:dyDescent="0.25">
      <c r="A204" t="s">
        <v>728</v>
      </c>
      <c r="B204" t="s">
        <v>729</v>
      </c>
      <c r="C204" s="7">
        <v>7800</v>
      </c>
      <c r="D204" s="3" t="s">
        <v>45</v>
      </c>
      <c r="E204" s="3" t="str">
        <f t="shared" si="7"/>
        <v>Métal</v>
      </c>
      <c r="J204" s="8"/>
      <c r="K204" s="8">
        <v>0</v>
      </c>
      <c r="L204" s="8">
        <v>0.75</v>
      </c>
      <c r="M204" s="8">
        <v>0</v>
      </c>
      <c r="N204" s="8">
        <v>1</v>
      </c>
      <c r="O204" s="8">
        <v>0</v>
      </c>
      <c r="P204" s="8">
        <v>0.75</v>
      </c>
      <c r="Q204" s="8">
        <v>0</v>
      </c>
      <c r="R204" s="8">
        <f t="shared" si="8"/>
        <v>1</v>
      </c>
    </row>
    <row r="205" spans="1:22" x14ac:dyDescent="0.25">
      <c r="A205" t="s">
        <v>730</v>
      </c>
      <c r="B205" t="s">
        <v>731</v>
      </c>
      <c r="C205" s="7">
        <v>500</v>
      </c>
      <c r="D205" s="3" t="s">
        <v>83</v>
      </c>
      <c r="E205" s="3" t="str">
        <f t="shared" si="7"/>
        <v>Bois</v>
      </c>
      <c r="F205" t="s">
        <v>433</v>
      </c>
      <c r="G205" t="str">
        <f>VLOOKUP(F205,priceset,2,FALSE)</f>
        <v>Bois dur</v>
      </c>
      <c r="H205">
        <v>2.4063000000000001E-2</v>
      </c>
      <c r="I205" s="17">
        <v>0.05</v>
      </c>
      <c r="J205" s="8">
        <v>0</v>
      </c>
      <c r="K205" s="8">
        <v>0</v>
      </c>
      <c r="L205" s="8">
        <v>0.75</v>
      </c>
      <c r="M205" s="8">
        <v>0</v>
      </c>
      <c r="N205" s="8">
        <v>1</v>
      </c>
      <c r="O205" s="8">
        <v>0</v>
      </c>
      <c r="P205" s="8">
        <v>0.75</v>
      </c>
      <c r="Q205" s="8">
        <v>0</v>
      </c>
      <c r="R205" s="8">
        <f t="shared" si="8"/>
        <v>1</v>
      </c>
      <c r="S205" t="s">
        <v>732</v>
      </c>
    </row>
    <row r="206" spans="1:22" x14ac:dyDescent="0.25">
      <c r="A206" t="s">
        <v>733</v>
      </c>
      <c r="B206" t="s">
        <v>734</v>
      </c>
      <c r="C206" s="7">
        <v>1050</v>
      </c>
      <c r="D206" s="3" t="s">
        <v>61</v>
      </c>
      <c r="E206" s="3" t="str">
        <f t="shared" si="7"/>
        <v>Plastique</v>
      </c>
      <c r="J206" s="8"/>
      <c r="K206" s="8">
        <v>0</v>
      </c>
      <c r="L206" s="8">
        <v>0.75</v>
      </c>
      <c r="M206" s="8">
        <v>0</v>
      </c>
      <c r="N206" s="8">
        <v>1</v>
      </c>
      <c r="O206" s="8">
        <v>0</v>
      </c>
      <c r="P206" s="8">
        <v>0.75</v>
      </c>
      <c r="Q206" s="8">
        <v>0</v>
      </c>
      <c r="R206" s="8">
        <f t="shared" si="8"/>
        <v>1</v>
      </c>
      <c r="S206" t="s">
        <v>735</v>
      </c>
      <c r="T206" t="s">
        <v>736</v>
      </c>
    </row>
    <row r="207" spans="1:22" x14ac:dyDescent="0.25">
      <c r="A207" t="s">
        <v>737</v>
      </c>
      <c r="B207" t="s">
        <v>738</v>
      </c>
      <c r="C207" s="7">
        <v>11300</v>
      </c>
      <c r="D207" s="3" t="s">
        <v>45</v>
      </c>
      <c r="E207" s="3" t="str">
        <f t="shared" si="7"/>
        <v>Métal</v>
      </c>
      <c r="F207" t="s">
        <v>739</v>
      </c>
      <c r="G207" t="str">
        <f>VLOOKUP(F207,priceset,2,FALSE)</f>
        <v>Plomb LME/BM</v>
      </c>
      <c r="H207">
        <v>7.2188000000000002E-2</v>
      </c>
      <c r="I207" s="17">
        <v>0</v>
      </c>
      <c r="J207" s="8">
        <v>0.35</v>
      </c>
      <c r="K207" s="8">
        <v>0</v>
      </c>
      <c r="L207" s="8">
        <v>0.75</v>
      </c>
      <c r="M207" s="8">
        <v>0</v>
      </c>
      <c r="N207" s="8">
        <v>1</v>
      </c>
      <c r="O207" s="8">
        <v>0</v>
      </c>
      <c r="P207" s="8">
        <v>0.75</v>
      </c>
      <c r="Q207" s="8">
        <v>0</v>
      </c>
      <c r="R207" s="8">
        <f t="shared" si="8"/>
        <v>1</v>
      </c>
      <c r="S207" t="s">
        <v>740</v>
      </c>
    </row>
    <row r="208" spans="1:22" x14ac:dyDescent="0.25">
      <c r="A208" t="s">
        <v>741</v>
      </c>
      <c r="B208" t="s">
        <v>742</v>
      </c>
      <c r="C208" s="7">
        <v>1050</v>
      </c>
      <c r="D208" s="3" t="s">
        <v>61</v>
      </c>
      <c r="E208" s="3" t="str">
        <f t="shared" si="7"/>
        <v>Plastique</v>
      </c>
      <c r="F208" t="s">
        <v>381</v>
      </c>
      <c r="G208" t="str">
        <f>VLOOKUP(F208,priceset,2,FALSE)</f>
        <v>Asphalte</v>
      </c>
      <c r="H208">
        <v>9.6249999999999999E-3</v>
      </c>
      <c r="I208" s="17">
        <v>0</v>
      </c>
      <c r="J208" s="8">
        <v>0</v>
      </c>
      <c r="K208" s="8">
        <v>0</v>
      </c>
      <c r="L208" s="8">
        <v>0.75</v>
      </c>
      <c r="M208" s="8">
        <v>0</v>
      </c>
      <c r="N208" s="8">
        <v>1</v>
      </c>
      <c r="O208" s="8">
        <v>0</v>
      </c>
      <c r="P208" s="8">
        <v>0.75</v>
      </c>
      <c r="Q208" s="8">
        <v>0</v>
      </c>
      <c r="R208" s="8">
        <f t="shared" si="8"/>
        <v>1</v>
      </c>
      <c r="S208" t="s">
        <v>743</v>
      </c>
    </row>
    <row r="209" spans="1:22" x14ac:dyDescent="0.25">
      <c r="A209" t="s">
        <v>744</v>
      </c>
      <c r="B209" t="s">
        <v>745</v>
      </c>
      <c r="C209" s="7">
        <v>7800</v>
      </c>
      <c r="D209" s="3" t="s">
        <v>45</v>
      </c>
      <c r="E209" s="3" t="str">
        <f t="shared" si="7"/>
        <v>Métal</v>
      </c>
      <c r="J209" s="8"/>
      <c r="K209" s="8">
        <v>0</v>
      </c>
      <c r="L209" s="8">
        <v>0.75</v>
      </c>
      <c r="M209" s="8">
        <v>0</v>
      </c>
      <c r="N209" s="8">
        <v>1</v>
      </c>
      <c r="O209" s="8">
        <v>0</v>
      </c>
      <c r="P209" s="8">
        <v>0.75</v>
      </c>
      <c r="Q209" s="8">
        <v>0</v>
      </c>
      <c r="R209" s="8">
        <f t="shared" si="8"/>
        <v>1</v>
      </c>
    </row>
    <row r="210" spans="1:22" x14ac:dyDescent="0.25">
      <c r="A210" t="s">
        <v>746</v>
      </c>
      <c r="B210" t="s">
        <v>747</v>
      </c>
      <c r="C210" s="7">
        <v>1350</v>
      </c>
      <c r="D210" s="3" t="s">
        <v>50</v>
      </c>
      <c r="E210" s="3" t="str">
        <f t="shared" si="7"/>
        <v>Pierre</v>
      </c>
      <c r="F210" t="s">
        <v>51</v>
      </c>
      <c r="G210" t="str">
        <f>VLOOKUP(F210,priceset,2,FALSE)</f>
        <v>Pierres mélangées</v>
      </c>
      <c r="H210">
        <v>9.6249999999999999E-3</v>
      </c>
      <c r="I210" s="17">
        <v>1.7999999999999999E-2</v>
      </c>
      <c r="J210" s="8">
        <v>0</v>
      </c>
      <c r="K210" s="8">
        <v>0</v>
      </c>
      <c r="L210" s="8">
        <v>0.75</v>
      </c>
      <c r="M210" s="8">
        <v>0</v>
      </c>
      <c r="N210" s="8">
        <v>1</v>
      </c>
      <c r="O210" s="8">
        <v>0</v>
      </c>
      <c r="P210" s="8">
        <v>0.75</v>
      </c>
      <c r="Q210" s="8">
        <v>0</v>
      </c>
      <c r="R210" s="8">
        <f t="shared" si="8"/>
        <v>1</v>
      </c>
      <c r="S210" t="s">
        <v>748</v>
      </c>
    </row>
    <row r="211" spans="1:22" x14ac:dyDescent="0.25">
      <c r="A211" t="s">
        <v>749</v>
      </c>
      <c r="B211" t="s">
        <v>750</v>
      </c>
      <c r="C211" s="7">
        <v>525</v>
      </c>
      <c r="D211" s="3" t="s">
        <v>83</v>
      </c>
      <c r="E211" s="3" t="str">
        <f t="shared" si="7"/>
        <v>Bois</v>
      </c>
      <c r="F211" t="s">
        <v>62</v>
      </c>
      <c r="G211" t="str">
        <f>VLOOKUP(F211,priceset,2,FALSE)</f>
        <v>Bois B</v>
      </c>
      <c r="H211">
        <v>2.4063000000000001E-2</v>
      </c>
      <c r="I211" s="17">
        <v>0.1</v>
      </c>
      <c r="J211" s="8">
        <v>0</v>
      </c>
      <c r="K211" s="8">
        <v>0</v>
      </c>
      <c r="L211" s="8">
        <v>0.75</v>
      </c>
      <c r="M211" s="8">
        <v>0</v>
      </c>
      <c r="N211" s="8">
        <v>1</v>
      </c>
      <c r="O211" s="8">
        <v>0</v>
      </c>
      <c r="P211" s="8">
        <v>0.75</v>
      </c>
      <c r="Q211" s="8">
        <v>0</v>
      </c>
      <c r="R211" s="8">
        <f t="shared" si="8"/>
        <v>1</v>
      </c>
      <c r="S211" t="s">
        <v>751</v>
      </c>
    </row>
    <row r="212" spans="1:22" x14ac:dyDescent="0.25">
      <c r="A212" t="s">
        <v>752</v>
      </c>
      <c r="B212" t="s">
        <v>753</v>
      </c>
      <c r="C212" s="7">
        <v>650</v>
      </c>
      <c r="D212" s="3" t="s">
        <v>83</v>
      </c>
      <c r="E212" s="3" t="str">
        <f t="shared" si="7"/>
        <v>Bois</v>
      </c>
      <c r="F212" t="s">
        <v>433</v>
      </c>
      <c r="G212" t="str">
        <f>VLOOKUP(F212,priceset,2,FALSE)</f>
        <v>Bois dur</v>
      </c>
      <c r="H212">
        <v>2.4063000000000001E-2</v>
      </c>
      <c r="I212" s="17">
        <v>0.05</v>
      </c>
      <c r="J212" s="8">
        <v>0</v>
      </c>
      <c r="K212" s="8">
        <v>0</v>
      </c>
      <c r="L212" s="8">
        <v>0.75</v>
      </c>
      <c r="M212" s="8">
        <v>0</v>
      </c>
      <c r="N212" s="8">
        <v>1</v>
      </c>
      <c r="O212" s="8">
        <v>0</v>
      </c>
      <c r="P212" s="8">
        <v>0.75</v>
      </c>
      <c r="Q212" s="8">
        <v>0</v>
      </c>
      <c r="R212" s="8">
        <f t="shared" si="8"/>
        <v>1</v>
      </c>
      <c r="S212" t="s">
        <v>754</v>
      </c>
      <c r="T212" t="s">
        <v>755</v>
      </c>
      <c r="U212" t="s">
        <v>756</v>
      </c>
    </row>
    <row r="213" spans="1:22" x14ac:dyDescent="0.25">
      <c r="A213" t="s">
        <v>757</v>
      </c>
      <c r="B213" t="s">
        <v>263</v>
      </c>
      <c r="C213" s="7">
        <v>850</v>
      </c>
      <c r="D213" s="3" t="s">
        <v>50</v>
      </c>
      <c r="E213" s="3" t="str">
        <f t="shared" si="7"/>
        <v>Pierre</v>
      </c>
      <c r="F213" t="s">
        <v>55</v>
      </c>
      <c r="G213" t="str">
        <f>VLOOKUP(F213,priceset,2,FALSE)</f>
        <v>Béton</v>
      </c>
      <c r="H213">
        <v>9.6249999999999999E-3</v>
      </c>
      <c r="I213" s="17">
        <v>1.4999999999999999E-2</v>
      </c>
      <c r="J213" s="8">
        <v>0</v>
      </c>
      <c r="K213" s="8">
        <v>0</v>
      </c>
      <c r="L213" s="8">
        <v>0.75</v>
      </c>
      <c r="M213" s="8">
        <v>0</v>
      </c>
      <c r="N213" s="8">
        <v>1</v>
      </c>
      <c r="O213" s="8">
        <v>0</v>
      </c>
      <c r="P213" s="8">
        <v>0.75</v>
      </c>
      <c r="Q213" s="8">
        <v>0</v>
      </c>
      <c r="R213" s="8">
        <f t="shared" si="8"/>
        <v>1</v>
      </c>
    </row>
    <row r="214" spans="1:22" x14ac:dyDescent="0.25">
      <c r="A214" t="s">
        <v>758</v>
      </c>
      <c r="B214" t="s">
        <v>759</v>
      </c>
      <c r="C214" s="7">
        <v>2000</v>
      </c>
      <c r="D214" s="3" t="s">
        <v>50</v>
      </c>
      <c r="E214" s="3" t="str">
        <f t="shared" si="7"/>
        <v>Pierre</v>
      </c>
      <c r="J214" s="8"/>
      <c r="K214" s="8">
        <v>0</v>
      </c>
      <c r="L214" s="8">
        <v>0.75</v>
      </c>
      <c r="M214" s="8">
        <v>0</v>
      </c>
      <c r="N214" s="8">
        <v>1</v>
      </c>
      <c r="O214" s="8">
        <v>0</v>
      </c>
      <c r="P214" s="8">
        <v>0.75</v>
      </c>
      <c r="Q214" s="8">
        <v>0</v>
      </c>
      <c r="R214" s="8">
        <f t="shared" si="8"/>
        <v>1</v>
      </c>
    </row>
    <row r="215" spans="1:22" x14ac:dyDescent="0.25">
      <c r="A215" t="s">
        <v>760</v>
      </c>
      <c r="B215" t="s">
        <v>761</v>
      </c>
      <c r="C215" s="7">
        <v>1250</v>
      </c>
      <c r="D215" s="3" t="s">
        <v>66</v>
      </c>
      <c r="E215" s="3" t="str">
        <f t="shared" si="7"/>
        <v>Bio</v>
      </c>
      <c r="J215" s="8"/>
      <c r="K215" s="8">
        <v>0</v>
      </c>
      <c r="L215" s="8">
        <v>0.75</v>
      </c>
      <c r="M215" s="8">
        <v>0</v>
      </c>
      <c r="N215" s="8">
        <v>1</v>
      </c>
      <c r="O215" s="8">
        <v>0</v>
      </c>
      <c r="P215" s="8">
        <v>0.75</v>
      </c>
      <c r="Q215" s="8">
        <v>0</v>
      </c>
      <c r="R215" s="8">
        <f t="shared" si="8"/>
        <v>1</v>
      </c>
      <c r="S215" t="s">
        <v>762</v>
      </c>
      <c r="T215" t="s">
        <v>763</v>
      </c>
      <c r="U215" t="s">
        <v>764</v>
      </c>
      <c r="V215" t="s">
        <v>765</v>
      </c>
    </row>
    <row r="216" spans="1:22" x14ac:dyDescent="0.25">
      <c r="A216" t="s">
        <v>766</v>
      </c>
      <c r="B216" t="s">
        <v>767</v>
      </c>
      <c r="C216" s="7">
        <v>1120</v>
      </c>
      <c r="D216" s="3" t="s">
        <v>61</v>
      </c>
      <c r="E216" s="3" t="str">
        <f t="shared" si="7"/>
        <v>Plastique</v>
      </c>
      <c r="J216" s="8"/>
      <c r="K216" s="8">
        <v>0</v>
      </c>
      <c r="L216" s="8">
        <v>0.75</v>
      </c>
      <c r="M216" s="8">
        <v>0</v>
      </c>
      <c r="N216" s="8">
        <v>1</v>
      </c>
      <c r="O216" s="8">
        <v>0</v>
      </c>
      <c r="P216" s="8">
        <v>0.75</v>
      </c>
      <c r="Q216" s="8">
        <v>0</v>
      </c>
      <c r="R216" s="8">
        <f t="shared" si="8"/>
        <v>1</v>
      </c>
      <c r="S216" t="s">
        <v>768</v>
      </c>
      <c r="T216" t="s">
        <v>769</v>
      </c>
      <c r="U216" t="s">
        <v>770</v>
      </c>
    </row>
    <row r="217" spans="1:22" x14ac:dyDescent="0.25">
      <c r="A217" t="s">
        <v>771</v>
      </c>
      <c r="B217" t="s">
        <v>669</v>
      </c>
      <c r="C217" s="7">
        <v>2400</v>
      </c>
      <c r="D217" s="3" t="s">
        <v>50</v>
      </c>
      <c r="E217" s="3" t="str">
        <f t="shared" si="7"/>
        <v>Pierre</v>
      </c>
      <c r="F217" t="s">
        <v>51</v>
      </c>
      <c r="G217" t="str">
        <f>VLOOKUP(F217,priceset,2,FALSE)</f>
        <v>Pierres mélangées</v>
      </c>
      <c r="H217">
        <v>9.6249999999999999E-3</v>
      </c>
      <c r="I217" s="17">
        <v>1.7999999999999999E-2</v>
      </c>
      <c r="J217" s="8">
        <v>0</v>
      </c>
      <c r="K217" s="8">
        <v>0</v>
      </c>
      <c r="L217" s="8">
        <v>0.75</v>
      </c>
      <c r="M217" s="8">
        <v>0</v>
      </c>
      <c r="N217" s="8">
        <v>1</v>
      </c>
      <c r="O217" s="8">
        <v>0</v>
      </c>
      <c r="P217" s="8">
        <v>0.75</v>
      </c>
      <c r="Q217" s="8">
        <v>0</v>
      </c>
      <c r="R217" s="8">
        <f t="shared" si="8"/>
        <v>1</v>
      </c>
    </row>
    <row r="218" spans="1:22" x14ac:dyDescent="0.25">
      <c r="A218" t="s">
        <v>772</v>
      </c>
      <c r="B218" t="s">
        <v>666</v>
      </c>
      <c r="C218" s="7">
        <v>1050</v>
      </c>
      <c r="D218" s="3" t="s">
        <v>50</v>
      </c>
      <c r="E218" s="3" t="str">
        <f t="shared" si="7"/>
        <v>Pierre</v>
      </c>
      <c r="F218" t="s">
        <v>51</v>
      </c>
      <c r="G218" t="str">
        <f>VLOOKUP(F218,priceset,2,FALSE)</f>
        <v>Pierres mélangées</v>
      </c>
      <c r="H218">
        <v>9.6249999999999999E-3</v>
      </c>
      <c r="I218" s="17">
        <v>1.7999999999999999E-2</v>
      </c>
      <c r="J218" s="8">
        <v>0</v>
      </c>
      <c r="K218" s="8">
        <v>0</v>
      </c>
      <c r="L218" s="8">
        <v>0.75</v>
      </c>
      <c r="M218" s="8">
        <v>0</v>
      </c>
      <c r="N218" s="8">
        <v>1</v>
      </c>
      <c r="O218" s="8">
        <v>0</v>
      </c>
      <c r="P218" s="8">
        <v>0.75</v>
      </c>
      <c r="Q218" s="8">
        <v>0</v>
      </c>
      <c r="R218" s="8">
        <f t="shared" si="8"/>
        <v>1</v>
      </c>
      <c r="S218" t="s">
        <v>773</v>
      </c>
      <c r="T218" t="s">
        <v>774</v>
      </c>
      <c r="U218" t="s">
        <v>775</v>
      </c>
    </row>
    <row r="219" spans="1:22" x14ac:dyDescent="0.25">
      <c r="A219" t="s">
        <v>776</v>
      </c>
      <c r="B219" t="s">
        <v>777</v>
      </c>
      <c r="C219" s="7">
        <v>1900</v>
      </c>
      <c r="D219" s="3" t="s">
        <v>50</v>
      </c>
      <c r="E219" s="3" t="str">
        <f t="shared" si="7"/>
        <v>Pierre</v>
      </c>
      <c r="J219" s="8"/>
      <c r="K219" s="8">
        <v>0</v>
      </c>
      <c r="L219" s="8">
        <v>0.75</v>
      </c>
      <c r="M219" s="8">
        <v>0</v>
      </c>
      <c r="N219" s="8">
        <v>1</v>
      </c>
      <c r="O219" s="8">
        <v>0</v>
      </c>
      <c r="P219" s="8">
        <v>0.75</v>
      </c>
      <c r="Q219" s="8">
        <v>0</v>
      </c>
      <c r="R219" s="8">
        <f t="shared" si="8"/>
        <v>1</v>
      </c>
    </row>
    <row r="220" spans="1:22" x14ac:dyDescent="0.25">
      <c r="A220" t="s">
        <v>778</v>
      </c>
      <c r="B220" t="s">
        <v>779</v>
      </c>
      <c r="C220" s="7">
        <v>960</v>
      </c>
      <c r="D220" s="3" t="s">
        <v>61</v>
      </c>
      <c r="E220" s="3" t="str">
        <f t="shared" si="7"/>
        <v>Plastique</v>
      </c>
      <c r="J220" s="8"/>
      <c r="K220" s="8">
        <v>0</v>
      </c>
      <c r="L220" s="8">
        <v>0.75</v>
      </c>
      <c r="M220" s="8">
        <v>0</v>
      </c>
      <c r="N220" s="8">
        <v>1</v>
      </c>
      <c r="O220" s="8">
        <v>0</v>
      </c>
      <c r="P220" s="8">
        <v>0.75</v>
      </c>
      <c r="Q220" s="8">
        <v>0</v>
      </c>
      <c r="R220" s="8">
        <f t="shared" si="8"/>
        <v>1</v>
      </c>
      <c r="S220" t="s">
        <v>780</v>
      </c>
      <c r="T220" t="s">
        <v>781</v>
      </c>
    </row>
    <row r="221" spans="1:22" x14ac:dyDescent="0.25">
      <c r="A221" t="s">
        <v>782</v>
      </c>
      <c r="B221" t="s">
        <v>783</v>
      </c>
      <c r="C221" s="7">
        <v>1600</v>
      </c>
      <c r="D221" s="3" t="s">
        <v>50</v>
      </c>
      <c r="E221" s="3" t="str">
        <f t="shared" si="7"/>
        <v>Pierre</v>
      </c>
      <c r="F221" t="s">
        <v>51</v>
      </c>
      <c r="G221" t="str">
        <f>VLOOKUP(F221,priceset,2,FALSE)</f>
        <v>Pierres mélangées</v>
      </c>
      <c r="H221">
        <v>9.6249999999999999E-3</v>
      </c>
      <c r="I221" s="17">
        <v>1.7999999999999999E-2</v>
      </c>
      <c r="J221" s="8">
        <v>0</v>
      </c>
      <c r="K221" s="8">
        <v>0</v>
      </c>
      <c r="L221" s="8">
        <v>0.75</v>
      </c>
      <c r="M221" s="8">
        <v>0</v>
      </c>
      <c r="N221" s="8">
        <v>1</v>
      </c>
      <c r="O221" s="8">
        <v>0</v>
      </c>
      <c r="P221" s="8">
        <v>0.75</v>
      </c>
      <c r="Q221" s="8">
        <v>0</v>
      </c>
      <c r="R221" s="8">
        <f t="shared" si="8"/>
        <v>1</v>
      </c>
    </row>
    <row r="222" spans="1:22" x14ac:dyDescent="0.25">
      <c r="A222" t="s">
        <v>784</v>
      </c>
      <c r="B222" t="s">
        <v>785</v>
      </c>
      <c r="C222" s="7">
        <v>750</v>
      </c>
      <c r="D222" s="3" t="s">
        <v>83</v>
      </c>
      <c r="E222" s="3" t="str">
        <f t="shared" si="7"/>
        <v>Bois</v>
      </c>
      <c r="F222" t="s">
        <v>433</v>
      </c>
      <c r="G222" t="str">
        <f>VLOOKUP(F222,priceset,2,FALSE)</f>
        <v>Bois dur</v>
      </c>
      <c r="H222">
        <v>2.4063000000000001E-2</v>
      </c>
      <c r="I222" s="17">
        <v>0.05</v>
      </c>
      <c r="J222" s="8">
        <v>0</v>
      </c>
      <c r="K222" s="8">
        <v>0</v>
      </c>
      <c r="L222" s="8">
        <v>0.75</v>
      </c>
      <c r="M222" s="8">
        <v>0</v>
      </c>
      <c r="N222" s="8">
        <v>1</v>
      </c>
      <c r="O222" s="8">
        <v>0</v>
      </c>
      <c r="P222" s="8">
        <v>0.75</v>
      </c>
      <c r="Q222" s="8">
        <v>0</v>
      </c>
      <c r="R222" s="8">
        <f t="shared" si="8"/>
        <v>1</v>
      </c>
      <c r="S222" t="s">
        <v>786</v>
      </c>
    </row>
    <row r="223" spans="1:22" x14ac:dyDescent="0.25">
      <c r="A223" t="s">
        <v>787</v>
      </c>
      <c r="B223" t="s">
        <v>788</v>
      </c>
    </row>
  </sheetData>
  <autoFilter ref="A2:AL223" xr:uid="{51CF955E-47C6-482E-A641-2C72F1E8535D}"/>
  <mergeCells count="5"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789</v>
      </c>
      <c r="B1" s="1" t="s">
        <v>790</v>
      </c>
      <c r="C1" s="1" t="s">
        <v>791</v>
      </c>
    </row>
    <row r="2" spans="1:3" x14ac:dyDescent="0.25">
      <c r="A2" t="s">
        <v>189</v>
      </c>
      <c r="B2" t="s">
        <v>792</v>
      </c>
      <c r="C2" t="s">
        <v>793</v>
      </c>
    </row>
    <row r="3" spans="1:3" x14ac:dyDescent="0.25">
      <c r="A3" t="s">
        <v>179</v>
      </c>
      <c r="B3" t="s">
        <v>794</v>
      </c>
      <c r="C3" t="s">
        <v>795</v>
      </c>
    </row>
    <row r="4" spans="1:3" x14ac:dyDescent="0.25">
      <c r="A4" t="s">
        <v>272</v>
      </c>
      <c r="B4" t="s">
        <v>796</v>
      </c>
      <c r="C4" t="s">
        <v>797</v>
      </c>
    </row>
    <row r="5" spans="1:3" x14ac:dyDescent="0.25">
      <c r="A5" t="s">
        <v>798</v>
      </c>
      <c r="B5" t="s">
        <v>799</v>
      </c>
      <c r="C5" t="s">
        <v>800</v>
      </c>
    </row>
    <row r="6" spans="1:3" x14ac:dyDescent="0.25">
      <c r="A6" t="s">
        <v>801</v>
      </c>
      <c r="B6" t="s">
        <v>802</v>
      </c>
      <c r="C6" t="s">
        <v>803</v>
      </c>
    </row>
    <row r="7" spans="1:3" x14ac:dyDescent="0.25">
      <c r="A7" t="s">
        <v>215</v>
      </c>
      <c r="B7" t="s">
        <v>804</v>
      </c>
      <c r="C7" t="s">
        <v>805</v>
      </c>
    </row>
    <row r="8" spans="1:3" x14ac:dyDescent="0.25">
      <c r="A8" t="s">
        <v>806</v>
      </c>
      <c r="B8" t="s">
        <v>807</v>
      </c>
      <c r="C8" t="s">
        <v>808</v>
      </c>
    </row>
    <row r="9" spans="1:3" x14ac:dyDescent="0.25">
      <c r="A9" t="s">
        <v>46</v>
      </c>
      <c r="B9" t="s">
        <v>809</v>
      </c>
      <c r="C9" t="s">
        <v>810</v>
      </c>
    </row>
    <row r="10" spans="1:3" x14ac:dyDescent="0.25">
      <c r="A10" t="s">
        <v>811</v>
      </c>
      <c r="B10" t="s">
        <v>812</v>
      </c>
      <c r="C10" t="s">
        <v>813</v>
      </c>
    </row>
    <row r="11" spans="1:3" x14ac:dyDescent="0.25">
      <c r="A11" t="s">
        <v>814</v>
      </c>
      <c r="B11" t="s">
        <v>815</v>
      </c>
      <c r="C11" t="s">
        <v>816</v>
      </c>
    </row>
    <row r="12" spans="1:3" x14ac:dyDescent="0.25">
      <c r="A12" t="s">
        <v>739</v>
      </c>
      <c r="B12" t="s">
        <v>817</v>
      </c>
      <c r="C12" t="s">
        <v>818</v>
      </c>
    </row>
    <row r="13" spans="1:3" x14ac:dyDescent="0.25">
      <c r="A13" t="s">
        <v>401</v>
      </c>
      <c r="B13" t="s">
        <v>819</v>
      </c>
      <c r="C13" t="s">
        <v>820</v>
      </c>
    </row>
    <row r="14" spans="1:3" x14ac:dyDescent="0.25">
      <c r="A14" t="s">
        <v>821</v>
      </c>
      <c r="B14" t="s">
        <v>822</v>
      </c>
      <c r="C14" t="s">
        <v>823</v>
      </c>
    </row>
    <row r="15" spans="1:3" x14ac:dyDescent="0.25">
      <c r="A15" t="s">
        <v>391</v>
      </c>
      <c r="B15" t="s">
        <v>824</v>
      </c>
      <c r="C15" t="s">
        <v>825</v>
      </c>
    </row>
    <row r="16" spans="1:3" x14ac:dyDescent="0.25">
      <c r="A16" t="s">
        <v>163</v>
      </c>
      <c r="B16" t="s">
        <v>582</v>
      </c>
      <c r="C16" t="s">
        <v>826</v>
      </c>
    </row>
    <row r="17" spans="1:3" x14ac:dyDescent="0.25">
      <c r="A17" t="s">
        <v>298</v>
      </c>
      <c r="B17" t="s">
        <v>827</v>
      </c>
      <c r="C17" t="s">
        <v>828</v>
      </c>
    </row>
    <row r="18" spans="1:3" x14ac:dyDescent="0.25">
      <c r="A18" t="s">
        <v>91</v>
      </c>
      <c r="B18" t="s">
        <v>90</v>
      </c>
      <c r="C18" t="s">
        <v>829</v>
      </c>
    </row>
    <row r="19" spans="1:3" x14ac:dyDescent="0.25">
      <c r="A19" t="s">
        <v>147</v>
      </c>
      <c r="B19" t="s">
        <v>830</v>
      </c>
      <c r="C19" t="s">
        <v>831</v>
      </c>
    </row>
    <row r="20" spans="1:3" x14ac:dyDescent="0.25">
      <c r="A20" t="s">
        <v>832</v>
      </c>
      <c r="B20" t="s">
        <v>833</v>
      </c>
      <c r="C20" t="s">
        <v>834</v>
      </c>
    </row>
    <row r="21" spans="1:3" x14ac:dyDescent="0.25">
      <c r="A21" t="s">
        <v>437</v>
      </c>
      <c r="B21" t="s">
        <v>835</v>
      </c>
      <c r="C21" t="s">
        <v>836</v>
      </c>
    </row>
    <row r="22" spans="1:3" x14ac:dyDescent="0.25">
      <c r="A22" t="s">
        <v>837</v>
      </c>
      <c r="B22" t="s">
        <v>306</v>
      </c>
      <c r="C22" t="s">
        <v>838</v>
      </c>
    </row>
    <row r="23" spans="1:3" x14ac:dyDescent="0.25">
      <c r="A23" t="s">
        <v>839</v>
      </c>
      <c r="B23" t="s">
        <v>840</v>
      </c>
      <c r="C23" t="s">
        <v>841</v>
      </c>
    </row>
    <row r="24" spans="1:3" x14ac:dyDescent="0.25">
      <c r="A24" t="s">
        <v>842</v>
      </c>
      <c r="B24" t="s">
        <v>843</v>
      </c>
      <c r="C24" t="s">
        <v>844</v>
      </c>
    </row>
    <row r="25" spans="1:3" x14ac:dyDescent="0.25">
      <c r="A25" t="s">
        <v>464</v>
      </c>
      <c r="B25" t="s">
        <v>845</v>
      </c>
      <c r="C25" t="s">
        <v>846</v>
      </c>
    </row>
    <row r="26" spans="1:3" x14ac:dyDescent="0.25">
      <c r="A26" t="s">
        <v>554</v>
      </c>
      <c r="B26" t="s">
        <v>847</v>
      </c>
      <c r="C26" t="s">
        <v>847</v>
      </c>
    </row>
    <row r="27" spans="1:3" x14ac:dyDescent="0.25">
      <c r="A27" t="s">
        <v>848</v>
      </c>
      <c r="B27" t="s">
        <v>849</v>
      </c>
      <c r="C27" t="s">
        <v>850</v>
      </c>
    </row>
    <row r="28" spans="1:3" x14ac:dyDescent="0.25">
      <c r="A28" t="s">
        <v>87</v>
      </c>
      <c r="B28" t="s">
        <v>851</v>
      </c>
      <c r="C28" t="s">
        <v>852</v>
      </c>
    </row>
    <row r="29" spans="1:3" x14ac:dyDescent="0.25">
      <c r="A29" t="s">
        <v>853</v>
      </c>
      <c r="B29" t="s">
        <v>854</v>
      </c>
      <c r="C29" t="s">
        <v>855</v>
      </c>
    </row>
    <row r="30" spans="1:3" x14ac:dyDescent="0.25">
      <c r="A30" t="s">
        <v>856</v>
      </c>
      <c r="B30" t="s">
        <v>857</v>
      </c>
      <c r="C30" t="s">
        <v>858</v>
      </c>
    </row>
    <row r="31" spans="1:3" x14ac:dyDescent="0.25">
      <c r="A31" t="s">
        <v>859</v>
      </c>
      <c r="B31" t="s">
        <v>860</v>
      </c>
      <c r="C31" t="s">
        <v>861</v>
      </c>
    </row>
    <row r="32" spans="1:3" x14ac:dyDescent="0.25">
      <c r="A32" t="s">
        <v>469</v>
      </c>
      <c r="B32" t="s">
        <v>468</v>
      </c>
      <c r="C32" t="s">
        <v>862</v>
      </c>
    </row>
    <row r="33" spans="1:3" x14ac:dyDescent="0.25">
      <c r="A33" t="s">
        <v>134</v>
      </c>
      <c r="B33" t="s">
        <v>863</v>
      </c>
      <c r="C33" t="s">
        <v>864</v>
      </c>
    </row>
    <row r="34" spans="1:3" x14ac:dyDescent="0.25">
      <c r="A34" t="s">
        <v>865</v>
      </c>
      <c r="B34" t="s">
        <v>866</v>
      </c>
      <c r="C34" t="s">
        <v>867</v>
      </c>
    </row>
    <row r="35" spans="1:3" x14ac:dyDescent="0.25">
      <c r="A35" t="s">
        <v>868</v>
      </c>
      <c r="B35" t="s">
        <v>869</v>
      </c>
      <c r="C35" t="s">
        <v>870</v>
      </c>
    </row>
    <row r="36" spans="1:3" x14ac:dyDescent="0.25">
      <c r="A36" t="s">
        <v>337</v>
      </c>
      <c r="B36" t="s">
        <v>871</v>
      </c>
      <c r="C36" t="s">
        <v>872</v>
      </c>
    </row>
    <row r="37" spans="1:3" x14ac:dyDescent="0.25">
      <c r="A37" t="s">
        <v>873</v>
      </c>
      <c r="B37" t="s">
        <v>874</v>
      </c>
      <c r="C37" t="s">
        <v>875</v>
      </c>
    </row>
    <row r="38" spans="1:3" x14ac:dyDescent="0.25">
      <c r="A38" t="s">
        <v>697</v>
      </c>
      <c r="B38" t="s">
        <v>876</v>
      </c>
      <c r="C38" t="s">
        <v>877</v>
      </c>
    </row>
    <row r="39" spans="1:3" x14ac:dyDescent="0.25">
      <c r="A39" t="s">
        <v>332</v>
      </c>
      <c r="B39" t="s">
        <v>878</v>
      </c>
      <c r="C39" t="s">
        <v>879</v>
      </c>
    </row>
    <row r="40" spans="1:3" x14ac:dyDescent="0.25">
      <c r="A40" t="s">
        <v>680</v>
      </c>
      <c r="B40" t="s">
        <v>679</v>
      </c>
      <c r="C40" t="s">
        <v>880</v>
      </c>
    </row>
    <row r="41" spans="1:3" x14ac:dyDescent="0.25">
      <c r="A41" t="s">
        <v>881</v>
      </c>
      <c r="B41" t="s">
        <v>882</v>
      </c>
      <c r="C41" t="s">
        <v>883</v>
      </c>
    </row>
    <row r="42" spans="1:3" x14ac:dyDescent="0.25">
      <c r="A42" t="s">
        <v>884</v>
      </c>
      <c r="B42" t="s">
        <v>885</v>
      </c>
      <c r="C42" t="s">
        <v>886</v>
      </c>
    </row>
    <row r="43" spans="1:3" x14ac:dyDescent="0.25">
      <c r="A43" t="s">
        <v>267</v>
      </c>
      <c r="B43" t="s">
        <v>266</v>
      </c>
      <c r="C43" t="s">
        <v>266</v>
      </c>
    </row>
    <row r="44" spans="1:3" x14ac:dyDescent="0.25">
      <c r="A44" t="s">
        <v>381</v>
      </c>
      <c r="B44" t="s">
        <v>427</v>
      </c>
      <c r="C44" t="s">
        <v>887</v>
      </c>
    </row>
    <row r="45" spans="1:3" x14ac:dyDescent="0.25">
      <c r="A45" t="s">
        <v>194</v>
      </c>
      <c r="B45" t="s">
        <v>383</v>
      </c>
      <c r="C45" t="s">
        <v>888</v>
      </c>
    </row>
    <row r="46" spans="1:3" x14ac:dyDescent="0.25">
      <c r="A46" t="s">
        <v>889</v>
      </c>
      <c r="B46" t="s">
        <v>890</v>
      </c>
      <c r="C46" t="s">
        <v>891</v>
      </c>
    </row>
    <row r="47" spans="1:3" x14ac:dyDescent="0.25">
      <c r="A47" t="s">
        <v>51</v>
      </c>
      <c r="B47" t="s">
        <v>892</v>
      </c>
      <c r="C47" t="s">
        <v>888</v>
      </c>
    </row>
    <row r="48" spans="1:3" x14ac:dyDescent="0.25">
      <c r="A48" t="s">
        <v>454</v>
      </c>
      <c r="B48" t="s">
        <v>893</v>
      </c>
      <c r="C48" t="s">
        <v>894</v>
      </c>
    </row>
    <row r="49" spans="1:3" x14ac:dyDescent="0.25">
      <c r="A49" t="s">
        <v>603</v>
      </c>
      <c r="B49" t="s">
        <v>895</v>
      </c>
      <c r="C49" t="s">
        <v>896</v>
      </c>
    </row>
    <row r="50" spans="1:3" x14ac:dyDescent="0.25">
      <c r="A50" t="s">
        <v>897</v>
      </c>
      <c r="B50" t="s">
        <v>898</v>
      </c>
      <c r="C50" t="s">
        <v>899</v>
      </c>
    </row>
    <row r="51" spans="1:3" x14ac:dyDescent="0.25">
      <c r="A51" t="s">
        <v>62</v>
      </c>
      <c r="B51" t="s">
        <v>900</v>
      </c>
      <c r="C51" t="s">
        <v>901</v>
      </c>
    </row>
    <row r="52" spans="1:3" x14ac:dyDescent="0.25">
      <c r="A52" t="s">
        <v>105</v>
      </c>
      <c r="B52" t="s">
        <v>902</v>
      </c>
      <c r="C52" t="s">
        <v>903</v>
      </c>
    </row>
    <row r="53" spans="1:3" x14ac:dyDescent="0.25">
      <c r="A53" t="s">
        <v>498</v>
      </c>
      <c r="B53" t="s">
        <v>497</v>
      </c>
      <c r="C53" t="s">
        <v>904</v>
      </c>
    </row>
    <row r="54" spans="1:3" x14ac:dyDescent="0.25">
      <c r="A54" t="s">
        <v>433</v>
      </c>
      <c r="B54" t="s">
        <v>432</v>
      </c>
      <c r="C54" t="s">
        <v>901</v>
      </c>
    </row>
    <row r="55" spans="1:3" x14ac:dyDescent="0.25">
      <c r="A55" t="s">
        <v>708</v>
      </c>
      <c r="B55" t="s">
        <v>905</v>
      </c>
      <c r="C55" t="s">
        <v>906</v>
      </c>
    </row>
    <row r="56" spans="1:3" x14ac:dyDescent="0.25">
      <c r="A56" t="s">
        <v>907</v>
      </c>
      <c r="B56" t="s">
        <v>908</v>
      </c>
      <c r="C56" t="s">
        <v>909</v>
      </c>
    </row>
    <row r="57" spans="1:3" x14ac:dyDescent="0.25">
      <c r="A57" t="s">
        <v>205</v>
      </c>
      <c r="B57" t="s">
        <v>910</v>
      </c>
      <c r="C57" t="s">
        <v>911</v>
      </c>
    </row>
    <row r="58" spans="1:3" x14ac:dyDescent="0.25">
      <c r="A58" t="s">
        <v>259</v>
      </c>
      <c r="B58" t="s">
        <v>912</v>
      </c>
      <c r="C58" t="s">
        <v>901</v>
      </c>
    </row>
    <row r="59" spans="1:3" x14ac:dyDescent="0.25">
      <c r="A59" t="s">
        <v>913</v>
      </c>
      <c r="B59" t="s">
        <v>914</v>
      </c>
      <c r="C59" t="s">
        <v>915</v>
      </c>
    </row>
    <row r="60" spans="1:3" x14ac:dyDescent="0.25">
      <c r="A60" t="s">
        <v>314</v>
      </c>
      <c r="B60" t="s">
        <v>313</v>
      </c>
      <c r="C60" t="s">
        <v>916</v>
      </c>
    </row>
    <row r="61" spans="1:3" x14ac:dyDescent="0.25">
      <c r="A61" t="s">
        <v>917</v>
      </c>
      <c r="B61" t="s">
        <v>918</v>
      </c>
      <c r="C61" t="s">
        <v>919</v>
      </c>
    </row>
    <row r="62" spans="1:3" x14ac:dyDescent="0.25">
      <c r="A62" t="s">
        <v>55</v>
      </c>
      <c r="B62" t="s">
        <v>317</v>
      </c>
      <c r="C62" t="s">
        <v>920</v>
      </c>
    </row>
    <row r="63" spans="1:3" x14ac:dyDescent="0.25">
      <c r="A63" t="s">
        <v>95</v>
      </c>
      <c r="B63" t="s">
        <v>424</v>
      </c>
      <c r="C63" t="s">
        <v>921</v>
      </c>
    </row>
    <row r="64" spans="1:3" x14ac:dyDescent="0.25">
      <c r="A64" t="s">
        <v>283</v>
      </c>
      <c r="B64" t="s">
        <v>922</v>
      </c>
      <c r="C64" t="s">
        <v>923</v>
      </c>
    </row>
    <row r="65" spans="1:3" x14ac:dyDescent="0.25">
      <c r="A65" t="s">
        <v>924</v>
      </c>
      <c r="B65" t="s">
        <v>925</v>
      </c>
      <c r="C65" t="s">
        <v>834</v>
      </c>
    </row>
    <row r="66" spans="1:3" x14ac:dyDescent="0.25">
      <c r="A66" t="s">
        <v>70</v>
      </c>
      <c r="B66" t="s">
        <v>926</v>
      </c>
      <c r="C66" t="s">
        <v>927</v>
      </c>
    </row>
    <row r="67" spans="1:3" x14ac:dyDescent="0.25">
      <c r="A67" t="s">
        <v>928</v>
      </c>
      <c r="B67" t="s">
        <v>929</v>
      </c>
      <c r="C67" t="s"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931</v>
      </c>
      <c r="B1" s="1" t="s">
        <v>932</v>
      </c>
      <c r="C1" s="1" t="s">
        <v>933</v>
      </c>
      <c r="D1" s="1" t="s">
        <v>790</v>
      </c>
    </row>
    <row r="2" spans="1:5" x14ac:dyDescent="0.25">
      <c r="A2" t="s">
        <v>66</v>
      </c>
      <c r="D2" t="s">
        <v>934</v>
      </c>
      <c r="E2" t="s">
        <v>934</v>
      </c>
    </row>
    <row r="3" spans="1:5" x14ac:dyDescent="0.25">
      <c r="A3" t="s">
        <v>83</v>
      </c>
      <c r="D3" t="s">
        <v>152</v>
      </c>
      <c r="E3" t="s">
        <v>152</v>
      </c>
    </row>
    <row r="4" spans="1:5" x14ac:dyDescent="0.25">
      <c r="A4" t="s">
        <v>353</v>
      </c>
      <c r="D4" t="s">
        <v>935</v>
      </c>
      <c r="E4" t="s">
        <v>935</v>
      </c>
    </row>
    <row r="5" spans="1:5" x14ac:dyDescent="0.25">
      <c r="A5" t="s">
        <v>45</v>
      </c>
      <c r="D5" t="s">
        <v>936</v>
      </c>
      <c r="E5" t="s">
        <v>936</v>
      </c>
    </row>
    <row r="6" spans="1:5" x14ac:dyDescent="0.25">
      <c r="A6" t="s">
        <v>50</v>
      </c>
      <c r="D6" t="s">
        <v>570</v>
      </c>
      <c r="E6" t="s">
        <v>570</v>
      </c>
    </row>
    <row r="7" spans="1:5" x14ac:dyDescent="0.25">
      <c r="A7" t="s">
        <v>61</v>
      </c>
      <c r="D7" t="s">
        <v>396</v>
      </c>
      <c r="E7" t="s">
        <v>396</v>
      </c>
    </row>
    <row r="8" spans="1:5" x14ac:dyDescent="0.25">
      <c r="A8" t="s">
        <v>104</v>
      </c>
      <c r="D8" t="s">
        <v>162</v>
      </c>
      <c r="E8" t="s">
        <v>162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Matériaux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