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ine\Documents\Kent State University\Fall 2023 Semester\BA 64060\"/>
    </mc:Choice>
  </mc:AlternateContent>
  <xr:revisionPtr revIDLastSave="0" documentId="13_ncr:40009_{79F76FF1-0FDC-4A45-B168-9F3F296FCFE9}" xr6:coauthVersionLast="47" xr6:coauthVersionMax="47" xr10:uidLastSave="{00000000-0000-0000-0000-000000000000}"/>
  <bookViews>
    <workbookView xWindow="-108" yWindow="-108" windowWidth="23256" windowHeight="12576"/>
  </bookViews>
  <sheets>
    <sheet name="Pharmaceuticals_Analysis" sheetId="1" r:id="rId1"/>
  </sheets>
  <calcPr calcId="0"/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C28" i="1"/>
  <c r="D27" i="1"/>
  <c r="E27" i="1"/>
  <c r="F27" i="1"/>
  <c r="G27" i="1"/>
  <c r="H27" i="1"/>
  <c r="I27" i="1"/>
  <c r="J27" i="1"/>
  <c r="K27" i="1"/>
  <c r="L27" i="1"/>
  <c r="M27" i="1"/>
  <c r="N27" i="1"/>
  <c r="C27" i="1"/>
  <c r="D26" i="1"/>
  <c r="E26" i="1"/>
  <c r="F26" i="1"/>
  <c r="G26" i="1"/>
  <c r="H26" i="1"/>
  <c r="I26" i="1"/>
  <c r="J26" i="1"/>
  <c r="K26" i="1"/>
  <c r="C26" i="1"/>
  <c r="D25" i="1"/>
  <c r="E25" i="1"/>
  <c r="F25" i="1"/>
  <c r="G25" i="1"/>
  <c r="H25" i="1"/>
  <c r="I25" i="1"/>
  <c r="J25" i="1"/>
  <c r="K25" i="1"/>
  <c r="D24" i="1"/>
  <c r="E24" i="1"/>
  <c r="F24" i="1"/>
  <c r="G24" i="1"/>
  <c r="H24" i="1"/>
  <c r="I24" i="1"/>
  <c r="J24" i="1"/>
  <c r="K24" i="1"/>
  <c r="C24" i="1"/>
  <c r="C25" i="1"/>
</calcChain>
</file>

<file path=xl/sharedStrings.xml><?xml version="1.0" encoding="utf-8"?>
<sst xmlns="http://schemas.openxmlformats.org/spreadsheetml/2006/main" count="129" uniqueCount="80">
  <si>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</si>
  <si>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</si>
  <si>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</si>
  <si>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</si>
  <si>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</si>
  <si>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</si>
  <si>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</si>
  <si>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</si>
  <si>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</si>
  <si>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</si>
  <si>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</si>
  <si>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</si>
  <si>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</si>
  <si>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</si>
  <si>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</si>
  <si>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</si>
  <si>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</si>
  <si>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</si>
  <si>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</si>
  <si>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</si>
  <si>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</si>
  <si>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</si>
  <si>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</si>
  <si>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</si>
  <si>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</si>
  <si>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</si>
  <si>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</si>
  <si>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</si>
  <si>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</si>
  <si>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</si>
  <si>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</si>
  <si>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</si>
  <si>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</si>
  <si>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</si>
  <si>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</si>
  <si>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</si>
  <si>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</si>
  <si>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</si>
  <si>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</si>
  <si>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</si>
  <si>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</si>
  <si>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</si>
  <si>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</si>
  <si>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</si>
  <si>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</si>
  <si>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</si>
  <si>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</si>
  <si>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</si>
  <si>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</si>
  <si>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</si>
  <si>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</si>
  <si>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</si>
  <si>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</si>
  <si>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</si>
  <si>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</si>
  <si>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</si>
  <si>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</si>
  <si>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</si>
  <si>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</si>
  <si>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</si>
  <si>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</si>
  <si>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</si>
  <si>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</si>
  <si>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</si>
  <si>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</si>
  <si>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</si>
  <si>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</si>
  <si>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</si>
  <si>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</si>
  <si>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</si>
  <si>
    <t>Mean</t>
  </si>
  <si>
    <t>Median</t>
  </si>
  <si>
    <t>Mode</t>
  </si>
  <si>
    <t>Min</t>
  </si>
  <si>
    <t>Max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</si>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</sst>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168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37" sqref="C37"/>
    </sheetView>
  </sheetViews>
  <sheetFormatPr defaultRowHeight="14.4" x14ac:dyDescent="0.3"/>
  <cols>
    <col min="2" max="2" width="31.109375" bestFit="1" customWidth="1"/>
    <col min="3" max="3" width="12.109375" customWidth="1"/>
    <col min="4" max="4" width="10.5546875" bestFit="1" customWidth="1"/>
    <col min="5" max="7" width="11.5546875" bestFit="1" customWidth="1"/>
    <col min="8" max="9" width="10.5546875" bestFit="1" customWidth="1"/>
    <col min="10" max="11" width="11.5546875" bestFit="1" customWidth="1"/>
    <col min="12" max="12" width="22.88671875" bestFit="1" customWidth="1"/>
    <col min="13" max="14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3">
      <c r="A2" s="1" t="s">
        <v>14</v>
      </c>
      <c r="B2" s="1" t="s">
        <v>15</v>
      </c>
      <c r="C2" s="1">
        <v>68.44</v>
      </c>
      <c r="D2" s="1">
        <v>0.32</v>
      </c>
      <c r="E2" s="1">
        <v>24.7</v>
      </c>
      <c r="F2" s="1">
        <v>26.4</v>
      </c>
      <c r="G2" s="1">
        <v>11.8</v>
      </c>
      <c r="H2" s="1">
        <v>0.7</v>
      </c>
      <c r="I2" s="1">
        <v>0.42</v>
      </c>
      <c r="J2" s="1">
        <v>7.54</v>
      </c>
      <c r="K2" s="1">
        <v>16.100000000000001</v>
      </c>
      <c r="L2" s="1" t="s">
        <v>16</v>
      </c>
      <c r="M2" s="1" t="s">
        <v>17</v>
      </c>
      <c r="N2" s="1" t="s">
        <v>18</v>
      </c>
    </row>
    <row r="3" spans="1:14" s="4" customFormat="1" x14ac:dyDescent="0.3">
      <c r="A3" s="4" t="s">
        <v>19</v>
      </c>
      <c r="B3" s="4" t="s">
        <v>20</v>
      </c>
      <c r="C3" s="4">
        <v>7.58</v>
      </c>
      <c r="D3" s="4">
        <v>0.41</v>
      </c>
      <c r="E3" s="4">
        <v>82.5</v>
      </c>
      <c r="F3" s="4">
        <v>12.9</v>
      </c>
      <c r="G3" s="4">
        <v>5.5</v>
      </c>
      <c r="H3" s="4">
        <v>0.9</v>
      </c>
      <c r="I3" s="4">
        <v>0.6</v>
      </c>
      <c r="J3" s="4">
        <v>9.16</v>
      </c>
      <c r="K3" s="4">
        <v>5.5</v>
      </c>
      <c r="L3" s="4" t="s">
        <v>16</v>
      </c>
      <c r="M3" s="4" t="s">
        <v>21</v>
      </c>
      <c r="N3" s="4" t="s">
        <v>18</v>
      </c>
    </row>
    <row r="4" spans="1:14" s="1" customFormat="1" x14ac:dyDescent="0.3">
      <c r="A4" s="1" t="s">
        <v>22</v>
      </c>
      <c r="B4" s="1" t="s">
        <v>23</v>
      </c>
      <c r="C4" s="1">
        <v>6.3</v>
      </c>
      <c r="D4" s="1">
        <v>0.46</v>
      </c>
      <c r="E4" s="1">
        <v>20.7</v>
      </c>
      <c r="F4" s="1">
        <v>14.9</v>
      </c>
      <c r="G4" s="1">
        <v>7.8</v>
      </c>
      <c r="H4" s="1">
        <v>0.9</v>
      </c>
      <c r="I4" s="1">
        <v>0.27</v>
      </c>
      <c r="J4" s="1">
        <v>7.05</v>
      </c>
      <c r="K4" s="1">
        <v>11.2</v>
      </c>
      <c r="L4" s="1" t="s">
        <v>24</v>
      </c>
      <c r="M4" s="1" t="s">
        <v>25</v>
      </c>
      <c r="N4" s="1" t="s">
        <v>18</v>
      </c>
    </row>
    <row r="5" spans="1:14" s="1" customFormat="1" x14ac:dyDescent="0.3">
      <c r="A5" s="1" t="s">
        <v>26</v>
      </c>
      <c r="B5" s="1" t="s">
        <v>27</v>
      </c>
      <c r="C5" s="1">
        <v>67.63</v>
      </c>
      <c r="D5" s="1">
        <v>0.52</v>
      </c>
      <c r="E5" s="1">
        <v>21.5</v>
      </c>
      <c r="F5" s="1">
        <v>27.4</v>
      </c>
      <c r="G5" s="1">
        <v>15.4</v>
      </c>
      <c r="H5" s="1">
        <v>0.9</v>
      </c>
      <c r="I5" s="1">
        <v>0</v>
      </c>
      <c r="J5" s="1">
        <v>15</v>
      </c>
      <c r="K5" s="1">
        <v>18</v>
      </c>
      <c r="L5" s="1" t="s">
        <v>28</v>
      </c>
      <c r="M5" s="1" t="s">
        <v>25</v>
      </c>
      <c r="N5" s="1" t="s">
        <v>18</v>
      </c>
    </row>
    <row r="6" spans="1:14" s="5" customFormat="1" x14ac:dyDescent="0.3">
      <c r="A6" s="5" t="s">
        <v>29</v>
      </c>
      <c r="B6" s="5" t="s">
        <v>30</v>
      </c>
      <c r="C6" s="5">
        <v>47.16</v>
      </c>
      <c r="D6" s="5">
        <v>0.32</v>
      </c>
      <c r="E6" s="5">
        <v>20.100000000000001</v>
      </c>
      <c r="F6" s="5">
        <v>21.8</v>
      </c>
      <c r="G6" s="5">
        <v>7.5</v>
      </c>
      <c r="H6" s="5">
        <v>0.6</v>
      </c>
      <c r="I6" s="5">
        <v>0.34</v>
      </c>
      <c r="J6" s="5">
        <v>26.81</v>
      </c>
      <c r="K6" s="5">
        <v>12.9</v>
      </c>
      <c r="L6" s="5" t="s">
        <v>16</v>
      </c>
      <c r="M6" s="5" t="s">
        <v>31</v>
      </c>
      <c r="N6" s="5" t="s">
        <v>18</v>
      </c>
    </row>
    <row r="7" spans="1:14" x14ac:dyDescent="0.3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s="1" customFormat="1" x14ac:dyDescent="0.3">
      <c r="A8" s="1" t="s">
        <v>36</v>
      </c>
      <c r="B8" s="1" t="s">
        <v>37</v>
      </c>
      <c r="C8" s="1">
        <v>51.33</v>
      </c>
      <c r="D8" s="1">
        <v>0.5</v>
      </c>
      <c r="E8" s="1">
        <v>13.9</v>
      </c>
      <c r="F8" s="1">
        <v>34.799999999999997</v>
      </c>
      <c r="G8" s="1">
        <v>15.1</v>
      </c>
      <c r="H8" s="1">
        <v>0.9</v>
      </c>
      <c r="I8" s="1">
        <v>0.56999999999999995</v>
      </c>
      <c r="J8" s="1">
        <v>2.7</v>
      </c>
      <c r="K8" s="1">
        <v>20.6</v>
      </c>
      <c r="L8" s="1" t="s">
        <v>28</v>
      </c>
      <c r="M8" s="1" t="s">
        <v>17</v>
      </c>
      <c r="N8" s="1" t="s">
        <v>18</v>
      </c>
    </row>
    <row r="9" spans="1:14" x14ac:dyDescent="0.3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s="5" customFormat="1" x14ac:dyDescent="0.3">
      <c r="A10" s="5" t="s">
        <v>41</v>
      </c>
      <c r="B10" s="5" t="s">
        <v>42</v>
      </c>
      <c r="C10" s="5">
        <v>0.78</v>
      </c>
      <c r="D10" s="5">
        <v>1.08</v>
      </c>
      <c r="E10" s="5">
        <v>3.6</v>
      </c>
      <c r="F10" s="5">
        <v>15.1</v>
      </c>
      <c r="G10" s="5">
        <v>5.0999999999999996</v>
      </c>
      <c r="H10" s="5">
        <v>0.3</v>
      </c>
      <c r="I10" s="5">
        <v>1.07</v>
      </c>
      <c r="J10" s="5">
        <v>34.21</v>
      </c>
      <c r="K10" s="5">
        <v>13.3</v>
      </c>
      <c r="L10" s="5" t="s">
        <v>28</v>
      </c>
      <c r="M10" s="5" t="s">
        <v>43</v>
      </c>
      <c r="N10" s="5" t="s">
        <v>18</v>
      </c>
    </row>
    <row r="11" spans="1:14" s="1" customFormat="1" x14ac:dyDescent="0.3">
      <c r="A11" s="1" t="s">
        <v>44</v>
      </c>
      <c r="B11" s="1" t="s">
        <v>45</v>
      </c>
      <c r="C11" s="1">
        <v>73.84</v>
      </c>
      <c r="D11" s="1">
        <v>0.18</v>
      </c>
      <c r="E11" s="1">
        <v>27.9</v>
      </c>
      <c r="F11" s="1">
        <v>31</v>
      </c>
      <c r="G11" s="1">
        <v>13.5</v>
      </c>
      <c r="H11" s="1">
        <v>0.6</v>
      </c>
      <c r="I11" s="1">
        <v>0.53</v>
      </c>
      <c r="J11" s="1">
        <v>6.21</v>
      </c>
      <c r="K11" s="1">
        <v>23.4</v>
      </c>
      <c r="L11" s="1" t="s">
        <v>34</v>
      </c>
      <c r="M11" s="1" t="s">
        <v>17</v>
      </c>
      <c r="N11" s="1" t="s">
        <v>18</v>
      </c>
    </row>
    <row r="12" spans="1:14" s="6" customFormat="1" x14ac:dyDescent="0.3">
      <c r="A12" s="6" t="s">
        <v>46</v>
      </c>
      <c r="B12" s="6" t="s">
        <v>47</v>
      </c>
      <c r="C12" s="6">
        <v>122.11</v>
      </c>
      <c r="D12" s="6">
        <v>0.35</v>
      </c>
      <c r="E12" s="6">
        <v>18</v>
      </c>
      <c r="F12" s="6">
        <v>62.9</v>
      </c>
      <c r="G12" s="6">
        <v>20.3</v>
      </c>
      <c r="H12" s="6">
        <v>1</v>
      </c>
      <c r="I12" s="6">
        <v>0.34</v>
      </c>
      <c r="J12" s="6">
        <v>21.87</v>
      </c>
      <c r="K12" s="6">
        <v>21.1</v>
      </c>
      <c r="L12" s="6" t="s">
        <v>34</v>
      </c>
      <c r="M12" s="6" t="s">
        <v>25</v>
      </c>
      <c r="N12" s="6" t="s">
        <v>18</v>
      </c>
    </row>
    <row r="13" spans="1:14" x14ac:dyDescent="0.3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s="6" customFormat="1" x14ac:dyDescent="0.3">
      <c r="A14" s="6" t="s">
        <v>51</v>
      </c>
      <c r="B14" s="6" t="s">
        <v>52</v>
      </c>
      <c r="C14" s="6">
        <v>173.93</v>
      </c>
      <c r="D14" s="6">
        <v>0.46</v>
      </c>
      <c r="E14" s="6">
        <v>28.4</v>
      </c>
      <c r="F14" s="6">
        <v>28.6</v>
      </c>
      <c r="G14" s="6">
        <v>16.3</v>
      </c>
      <c r="H14" s="6">
        <v>0.9</v>
      </c>
      <c r="I14" s="6">
        <v>0.1</v>
      </c>
      <c r="J14" s="6">
        <v>9.3699999999999992</v>
      </c>
      <c r="K14" s="6">
        <v>17.899999999999999</v>
      </c>
      <c r="L14" s="6" t="s">
        <v>16</v>
      </c>
      <c r="M14" s="6" t="s">
        <v>17</v>
      </c>
      <c r="N14" s="6" t="s">
        <v>18</v>
      </c>
    </row>
    <row r="15" spans="1:14" s="5" customFormat="1" x14ac:dyDescent="0.3">
      <c r="A15" s="5" t="s">
        <v>53</v>
      </c>
      <c r="B15" s="5" t="s">
        <v>54</v>
      </c>
      <c r="C15" s="5">
        <v>1.2</v>
      </c>
      <c r="D15" s="5">
        <v>0.75</v>
      </c>
      <c r="E15" s="5">
        <v>28.6</v>
      </c>
      <c r="F15" s="5">
        <v>11.2</v>
      </c>
      <c r="G15" s="5">
        <v>5.4</v>
      </c>
      <c r="H15" s="5">
        <v>0.3</v>
      </c>
      <c r="I15" s="5">
        <v>0.93</v>
      </c>
      <c r="J15" s="5">
        <v>30.37</v>
      </c>
      <c r="K15" s="5">
        <v>21.3</v>
      </c>
      <c r="L15" s="5" t="s">
        <v>16</v>
      </c>
      <c r="M15" s="5" t="s">
        <v>17</v>
      </c>
      <c r="N15" s="5" t="s">
        <v>18</v>
      </c>
    </row>
    <row r="16" spans="1:14" s="6" customFormat="1" x14ac:dyDescent="0.3">
      <c r="A16" s="6" t="s">
        <v>55</v>
      </c>
      <c r="B16" s="6" t="s">
        <v>56</v>
      </c>
      <c r="C16" s="6">
        <v>132.56</v>
      </c>
      <c r="D16" s="6">
        <v>0.46</v>
      </c>
      <c r="E16" s="6">
        <v>18.899999999999999</v>
      </c>
      <c r="F16" s="6">
        <v>40.6</v>
      </c>
      <c r="G16" s="6">
        <v>15</v>
      </c>
      <c r="H16" s="6">
        <v>1.1000000000000001</v>
      </c>
      <c r="I16" s="6">
        <v>0.28000000000000003</v>
      </c>
      <c r="J16" s="6">
        <v>17.350000000000001</v>
      </c>
      <c r="K16" s="6">
        <v>14.1</v>
      </c>
      <c r="L16" s="6" t="s">
        <v>34</v>
      </c>
      <c r="M16" s="6" t="s">
        <v>17</v>
      </c>
      <c r="N16" s="6" t="s">
        <v>18</v>
      </c>
    </row>
    <row r="17" spans="1:14" s="1" customFormat="1" x14ac:dyDescent="0.3">
      <c r="A17" s="1" t="s">
        <v>57</v>
      </c>
      <c r="B17" s="1" t="s">
        <v>58</v>
      </c>
      <c r="C17" s="1">
        <v>96.65</v>
      </c>
      <c r="D17" s="1">
        <v>0.19</v>
      </c>
      <c r="E17" s="1">
        <v>21.6</v>
      </c>
      <c r="F17" s="1">
        <v>17.899999999999999</v>
      </c>
      <c r="G17" s="1">
        <v>11.2</v>
      </c>
      <c r="H17" s="1">
        <v>0.5</v>
      </c>
      <c r="I17" s="1">
        <v>0.06</v>
      </c>
      <c r="J17" s="1">
        <v>-2.69</v>
      </c>
      <c r="K17" s="1">
        <v>22.4</v>
      </c>
      <c r="L17" s="1" t="s">
        <v>34</v>
      </c>
      <c r="M17" s="1" t="s">
        <v>59</v>
      </c>
      <c r="N17" s="1" t="s">
        <v>18</v>
      </c>
    </row>
    <row r="18" spans="1:14" s="6" customFormat="1" x14ac:dyDescent="0.3">
      <c r="A18" s="6" t="s">
        <v>60</v>
      </c>
      <c r="B18" s="6" t="s">
        <v>61</v>
      </c>
      <c r="C18" s="6">
        <v>199.47</v>
      </c>
      <c r="D18" s="6">
        <v>0.65</v>
      </c>
      <c r="E18" s="6">
        <v>23.6</v>
      </c>
      <c r="F18" s="6">
        <v>45.6</v>
      </c>
      <c r="G18" s="6">
        <v>19.2</v>
      </c>
      <c r="H18" s="6">
        <v>0.8</v>
      </c>
      <c r="I18" s="6">
        <v>0.16</v>
      </c>
      <c r="J18" s="6">
        <v>25.54</v>
      </c>
      <c r="K18" s="6">
        <v>25.2</v>
      </c>
      <c r="L18" s="6" t="s">
        <v>16</v>
      </c>
      <c r="M18" s="6" t="s">
        <v>17</v>
      </c>
      <c r="N18" s="6" t="s">
        <v>18</v>
      </c>
    </row>
    <row r="19" spans="1:14" s="4" customFormat="1" x14ac:dyDescent="0.3">
      <c r="A19" s="4" t="s">
        <v>62</v>
      </c>
      <c r="B19" s="4" t="s">
        <v>63</v>
      </c>
      <c r="C19" s="4">
        <v>56.24</v>
      </c>
      <c r="D19" s="4">
        <v>0.4</v>
      </c>
      <c r="E19" s="4">
        <v>56.5</v>
      </c>
      <c r="F19" s="4">
        <v>13.5</v>
      </c>
      <c r="G19" s="4">
        <v>5.7</v>
      </c>
      <c r="H19" s="4">
        <v>0.6</v>
      </c>
      <c r="I19" s="4">
        <v>0.35</v>
      </c>
      <c r="J19" s="4">
        <v>15</v>
      </c>
      <c r="K19" s="4">
        <v>7.3</v>
      </c>
      <c r="L19" s="4" t="s">
        <v>34</v>
      </c>
      <c r="M19" s="4" t="s">
        <v>17</v>
      </c>
      <c r="N19" s="4" t="s">
        <v>18</v>
      </c>
    </row>
    <row r="20" spans="1:14" s="1" customFormat="1" x14ac:dyDescent="0.3">
      <c r="A20" s="1" t="s">
        <v>64</v>
      </c>
      <c r="B20" s="1" t="s">
        <v>65</v>
      </c>
      <c r="C20" s="1">
        <v>34.1</v>
      </c>
      <c r="D20" s="1">
        <v>0.51</v>
      </c>
      <c r="E20" s="1">
        <v>18.899999999999999</v>
      </c>
      <c r="F20" s="1">
        <v>22.6</v>
      </c>
      <c r="G20" s="1">
        <v>13.3</v>
      </c>
      <c r="H20" s="1">
        <v>0.8</v>
      </c>
      <c r="I20" s="1">
        <v>0</v>
      </c>
      <c r="J20" s="1">
        <v>8.56</v>
      </c>
      <c r="K20" s="1">
        <v>17.600000000000001</v>
      </c>
      <c r="L20" s="1" t="s">
        <v>34</v>
      </c>
      <c r="M20" s="1" t="s">
        <v>17</v>
      </c>
      <c r="N20" s="1" t="s">
        <v>18</v>
      </c>
    </row>
    <row r="21" spans="1:14" s="5" customFormat="1" x14ac:dyDescent="0.3">
      <c r="A21" s="5" t="s">
        <v>66</v>
      </c>
      <c r="B21" s="5" t="s">
        <v>67</v>
      </c>
      <c r="C21" s="5">
        <v>3.26</v>
      </c>
      <c r="D21" s="5">
        <v>0.24</v>
      </c>
      <c r="E21" s="5">
        <v>18.399999999999999</v>
      </c>
      <c r="F21" s="5">
        <v>10.199999999999999</v>
      </c>
      <c r="G21" s="5">
        <v>6.8</v>
      </c>
      <c r="H21" s="5">
        <v>0.5</v>
      </c>
      <c r="I21" s="5">
        <v>0.2</v>
      </c>
      <c r="J21" s="5">
        <v>29.18</v>
      </c>
      <c r="K21" s="5">
        <v>15.1</v>
      </c>
      <c r="L21" s="5" t="s">
        <v>28</v>
      </c>
      <c r="M21" s="5" t="s">
        <v>17</v>
      </c>
      <c r="N21" s="5" t="s">
        <v>18</v>
      </c>
    </row>
    <row r="22" spans="1:14" s="1" customFormat="1" x14ac:dyDescent="0.3">
      <c r="A22" s="1" t="s">
        <v>68</v>
      </c>
      <c r="B22" s="1" t="s">
        <v>69</v>
      </c>
      <c r="C22" s="1">
        <v>48.19</v>
      </c>
      <c r="D22" s="1">
        <v>0.63</v>
      </c>
      <c r="E22" s="1">
        <v>13.1</v>
      </c>
      <c r="F22" s="1">
        <v>54.9</v>
      </c>
      <c r="G22" s="1">
        <v>13.4</v>
      </c>
      <c r="H22" s="1">
        <v>0.6</v>
      </c>
      <c r="I22" s="1">
        <v>1.1200000000000001</v>
      </c>
      <c r="J22" s="1">
        <v>0.36</v>
      </c>
      <c r="K22" s="1">
        <v>25.5</v>
      </c>
      <c r="L22" s="1" t="s">
        <v>34</v>
      </c>
      <c r="M22" s="1" t="s">
        <v>17</v>
      </c>
      <c r="N22" s="1" t="s">
        <v>18</v>
      </c>
    </row>
    <row r="24" spans="1:14" x14ac:dyDescent="0.3">
      <c r="B24" s="2" t="s">
        <v>70</v>
      </c>
      <c r="C24" s="3">
        <f>AVERAGE(C2:C22)</f>
        <v>57.651428571428561</v>
      </c>
      <c r="D24" s="3">
        <f t="shared" ref="D24:K24" si="0">AVERAGE(D2:D22)</f>
        <v>0.5257142857142858</v>
      </c>
      <c r="E24" s="3">
        <f t="shared" si="0"/>
        <v>25.461904761904766</v>
      </c>
      <c r="F24" s="3">
        <f t="shared" si="0"/>
        <v>25.795238095238098</v>
      </c>
      <c r="G24" s="3">
        <f t="shared" si="0"/>
        <v>10.514285714285714</v>
      </c>
      <c r="H24" s="3">
        <f t="shared" si="0"/>
        <v>0.70000000000000007</v>
      </c>
      <c r="I24" s="3">
        <f t="shared" si="0"/>
        <v>0.58571428571428563</v>
      </c>
      <c r="J24" s="3">
        <f t="shared" si="0"/>
        <v>13.370952380952382</v>
      </c>
      <c r="K24" s="3">
        <f t="shared" si="0"/>
        <v>15.6952380952381</v>
      </c>
    </row>
    <row r="25" spans="1:14" x14ac:dyDescent="0.3">
      <c r="B25" s="2" t="s">
        <v>71</v>
      </c>
      <c r="C25">
        <f>MEDIAN(C2:C22)</f>
        <v>48.19</v>
      </c>
      <c r="D25">
        <f t="shared" ref="D25:K25" si="1">MEDIAN(D2:D22)</f>
        <v>0.46</v>
      </c>
      <c r="E25">
        <f t="shared" si="1"/>
        <v>21.5</v>
      </c>
      <c r="F25">
        <f t="shared" si="1"/>
        <v>22.6</v>
      </c>
      <c r="G25">
        <f t="shared" si="1"/>
        <v>11.2</v>
      </c>
      <c r="H25">
        <f t="shared" si="1"/>
        <v>0.6</v>
      </c>
      <c r="I25">
        <f t="shared" si="1"/>
        <v>0.34</v>
      </c>
      <c r="J25">
        <f t="shared" si="1"/>
        <v>9.3699999999999992</v>
      </c>
      <c r="K25">
        <f t="shared" si="1"/>
        <v>16.100000000000001</v>
      </c>
    </row>
    <row r="26" spans="1:14" x14ac:dyDescent="0.3">
      <c r="B26" s="2" t="s">
        <v>72</v>
      </c>
      <c r="C26" t="e">
        <f>MODE(C2:C22)</f>
        <v>#N/A</v>
      </c>
      <c r="D26">
        <f t="shared" ref="D26:K26" si="2">MODE(D2:D22)</f>
        <v>0.46</v>
      </c>
      <c r="E26">
        <f t="shared" si="2"/>
        <v>27.9</v>
      </c>
      <c r="F26" t="e">
        <f t="shared" si="2"/>
        <v>#N/A</v>
      </c>
      <c r="G26">
        <f t="shared" si="2"/>
        <v>6.8</v>
      </c>
      <c r="H26">
        <f t="shared" si="2"/>
        <v>0.6</v>
      </c>
      <c r="I26">
        <f t="shared" si="2"/>
        <v>0</v>
      </c>
      <c r="J26">
        <f t="shared" si="2"/>
        <v>15</v>
      </c>
      <c r="K26" t="e">
        <f t="shared" si="2"/>
        <v>#N/A</v>
      </c>
    </row>
    <row r="27" spans="1:14" x14ac:dyDescent="0.3">
      <c r="B27" s="2" t="s">
        <v>73</v>
      </c>
      <c r="C27">
        <f>MIN(C2:C22)</f>
        <v>0.41</v>
      </c>
      <c r="D27">
        <f t="shared" ref="D27:N27" si="3">MIN(D2:D22)</f>
        <v>0.18</v>
      </c>
      <c r="E27">
        <f t="shared" si="3"/>
        <v>3.6</v>
      </c>
      <c r="F27">
        <f t="shared" si="3"/>
        <v>3.9</v>
      </c>
      <c r="G27">
        <f t="shared" si="3"/>
        <v>1.4</v>
      </c>
      <c r="H27">
        <f t="shared" si="3"/>
        <v>0.3</v>
      </c>
      <c r="I27">
        <f t="shared" si="3"/>
        <v>0</v>
      </c>
      <c r="J27">
        <f t="shared" si="3"/>
        <v>-3.17</v>
      </c>
      <c r="K27">
        <f t="shared" si="3"/>
        <v>2.6</v>
      </c>
      <c r="L27">
        <f t="shared" si="3"/>
        <v>0</v>
      </c>
      <c r="M27">
        <f t="shared" si="3"/>
        <v>0</v>
      </c>
      <c r="N27">
        <f t="shared" si="3"/>
        <v>0</v>
      </c>
    </row>
    <row r="28" spans="1:14" x14ac:dyDescent="0.3">
      <c r="B28" s="2" t="s">
        <v>74</v>
      </c>
      <c r="C28">
        <f>MAX(C2:C22)</f>
        <v>199.47</v>
      </c>
      <c r="D28">
        <f t="shared" ref="D28:K28" si="4">MAX(D2:D22)</f>
        <v>1.1100000000000001</v>
      </c>
      <c r="E28">
        <f t="shared" si="4"/>
        <v>82.5</v>
      </c>
      <c r="F28">
        <f t="shared" si="4"/>
        <v>62.9</v>
      </c>
      <c r="G28">
        <f t="shared" si="4"/>
        <v>20.3</v>
      </c>
      <c r="H28">
        <f t="shared" si="4"/>
        <v>1.1000000000000001</v>
      </c>
      <c r="I28">
        <f t="shared" si="4"/>
        <v>3.51</v>
      </c>
      <c r="J28">
        <f t="shared" si="4"/>
        <v>34.21</v>
      </c>
      <c r="K28">
        <f t="shared" si="4"/>
        <v>25.5</v>
      </c>
    </row>
    <row r="30" spans="1:14" x14ac:dyDescent="0.3">
      <c r="B30" s="6" t="s">
        <v>75</v>
      </c>
    </row>
    <row r="31" spans="1:14" x14ac:dyDescent="0.3">
      <c r="B31" s="1" t="s">
        <v>76</v>
      </c>
    </row>
    <row r="32" spans="1:14" x14ac:dyDescent="0.3">
      <c r="B32" s="4" t="s">
        <v>77</v>
      </c>
    </row>
    <row r="33" spans="2:2" x14ac:dyDescent="0.3">
      <c r="B33" s="5" t="s">
        <v>78</v>
      </c>
    </row>
    <row r="34" spans="2:2" x14ac:dyDescent="0.3">
      <c r="B34" t="s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Pharmaceuticals_Analysis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Witzeman, Madeline</cp:lastModifiedBy>
  <dcterms:created xsi:type="dcterms:W3CDTF">2023-10-30T02:56:04Z</dcterms:created>
  <dcterms:modified xsi:type="dcterms:W3CDTF">2023-10-30T03:54:30Z</dcterms:modified>
</cp:coreProperties>
</file>