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50"/>
  </bookViews>
  <sheets>
    <sheet name="Sheet1" sheetId="1" r:id="rId1"/>
    <sheet name="Sheet2" sheetId="5" r:id="rId2"/>
    <sheet name="Sheet3" sheetId="9" r:id="rId3"/>
    <sheet name="Sheet4" sheetId="14" r:id="rId4"/>
    <sheet name="Sheet5" sheetId="15" r:id="rId5"/>
    <sheet name="Sheet6" sheetId="35" r:id="rId6"/>
    <sheet name="Sheet7" sheetId="20" r:id="rId7"/>
    <sheet name="Sheet8" sheetId="21" r:id="rId8"/>
    <sheet name="Sheet9" sheetId="23" r:id="rId9"/>
    <sheet name="Sheet10" sheetId="33" r:id="rId10"/>
  </sheets>
  <definedNames>
    <definedName name="_xlnm._FilterDatabase" localSheetId="4" hidden="1">Sheet5!$A$4:$A$10</definedName>
    <definedName name="_xlnm._FilterDatabase" localSheetId="8" hidden="1">Sheet9!$L$3:$L$6</definedName>
  </definedNames>
  <calcPr calcId="162913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L5" i="23" l="1"/>
  <c r="L6" i="23"/>
  <c r="L4" i="23"/>
  <c r="L4" i="21"/>
  <c r="D6" i="23" l="1"/>
  <c r="F6" i="23" s="1"/>
  <c r="D5" i="23"/>
  <c r="F5" i="23" s="1"/>
  <c r="D4" i="23"/>
  <c r="F4" i="23" s="1"/>
  <c r="B12" i="20"/>
  <c r="B11" i="20" l="1"/>
  <c r="F8" i="15" l="1"/>
  <c r="F10" i="15"/>
  <c r="E6" i="15"/>
  <c r="F6" i="15" s="1"/>
  <c r="E7" i="15"/>
  <c r="F7" i="15" s="1"/>
  <c r="E8" i="15"/>
  <c r="E9" i="15"/>
  <c r="F9" i="15" s="1"/>
  <c r="E10" i="15"/>
  <c r="E5" i="15"/>
  <c r="F5" i="15" s="1"/>
  <c r="G67" i="1" l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L5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<sst xmlns="http://schemas.openxmlformats.org/spreadsheetml/2006/main" count="447" uniqueCount="89">
  <si>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</si>
  <si>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</si>
  <si>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</si>
  <si>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</si>
  <si>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</si>
  <si>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</si>
  <si>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</si>
  <si>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</si>
  <si>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</si>
  <si>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</si>
  <si>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</si>
  <si>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</si>
  <si>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</si>
  <si>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</si>
  <si>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</si>
  <si>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</si>
  <si>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</si>
  <si>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</si>
  <si>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</si>
  <si>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</si>
  <si>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</si>
  <si>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</si>
  <si>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</si>
  <si>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Sales Report of XYZ Company</t>
  </si>
  <si>
    <t>Total Sales Of Three Month (BDT)</t>
  </si>
  <si>
    <t>Grand Total</t>
  </si>
  <si>
    <t>Sum of Total Sales (BDT)</t>
  </si>
  <si>
    <t>Products</t>
  </si>
  <si>
    <t>Sales Representative</t>
  </si>
  <si>
    <t>Sum of Quantity</t>
  </si>
  <si>
    <t>ID</t>
  </si>
  <si>
    <t>Name</t>
  </si>
  <si>
    <t>Salary</t>
  </si>
  <si>
    <t>Sales</t>
  </si>
  <si>
    <t>Bonus</t>
  </si>
  <si>
    <t>Total</t>
  </si>
  <si>
    <t>Statistics Of Sales Representative</t>
  </si>
  <si>
    <t>January</t>
  </si>
  <si>
    <t>Total sales by each Represetative</t>
  </si>
  <si>
    <t>Sum of Total</t>
  </si>
  <si>
    <t>Answer To The QS 2 (a)&amp;(b)</t>
  </si>
  <si>
    <t>Total Salary</t>
  </si>
  <si>
    <t>Average Salary</t>
  </si>
  <si>
    <t>Answer To The QS 1 (a)</t>
  </si>
  <si>
    <t>Answer To The QS 1 (b)</t>
  </si>
  <si>
    <t>Answer To The QS 1(c)</t>
  </si>
  <si>
    <t>Answer To The Qs 1(d)</t>
  </si>
  <si>
    <t>Answer To The QS 1 {e}</t>
  </si>
  <si>
    <t>Item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</si>
  <si>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</si>
  <si>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</si>
  <si>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</si>
  <si>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</si>
  <si>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</si>
  <si>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</si>
  <si>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</si>
  <si>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</si>
  <si>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</si>
  <si>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</si>
  <si>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Administration</t>
  </si>
  <si>
    <t>Computer Bill</t>
  </si>
  <si>
    <t>Printing Materials</t>
  </si>
  <si>
    <t>Operation Expenses</t>
  </si>
  <si>
    <t>Additional Cost</t>
  </si>
  <si>
    <t xml:space="preserve">Voucher </t>
  </si>
  <si>
    <t>Expenses Report Of XYZ</t>
  </si>
  <si>
    <t>February</t>
  </si>
  <si>
    <t>March</t>
  </si>
  <si>
    <t>Answer To The QS 3(a)</t>
  </si>
  <si>
    <t>Month</t>
  </si>
  <si>
    <t>Expenses</t>
  </si>
  <si>
    <t>Profit</t>
  </si>
  <si>
    <t>Retail 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</si>
  <si>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</si>
  <si>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</si>
  <si>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</si>
  <si>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</si>
  <si>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</si>
  <si>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</si>
  <si>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</si>
  <si>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</si>
  <si>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</si>
  <si>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Month </t>
  </si>
  <si>
    <t>Answer To The QS 3(b)</t>
  </si>
  <si>
    <t>Yearly Report</t>
  </si>
  <si>
    <t>Answer To The Qs 4</t>
  </si>
  <si>
    <t>Answer To the Qs 2(d)</t>
  </si>
  <si>
    <t>Row Labels</t>
  </si>
  <si>
    <t>Answer To The QS 2(c)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</si>
</sst>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/>
      <right style="thick">
        <color theme="9"/>
      </right>
      <top/>
      <bottom/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indexed="6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indexed="64"/>
      </bottom>
      <diagonal/>
    </border>
    <border>
      <left style="thick">
        <color rgb="FF00B050"/>
      </left>
      <right/>
      <top/>
      <bottom/>
      <diagonal/>
    </border>
    <border>
      <left style="thick">
        <color indexed="64"/>
      </left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 style="thick">
        <color rgb="FF00B050"/>
      </right>
      <top style="thick">
        <color theme="9"/>
      </top>
      <bottom style="thick">
        <color rgb="FF00B050"/>
      </bottom>
      <diagonal/>
    </border>
    <border>
      <left/>
      <right style="thick">
        <color rgb="FF00B050"/>
      </right>
      <top style="thick">
        <color theme="9"/>
      </top>
      <bottom/>
      <diagonal/>
    </border>
    <border>
      <left style="thick">
        <color indexed="64"/>
      </left>
      <right style="thick">
        <color rgb="FF00B050"/>
      </right>
      <top/>
      <bottom/>
      <diagonal/>
    </border>
    <border>
      <left/>
      <right/>
      <top style="thick">
        <color rgb="FF00B050"/>
      </top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indexed="64"/>
      </right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indexed="64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indexed="64"/>
      </right>
      <top style="thick">
        <color rgb="FFC00000"/>
      </top>
      <bottom style="thick">
        <color rgb="FFC00000"/>
      </bottom>
      <diagonal/>
    </border>
    <border>
      <left style="thick">
        <color indexed="64"/>
      </left>
      <right style="thick">
        <color indexed="64"/>
      </right>
      <top style="thick">
        <color theme="1"/>
      </top>
      <bottom style="thick">
        <color indexed="64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 style="thick">
        <color theme="9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ck">
        <color theme="9"/>
      </left>
      <right/>
      <top/>
      <bottom style="thick">
        <color theme="9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0" fontId="3" fillId="4" borderId="3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" fillId="0" borderId="3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3" fillId="0" borderId="14" xfId="0" applyNumberFormat="1" applyFont="1" applyBorder="1" applyAlignment="1">
      <alignment horizontal="center"/>
    </xf>
    <xf numFmtId="0" fontId="4" fillId="3" borderId="2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0" borderId="23" xfId="0" applyBorder="1"/>
    <xf numFmtId="0" fontId="3" fillId="4" borderId="25" xfId="0" applyNumberFormat="1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0" borderId="29" xfId="0" applyBorder="1"/>
    <xf numFmtId="0" fontId="3" fillId="4" borderId="31" xfId="0" applyFont="1" applyFill="1" applyBorder="1" applyAlignment="1">
      <alignment horizontal="center"/>
    </xf>
    <xf numFmtId="0" fontId="3" fillId="4" borderId="32" xfId="0" applyNumberFormat="1" applyFont="1" applyFill="1" applyBorder="1" applyAlignment="1">
      <alignment horizontal="center"/>
    </xf>
    <xf numFmtId="0" fontId="3" fillId="4" borderId="34" xfId="0" applyNumberFormat="1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36" xfId="0" applyNumberFormat="1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0" fillId="2" borderId="15" xfId="0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NumberFormat="1" applyFont="1" applyBorder="1" applyAlignment="1">
      <alignment horizontal="center"/>
    </xf>
    <xf numFmtId="0" fontId="3" fillId="0" borderId="19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1" xfId="0" applyBorder="1"/>
    <xf numFmtId="0" fontId="0" fillId="0" borderId="39" xfId="0" applyBorder="1"/>
    <xf numFmtId="0" fontId="3" fillId="0" borderId="16" xfId="0" applyFont="1" applyBorder="1" applyAlignment="1">
      <alignment horizontal="center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3" fontId="3" fillId="0" borderId="18" xfId="0" applyNumberFormat="1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0" fillId="0" borderId="44" xfId="0" applyBorder="1"/>
    <xf numFmtId="0" fontId="0" fillId="0" borderId="45" xfId="0" applyBorder="1"/>
    <xf numFmtId="0" fontId="6" fillId="10" borderId="46" xfId="0" applyFont="1" applyFill="1" applyBorder="1" applyAlignment="1">
      <alignment horizontal="center"/>
    </xf>
    <xf numFmtId="0" fontId="0" fillId="0" borderId="47" xfId="0" applyBorder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10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4" fontId="3" fillId="0" borderId="50" xfId="0" applyNumberFormat="1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0" fillId="4" borderId="51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0" xfId="0" applyFill="1" applyBorder="1"/>
    <xf numFmtId="0" fontId="3" fillId="4" borderId="19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3" fillId="10" borderId="0" xfId="0" applyFont="1" applyFill="1" applyBorder="1" applyAlignment="1">
      <alignment horizontal="center"/>
    </xf>
    <xf numFmtId="0" fontId="4" fillId="10" borderId="41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/>
    </xf>
    <xf numFmtId="0" fontId="4" fillId="3" borderId="5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4" fillId="7" borderId="4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1">
    <cellStyle name="Normal" xfId="0" builtinId="0"/>
  </cellStyles>
  <dxfs count="2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thick">
          <color rgb="FF00B050"/>
        </right>
      </border>
    </dxf>
    <dxf>
      <border>
        <right style="thick">
          <color rgb="FF00B050"/>
        </right>
      </border>
    </dxf>
    <dxf>
      <border>
        <right style="thick">
          <color rgb="FF00B050"/>
        </right>
      </border>
    </dxf>
    <dxf>
      <border>
        <right style="thick">
          <color rgb="FF00B050"/>
        </right>
      </border>
    </dxf>
    <dxf>
      <border>
        <bottom style="thick">
          <color rgb="FF00B050"/>
        </bottom>
      </border>
    </dxf>
    <dxf>
      <border>
        <top style="thick">
          <color rgb="FF00B050"/>
        </top>
      </border>
    </dxf>
    <dxf>
      <border>
        <right style="thick">
          <color rgb="FF00B050"/>
        </right>
      </border>
    </dxf>
    <dxf>
      <border>
        <right style="thick">
          <color rgb="FF00B050"/>
        </right>
      </border>
    </dxf>
    <dxf>
      <border>
        <top style="thick">
          <color theme="9"/>
        </top>
      </border>
    </dxf>
    <dxf>
      <border>
        <top style="thick">
          <color theme="9"/>
        </top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border>
        <bottom style="thick">
          <color rgb="FFC00000"/>
        </bottom>
      </border>
    </dxf>
    <dxf>
      <border>
        <bottom style="thick">
          <color rgb="FFC00000"/>
        </bottom>
      </border>
    </dxf>
    <dxf>
      <border>
        <bottom style="thick">
          <color rgb="FFC00000"/>
        </bottom>
      </border>
    </dxf>
    <dxf>
      <border>
        <right style="thick">
          <color rgb="FFC00000"/>
        </right>
        <top style="thick">
          <color rgb="FFC00000"/>
        </top>
      </border>
    </dxf>
    <dxf>
      <border>
        <top style="thick">
          <color rgb="FFC00000"/>
        </top>
      </border>
    </dxf>
    <dxf>
      <border>
        <left style="thick">
          <color rgb="FFC00000"/>
        </left>
        <right style="thick">
          <color rgb="FFC00000"/>
        </right>
        <top style="thick">
          <color rgb="FFC00000"/>
        </top>
        <bottom style="thick">
          <color rgb="FFC00000"/>
        </bottom>
      </border>
    </dxf>
    <dxf>
      <border>
        <left style="thick">
          <color rgb="FFC00000"/>
        </left>
        <right style="thick">
          <color rgb="FFC00000"/>
        </right>
        <top style="thick">
          <color rgb="FFC00000"/>
        </top>
        <bottom style="thick">
          <color rgb="FFC00000"/>
        </bottom>
      </border>
    </dxf>
    <dxf>
      <border>
        <left style="thick">
          <color rgb="FFC00000"/>
        </left>
        <right style="thick">
          <color rgb="FFC00000"/>
        </right>
        <top style="thick">
          <color rgb="FFC00000"/>
        </top>
        <bottom style="thick">
          <color rgb="FFC00000"/>
        </bottom>
      </border>
    </dxf>
    <dxf>
      <border>
        <left style="thick">
          <color rgb="FFC00000"/>
        </left>
        <right style="thick">
          <color rgb="FFC00000"/>
        </right>
        <top style="thick">
          <color rgb="FFC00000"/>
        </top>
        <bottom style="thick">
          <color rgb="FFC00000"/>
        </bottom>
      </border>
    </dxf>
    <dxf>
      <border>
        <left style="thick">
          <color rgb="FFC00000"/>
        </left>
        <right style="thick">
          <color rgb="FFC00000"/>
        </right>
        <top style="thick">
          <color rgb="FFC00000"/>
        </top>
        <bottom style="thick">
          <color rgb="FFC00000"/>
        </bottom>
      </border>
    </dxf>
    <dxf>
      <border>
        <left style="thick">
          <color rgb="FFC00000"/>
        </left>
        <right style="thick">
          <color rgb="FFC00000"/>
        </right>
        <top style="thick">
          <color rgb="FFC00000"/>
        </top>
        <bottom style="thick">
          <color rgb="FFC00000"/>
        </bottom>
      </border>
    </dxf>
    <dxf>
      <border>
        <left style="thick">
          <color rgb="FFC00000"/>
        </left>
        <right style="thick">
          <color rgb="FFC00000"/>
        </right>
        <top style="thick">
          <color rgb="FFC00000"/>
        </top>
        <bottom style="thick">
          <color rgb="FFC00000"/>
        </bottom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ck">
          <color theme="1"/>
        </top>
      </border>
    </dxf>
    <dxf>
      <border>
        <top style="thick">
          <color theme="1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[25_Madhabi_50.xlsx]Sheet2!PivotTable3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0A-4D02-8C13-0FD13FABF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0A-4D02-8C13-0FD13FABF4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0A-4D02-8C13-0FD13FABF4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0A-4D02-8C13-0FD13FABF4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0A-4D02-8C13-0FD13FABF4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0A-4D02-8C13-0FD13FABF4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3BC-9B47-37DB32A4F2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0"/>
      </c:pie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[25_Madhabi_50.xlsx]Sheet3!PivotTable6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799483606476597"/>
          <c:y val="0.15747426909844678"/>
          <c:w val="0.75038077490655664"/>
          <c:h val="0.6394389351958620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Sheet3!$A$4:$A$8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4-4034-8AD1-ECB4AF4FBD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65256720"/>
        <c:axId val="1165260464"/>
        <c:axId val="0"/>
      </c:bar3DChart>
      <c:catAx>
        <c:axId val="11652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5260464"/>
        <c:crosses val="autoZero"/>
        <c:auto val="1"/>
        <c:lblAlgn val="ctr"/>
        <c:lblOffset val="100"/>
        <c:noMultiLvlLbl val="0"/>
      </c:catAx>
      <c:valAx>
        <c:axId val="11652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52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20000"/>
            <a:lumOff val="80000"/>
          </a:schemeClr>
        </a:gs>
        <a:gs pos="58050">
          <a:srgbClr val="DDE8F2"/>
        </a:gs>
        <a:gs pos="50000">
          <a:schemeClr val="accent1">
            <a:lumMod val="20000"/>
            <a:lumOff val="80000"/>
          </a:schemeClr>
        </a:gs>
        <a:gs pos="100000">
          <a:schemeClr val="bg1">
            <a:lumMod val="85000"/>
            <a:shade val="100000"/>
            <a:satMod val="115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[25_Madhabi_50.xlsx]Sheet6!PivotTable2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Salary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6"/>
                <c:pt idx="0">
                  <c:v>Nabila Sultana</c:v>
                </c:pt>
                <c:pt idx="1">
                  <c:v>Arif Hossain</c:v>
                </c:pt>
                <c:pt idx="2">
                  <c:v>Parvez Hasan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364000</c:v>
                </c:pt>
                <c:pt idx="1">
                  <c:v>170800</c:v>
                </c:pt>
                <c:pt idx="2">
                  <c:v>122000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9-4323-AB68-E58DD3DE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0465647"/>
        <c:axId val="880459407"/>
      </c:barChart>
      <c:catAx>
        <c:axId val="88046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459407"/>
        <c:crosses val="autoZero"/>
        <c:auto val="1"/>
        <c:lblAlgn val="ctr"/>
        <c:lblOffset val="100"/>
        <c:noMultiLvlLbl val="0"/>
      </c:catAx>
      <c:valAx>
        <c:axId val="88045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4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Yearly Report</a:t>
            </a:r>
          </a:p>
        </c:rich>
      </c:tx>
      <c:layout>
        <c:manualLayout>
          <c:xMode val="edge"/>
          <c:yMode val="edge"/>
          <c:x val="0.41340763452182205"/>
          <c:y val="2.6653307033804727E-2"/>
        </c:manualLayout>
      </c:layout>
      <c:overlay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Sheet10!$C$2:$C$3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Sheet10!$B$4:$B$15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Sheet10!$C$4:$C$15</c:f>
              <c:numCache>
                <c:formatCode>#,##0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7-470F-A11E-E87D1D42052E}"/>
            </c:ext>
          </c:extLst>
        </c:ser>
        <c:ser>
          <c:idx val="1"/>
          <c:order val="1"/>
          <c:tx>
            <c:strRef>
              <c:f>Sheet10!$D$2:$D$3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Sheet10!$B$4:$B$15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Sheet10!$D$4:$D$15</c:f>
              <c:numCache>
                <c:formatCode>#,##0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7-470F-A11E-E87D1D42052E}"/>
            </c:ext>
          </c:extLst>
        </c:ser>
        <c:ser>
          <c:idx val="2"/>
          <c:order val="2"/>
          <c:tx>
            <c:strRef>
              <c:f>Sheet10!$E$2:$E$3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Sheet10!$B$4:$B$15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Sheet10!$E$4:$E$15</c:f>
              <c:numCache>
                <c:formatCode>#,##0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7-470F-A11E-E87D1D42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9853568"/>
        <c:axId val="1269836096"/>
      </c:barChart>
      <c:catAx>
        <c:axId val="12698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9836096"/>
        <c:crosses val="autoZero"/>
        <c:auto val="1"/>
        <c:lblAlgn val="ctr"/>
        <c:lblOffset val="100"/>
        <c:noMultiLvlLbl val="0"/>
      </c:catAx>
      <c:valAx>
        <c:axId val="12698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98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Yearly Report</a:t>
            </a:r>
            <a:endParaRPr lang="en-US">
              <a:effectLst/>
            </a:endParaRPr>
          </a:p>
        </c:rich>
      </c:tx>
      <c:overlay val="0"/>
      <c:spPr>
        <a:blipFill>
          <a:blip xmlns:r="http://schemas.openxmlformats.org/officeDocument/2006/relationships" r:embed="rId3"/>
          <a:tile tx="0" ty="0" sx="100000" sy="100000" flip="none" algn="tl"/>
        </a:blip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2787480115097"/>
          <c:y val="0.15595702256933855"/>
          <c:w val="0.81439107611548556"/>
          <c:h val="0.57275736366287544"/>
        </c:manualLayout>
      </c:layout>
      <c:lineChart>
        <c:grouping val="standard"/>
        <c:varyColors val="0"/>
        <c:ser>
          <c:idx val="0"/>
          <c:order val="0"/>
          <c:tx>
            <c:strRef>
              <c:f>Sheet10!$C$3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Sheet10!$C$4:$C$15</c:f>
              <c:numCache>
                <c:formatCode>#,##0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E-4DD5-9723-FC6AF2CA2D4A}"/>
            </c:ext>
          </c:extLst>
        </c:ser>
        <c:ser>
          <c:idx val="1"/>
          <c:order val="1"/>
          <c:tx>
            <c:strRef>
              <c:f>Sheet10!$D$3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Sheet10!$D$4:$D$15</c:f>
              <c:numCache>
                <c:formatCode>#,##0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E-4DD5-9723-FC6AF2CA2D4A}"/>
            </c:ext>
          </c:extLst>
        </c:ser>
        <c:ser>
          <c:idx val="2"/>
          <c:order val="2"/>
          <c:tx>
            <c:strRef>
              <c:f>Sheet10!$E$3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Sheet10!$E$4:$E$15</c:f>
              <c:numCache>
                <c:formatCode>#,##0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E-4DD5-9723-FC6AF2CA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045648"/>
        <c:axId val="1112040240"/>
      </c:lineChart>
      <c:catAx>
        <c:axId val="11120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2040240"/>
        <c:crosses val="autoZero"/>
        <c:auto val="1"/>
        <c:lblAlgn val="ctr"/>
        <c:lblOffset val="100"/>
        <c:noMultiLvlLbl val="0"/>
      </c:catAx>
      <c:valAx>
        <c:axId val="11120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20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55900">
          <a:srgbClr val="C5DAF8"/>
        </a:gs>
        <a:gs pos="6000">
          <a:schemeClr val="accent4">
            <a:lumMod val="20000"/>
            <a:lumOff val="80000"/>
          </a:schemeClr>
        </a:gs>
        <a:gs pos="100000">
          <a:srgbClr val="DBE8FA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511175</xdr:colOff>
      <xdr:row>0</xdr:row>
      <xdr:rowOff>6350</xdr:rowOff>
    </xdr:from>
    <xdr:to>
      <xdr:col>10</xdr:col>
      <xdr:colOff>206375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0</xdr:row>
      <xdr:rowOff>76200</xdr:rowOff>
    </xdr:from>
    <xdr:to>
      <xdr:col>10</xdr:col>
      <xdr:colOff>546100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2</xdr:row>
      <xdr:rowOff>44450</xdr:rowOff>
    </xdr:from>
    <xdr:to>
      <xdr:col>11</xdr:col>
      <xdr:colOff>428625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189771</xdr:colOff>
      <xdr:row>1</xdr:row>
      <xdr:rowOff>291953</xdr:rowOff>
    </xdr:from>
    <xdr:to>
      <xdr:col>19</xdr:col>
      <xdr:colOff>556847</xdr:colOff>
      <xdr:row>25</xdr:row>
      <xdr:rowOff>166076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464515</xdr:colOff>
      <xdr:row>1</xdr:row>
      <xdr:rowOff>304085</xdr:rowOff>
    </xdr:from>
    <xdr:to>
      <xdr:col>33</xdr:col>
      <xdr:colOff>268310</xdr:colOff>
      <xdr:row>25</xdr:row>
      <xdr:rowOff>179455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AppData/Local/Microsoft/Windows/INetCache/IE/Y8OHY5ET/anamika_bt_19%20p2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AppData/Local/Microsoft/Windows/INetCache/IE/Y8OHY5ET/anamika_bt_19%20p2%5b1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AppData/Local/Microsoft/Windows/INetCache/IE/Y8OHY5ET/anamika_bt_19%20p2%5b1%5d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puter Hospital" refreshedDate="45561.49202719907" createdVersion="6" refreshedVersion="6" minRefreshableVersion="3" recordCount="76">
  <cacheSource type="worksheet">
    <worksheetSource ref="A5:G81" sheet="Sheet1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Unit Price (BDT)" numFmtId="0">
      <sharedItems containsSemiMixedTypes="0" containsString="0" containsNumber="1" containsInteger="1" minValue="20000" maxValue="70000" count="4">
        <n v="70000"/>
        <n v="50000"/>
        <n v="20000"/>
        <n v="30000"/>
      </sharedItems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mputer Hospital" refreshedDate="45563.463837499999" createdVersion="6" refreshedVersion="6" minRefreshableVersion="3" recordCount="25">
  <cacheSource type="worksheet">
    <worksheetSource ref="A5:G30" sheet="Sheet1" r:id="rId2"/>
  </cacheSource>
  <cacheFields count="7">
    <cacheField name="Date" numFmtId="14">
      <sharedItems containsSemiMixedTypes="0" containsNonDate="0" containsDate="1" containsString="0" minDate="2024-01-05T00:00:00" maxDate="2024-01-30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7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omputer Hospital" refreshedDate="45563.482729976851" createdVersion="6" refreshedVersion="6" minRefreshableVersion="3" recordCount="6">
  <cacheSource type="worksheet">
    <worksheetSource ref="A4:F10" sheet="Sheet5" r:id="rId2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"/>
        <s v="Arif Hossain"/>
        <s v="Nabila Sultana"/>
        <s v="Eva Karim"/>
        <s v="Oishi Das"/>
        <s v="Farhan Islam"/>
      </sharedItems>
    </cacheField>
    <cacheField name="Salary" numFmtId="0">
      <sharedItems containsSemiMixedTypes="0" containsString="0" containsNumber="1" containsInteger="1" minValue="30000" maxValue="30000"/>
    </cacheField>
    <cacheField name="Sales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" numFmtId="0">
      <sharedItems containsSemiMixedTypes="0" containsString="0" containsNumber="1" containsInteger="1" minValue="72000" maxValue="36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x v="0"/>
    <x v="0"/>
    <x v="0"/>
    <x v="0"/>
    <x v="0"/>
    <x v="0"/>
  </r>
  <r>
    <d v="2024-01-06T00:00:00"/>
    <x v="1"/>
    <x v="1"/>
    <x v="1"/>
    <x v="1"/>
    <x v="1"/>
    <x v="1"/>
  </r>
  <r>
    <d v="2024-01-07T00:00:00"/>
    <x v="2"/>
    <x v="2"/>
    <x v="2"/>
    <x v="2"/>
    <x v="2"/>
    <x v="2"/>
  </r>
  <r>
    <d v="2024-01-08T00:00:00"/>
    <x v="3"/>
    <x v="3"/>
    <x v="3"/>
    <x v="3"/>
    <x v="3"/>
    <x v="3"/>
  </r>
  <r>
    <d v="2024-01-09T00:00:00"/>
    <x v="4"/>
    <x v="4"/>
    <x v="0"/>
    <x v="4"/>
    <x v="0"/>
    <x v="4"/>
  </r>
  <r>
    <d v="2024-01-10T00:00:00"/>
    <x v="5"/>
    <x v="5"/>
    <x v="1"/>
    <x v="5"/>
    <x v="1"/>
    <x v="5"/>
  </r>
  <r>
    <d v="2024-01-11T00:00:00"/>
    <x v="1"/>
    <x v="2"/>
    <x v="2"/>
    <x v="6"/>
    <x v="2"/>
    <x v="6"/>
  </r>
  <r>
    <d v="2024-01-12T00:00:00"/>
    <x v="2"/>
    <x v="3"/>
    <x v="3"/>
    <x v="1"/>
    <x v="3"/>
    <x v="5"/>
  </r>
  <r>
    <d v="2024-01-13T00:00:00"/>
    <x v="0"/>
    <x v="0"/>
    <x v="0"/>
    <x v="7"/>
    <x v="0"/>
    <x v="7"/>
  </r>
  <r>
    <d v="2024-01-14T00:00:00"/>
    <x v="4"/>
    <x v="0"/>
    <x v="1"/>
    <x v="8"/>
    <x v="1"/>
    <x v="8"/>
  </r>
  <r>
    <d v="2024-01-15T00:00:00"/>
    <x v="5"/>
    <x v="1"/>
    <x v="2"/>
    <x v="9"/>
    <x v="2"/>
    <x v="9"/>
  </r>
  <r>
    <d v="2024-01-16T00:00:00"/>
    <x v="1"/>
    <x v="2"/>
    <x v="3"/>
    <x v="0"/>
    <x v="3"/>
    <x v="10"/>
  </r>
  <r>
    <d v="2024-01-17T00:00:00"/>
    <x v="2"/>
    <x v="3"/>
    <x v="0"/>
    <x v="10"/>
    <x v="0"/>
    <x v="11"/>
  </r>
  <r>
    <d v="2024-01-18T00:00:00"/>
    <x v="3"/>
    <x v="4"/>
    <x v="1"/>
    <x v="2"/>
    <x v="1"/>
    <x v="0"/>
  </r>
  <r>
    <d v="2024-01-19T00:00:00"/>
    <x v="4"/>
    <x v="5"/>
    <x v="2"/>
    <x v="5"/>
    <x v="2"/>
    <x v="12"/>
  </r>
  <r>
    <d v="2024-01-20T00:00:00"/>
    <x v="5"/>
    <x v="2"/>
    <x v="3"/>
    <x v="11"/>
    <x v="3"/>
    <x v="13"/>
  </r>
  <r>
    <d v="2024-01-21T00:00:00"/>
    <x v="0"/>
    <x v="3"/>
    <x v="0"/>
    <x v="9"/>
    <x v="0"/>
    <x v="14"/>
  </r>
  <r>
    <d v="2024-01-22T00:00:00"/>
    <x v="2"/>
    <x v="4"/>
    <x v="1"/>
    <x v="7"/>
    <x v="1"/>
    <x v="15"/>
  </r>
  <r>
    <d v="2024-01-23T00:00:00"/>
    <x v="3"/>
    <x v="5"/>
    <x v="2"/>
    <x v="12"/>
    <x v="2"/>
    <x v="16"/>
  </r>
  <r>
    <d v="2024-01-24T00:00:00"/>
    <x v="4"/>
    <x v="2"/>
    <x v="3"/>
    <x v="2"/>
    <x v="3"/>
    <x v="4"/>
  </r>
  <r>
    <d v="2024-01-25T00:00:00"/>
    <x v="5"/>
    <x v="3"/>
    <x v="0"/>
    <x v="1"/>
    <x v="0"/>
    <x v="17"/>
  </r>
  <r>
    <d v="2024-01-26T00:00:00"/>
    <x v="1"/>
    <x v="0"/>
    <x v="1"/>
    <x v="0"/>
    <x v="1"/>
    <x v="18"/>
  </r>
  <r>
    <d v="2024-01-27T00:00:00"/>
    <x v="0"/>
    <x v="1"/>
    <x v="2"/>
    <x v="7"/>
    <x v="2"/>
    <x v="19"/>
  </r>
  <r>
    <d v="2024-01-28T00:00:00"/>
    <x v="3"/>
    <x v="2"/>
    <x v="3"/>
    <x v="5"/>
    <x v="3"/>
    <x v="9"/>
  </r>
  <r>
    <d v="2024-01-29T00:00:00"/>
    <x v="4"/>
    <x v="3"/>
    <x v="0"/>
    <x v="2"/>
    <x v="0"/>
    <x v="20"/>
  </r>
  <r>
    <d v="2024-02-01T00:00:00"/>
    <x v="5"/>
    <x v="4"/>
    <x v="0"/>
    <x v="7"/>
    <x v="0"/>
    <x v="7"/>
  </r>
  <r>
    <d v="2024-02-02T00:00:00"/>
    <x v="1"/>
    <x v="5"/>
    <x v="1"/>
    <x v="5"/>
    <x v="1"/>
    <x v="5"/>
  </r>
  <r>
    <d v="2024-02-03T00:00:00"/>
    <x v="2"/>
    <x v="2"/>
    <x v="2"/>
    <x v="1"/>
    <x v="2"/>
    <x v="21"/>
  </r>
  <r>
    <d v="2024-02-04T00:00:00"/>
    <x v="3"/>
    <x v="0"/>
    <x v="3"/>
    <x v="13"/>
    <x v="3"/>
    <x v="8"/>
  </r>
  <r>
    <d v="2024-02-05T00:00:00"/>
    <x v="0"/>
    <x v="4"/>
    <x v="0"/>
    <x v="6"/>
    <x v="0"/>
    <x v="16"/>
  </r>
  <r>
    <d v="2024-02-06T00:00:00"/>
    <x v="5"/>
    <x v="5"/>
    <x v="1"/>
    <x v="9"/>
    <x v="1"/>
    <x v="3"/>
  </r>
  <r>
    <d v="2024-02-07T00:00:00"/>
    <x v="1"/>
    <x v="4"/>
    <x v="2"/>
    <x v="0"/>
    <x v="2"/>
    <x v="22"/>
  </r>
  <r>
    <d v="2024-02-08T00:00:00"/>
    <x v="0"/>
    <x v="5"/>
    <x v="3"/>
    <x v="3"/>
    <x v="3"/>
    <x v="3"/>
  </r>
  <r>
    <d v="2024-02-09T00:00:00"/>
    <x v="3"/>
    <x v="2"/>
    <x v="0"/>
    <x v="2"/>
    <x v="0"/>
    <x v="20"/>
  </r>
  <r>
    <d v="2024-02-10T00:00:00"/>
    <x v="4"/>
    <x v="3"/>
    <x v="1"/>
    <x v="10"/>
    <x v="1"/>
    <x v="23"/>
  </r>
  <r>
    <d v="2024-02-11T00:00:00"/>
    <x v="5"/>
    <x v="0"/>
    <x v="2"/>
    <x v="8"/>
    <x v="2"/>
    <x v="24"/>
  </r>
  <r>
    <d v="2024-02-12T00:00:00"/>
    <x v="1"/>
    <x v="0"/>
    <x v="3"/>
    <x v="1"/>
    <x v="3"/>
    <x v="5"/>
  </r>
  <r>
    <d v="2024-02-13T00:00:00"/>
    <x v="2"/>
    <x v="1"/>
    <x v="0"/>
    <x v="9"/>
    <x v="0"/>
    <x v="14"/>
  </r>
  <r>
    <d v="2024-02-14T00:00:00"/>
    <x v="3"/>
    <x v="2"/>
    <x v="1"/>
    <x v="7"/>
    <x v="1"/>
    <x v="15"/>
  </r>
  <r>
    <d v="2024-02-15T00:00:00"/>
    <x v="4"/>
    <x v="3"/>
    <x v="2"/>
    <x v="10"/>
    <x v="2"/>
    <x v="25"/>
  </r>
  <r>
    <d v="2024-02-16T00:00:00"/>
    <x v="0"/>
    <x v="4"/>
    <x v="3"/>
    <x v="12"/>
    <x v="3"/>
    <x v="26"/>
  </r>
  <r>
    <d v="2024-02-17T00:00:00"/>
    <x v="1"/>
    <x v="5"/>
    <x v="0"/>
    <x v="1"/>
    <x v="0"/>
    <x v="17"/>
  </r>
  <r>
    <d v="2024-02-18T00:00:00"/>
    <x v="2"/>
    <x v="2"/>
    <x v="1"/>
    <x v="9"/>
    <x v="1"/>
    <x v="3"/>
  </r>
  <r>
    <d v="2024-02-19T00:00:00"/>
    <x v="3"/>
    <x v="3"/>
    <x v="2"/>
    <x v="11"/>
    <x v="2"/>
    <x v="27"/>
  </r>
  <r>
    <d v="2024-02-20T00:00:00"/>
    <x v="4"/>
    <x v="4"/>
    <x v="3"/>
    <x v="7"/>
    <x v="3"/>
    <x v="24"/>
  </r>
  <r>
    <d v="2024-02-21T00:00:00"/>
    <x v="5"/>
    <x v="5"/>
    <x v="0"/>
    <x v="8"/>
    <x v="0"/>
    <x v="28"/>
  </r>
  <r>
    <d v="2024-02-22T00:00:00"/>
    <x v="1"/>
    <x v="2"/>
    <x v="1"/>
    <x v="2"/>
    <x v="1"/>
    <x v="0"/>
  </r>
  <r>
    <d v="2024-02-23T00:00:00"/>
    <x v="2"/>
    <x v="3"/>
    <x v="2"/>
    <x v="9"/>
    <x v="2"/>
    <x v="9"/>
  </r>
  <r>
    <d v="2024-02-24T00:00:00"/>
    <x v="0"/>
    <x v="0"/>
    <x v="3"/>
    <x v="8"/>
    <x v="3"/>
    <x v="29"/>
  </r>
  <r>
    <d v="2024-02-25T00:00:00"/>
    <x v="4"/>
    <x v="1"/>
    <x v="0"/>
    <x v="0"/>
    <x v="0"/>
    <x v="0"/>
  </r>
  <r>
    <d v="2024-03-01T00:00:00"/>
    <x v="5"/>
    <x v="0"/>
    <x v="0"/>
    <x v="8"/>
    <x v="0"/>
    <x v="28"/>
  </r>
  <r>
    <d v="2024-03-02T00:00:00"/>
    <x v="1"/>
    <x v="0"/>
    <x v="1"/>
    <x v="7"/>
    <x v="1"/>
    <x v="15"/>
  </r>
  <r>
    <d v="2024-03-03T00:00:00"/>
    <x v="2"/>
    <x v="4"/>
    <x v="2"/>
    <x v="2"/>
    <x v="2"/>
    <x v="2"/>
  </r>
  <r>
    <d v="2024-03-04T00:00:00"/>
    <x v="3"/>
    <x v="5"/>
    <x v="3"/>
    <x v="9"/>
    <x v="3"/>
    <x v="30"/>
  </r>
  <r>
    <d v="2024-03-05T00:00:00"/>
    <x v="4"/>
    <x v="4"/>
    <x v="0"/>
    <x v="5"/>
    <x v="0"/>
    <x v="26"/>
  </r>
  <r>
    <d v="2024-03-06T00:00:00"/>
    <x v="0"/>
    <x v="5"/>
    <x v="1"/>
    <x v="1"/>
    <x v="1"/>
    <x v="1"/>
  </r>
  <r>
    <d v="2024-03-07T00:00:00"/>
    <x v="1"/>
    <x v="2"/>
    <x v="2"/>
    <x v="7"/>
    <x v="2"/>
    <x v="19"/>
  </r>
  <r>
    <d v="2024-03-08T00:00:00"/>
    <x v="0"/>
    <x v="3"/>
    <x v="3"/>
    <x v="11"/>
    <x v="3"/>
    <x v="13"/>
  </r>
  <r>
    <d v="2024-03-09T00:00:00"/>
    <x v="3"/>
    <x v="0"/>
    <x v="0"/>
    <x v="9"/>
    <x v="0"/>
    <x v="14"/>
  </r>
  <r>
    <d v="2024-03-10T00:00:00"/>
    <x v="4"/>
    <x v="2"/>
    <x v="1"/>
    <x v="0"/>
    <x v="1"/>
    <x v="18"/>
  </r>
  <r>
    <d v="2024-03-11T00:00:00"/>
    <x v="5"/>
    <x v="1"/>
    <x v="2"/>
    <x v="10"/>
    <x v="2"/>
    <x v="25"/>
  </r>
  <r>
    <d v="2024-03-12T00:00:00"/>
    <x v="1"/>
    <x v="2"/>
    <x v="3"/>
    <x v="12"/>
    <x v="3"/>
    <x v="26"/>
  </r>
  <r>
    <d v="2024-03-13T00:00:00"/>
    <x v="2"/>
    <x v="3"/>
    <x v="0"/>
    <x v="1"/>
    <x v="0"/>
    <x v="17"/>
  </r>
  <r>
    <d v="2024-03-14T00:00:00"/>
    <x v="3"/>
    <x v="4"/>
    <x v="1"/>
    <x v="5"/>
    <x v="1"/>
    <x v="5"/>
  </r>
  <r>
    <d v="2024-03-15T00:00:00"/>
    <x v="0"/>
    <x v="5"/>
    <x v="2"/>
    <x v="7"/>
    <x v="2"/>
    <x v="19"/>
  </r>
  <r>
    <d v="2024-03-16T00:00:00"/>
    <x v="5"/>
    <x v="2"/>
    <x v="3"/>
    <x v="8"/>
    <x v="3"/>
    <x v="29"/>
  </r>
  <r>
    <d v="2024-03-17T00:00:00"/>
    <x v="1"/>
    <x v="3"/>
    <x v="0"/>
    <x v="9"/>
    <x v="0"/>
    <x v="14"/>
  </r>
  <r>
    <d v="2024-03-18T00:00:00"/>
    <x v="0"/>
    <x v="1"/>
    <x v="1"/>
    <x v="2"/>
    <x v="1"/>
    <x v="0"/>
  </r>
  <r>
    <d v="2024-03-19T00:00:00"/>
    <x v="3"/>
    <x v="2"/>
    <x v="2"/>
    <x v="12"/>
    <x v="2"/>
    <x v="16"/>
  </r>
  <r>
    <d v="2024-03-20T00:00:00"/>
    <x v="4"/>
    <x v="3"/>
    <x v="3"/>
    <x v="7"/>
    <x v="3"/>
    <x v="24"/>
  </r>
  <r>
    <d v="2024-03-21T00:00:00"/>
    <x v="5"/>
    <x v="4"/>
    <x v="0"/>
    <x v="10"/>
    <x v="0"/>
    <x v="11"/>
  </r>
  <r>
    <d v="2024-03-22T00:00:00"/>
    <x v="0"/>
    <x v="5"/>
    <x v="1"/>
    <x v="0"/>
    <x v="1"/>
    <x v="18"/>
  </r>
  <r>
    <d v="2024-03-23T00:00:00"/>
    <x v="2"/>
    <x v="2"/>
    <x v="2"/>
    <x v="1"/>
    <x v="2"/>
    <x v="21"/>
  </r>
  <r>
    <d v="2024-03-24T00:00:00"/>
    <x v="3"/>
    <x v="3"/>
    <x v="3"/>
    <x v="9"/>
    <x v="3"/>
    <x v="30"/>
  </r>
  <r>
    <d v="2024-03-25T00:00:00"/>
    <x v="4"/>
    <x v="5"/>
    <x v="0"/>
    <x v="1"/>
    <x v="0"/>
    <x v="17"/>
  </r>
  <r>
    <d v="2024-03-30T00:00:00"/>
    <x v="0"/>
    <x v="3"/>
    <x v="3"/>
    <x v="0"/>
    <x v="3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d v="2024-01-05T00:00:00"/>
    <s v="Barishal"/>
    <x v="0"/>
    <s v="Laptop"/>
    <n v="5"/>
    <n v="70000"/>
    <n v="350000"/>
  </r>
  <r>
    <d v="2024-01-06T00:00:00"/>
    <s v="Chittagong"/>
    <x v="1"/>
    <s v="Desktop"/>
    <n v="10"/>
    <n v="50000"/>
    <n v="500000"/>
  </r>
  <r>
    <d v="2024-01-07T00:00:00"/>
    <s v="Khulna"/>
    <x v="2"/>
    <s v="Tablet"/>
    <n v="7"/>
    <n v="20000"/>
    <n v="140000"/>
  </r>
  <r>
    <d v="2024-01-08T00:00:00"/>
    <s v="Rajshahi"/>
    <x v="3"/>
    <s v="Smartphone"/>
    <n v="15"/>
    <n v="30000"/>
    <n v="450000"/>
  </r>
  <r>
    <d v="2024-01-09T00:00:00"/>
    <s v="Sylhet"/>
    <x v="4"/>
    <s v="Laptop"/>
    <n v="3"/>
    <n v="70000"/>
    <n v="210000"/>
  </r>
  <r>
    <d v="2024-01-10T00:00:00"/>
    <s v="Dhaka"/>
    <x v="5"/>
    <s v="Desktop"/>
    <n v="6"/>
    <n v="50000"/>
    <n v="300000"/>
  </r>
  <r>
    <d v="2024-01-11T00:00:00"/>
    <s v="Chittagong"/>
    <x v="2"/>
    <s v="Tablet"/>
    <n v="4"/>
    <n v="20000"/>
    <n v="80000"/>
  </r>
  <r>
    <d v="2024-01-12T00:00:00"/>
    <s v="Khulna"/>
    <x v="3"/>
    <s v="Smartphone"/>
    <n v="10"/>
    <n v="30000"/>
    <n v="300000"/>
  </r>
  <r>
    <d v="2024-01-13T00:00:00"/>
    <s v="Barishal"/>
    <x v="0"/>
    <s v="Laptop"/>
    <n v="8"/>
    <n v="70000"/>
    <n v="560000"/>
  </r>
  <r>
    <d v="2024-01-14T00:00:00"/>
    <s v="Sylhet"/>
    <x v="0"/>
    <s v="Desktop"/>
    <n v="12"/>
    <n v="50000"/>
    <n v="600000"/>
  </r>
  <r>
    <d v="2024-01-15T00:00:00"/>
    <s v="Dhaka"/>
    <x v="1"/>
    <s v="Tablet"/>
    <n v="9"/>
    <n v="20000"/>
    <n v="180000"/>
  </r>
  <r>
    <d v="2024-01-16T00:00:00"/>
    <s v="Chittagong"/>
    <x v="2"/>
    <s v="Smartphone"/>
    <n v="5"/>
    <n v="30000"/>
    <n v="150000"/>
  </r>
  <r>
    <d v="2024-01-17T00:00:00"/>
    <s v="Khulna"/>
    <x v="3"/>
    <s v="Laptop"/>
    <n v="11"/>
    <n v="70000"/>
    <n v="770000"/>
  </r>
  <r>
    <d v="2024-01-18T00:00:00"/>
    <s v="Rajshahi"/>
    <x v="4"/>
    <s v="Desktop"/>
    <n v="7"/>
    <n v="50000"/>
    <n v="350000"/>
  </r>
  <r>
    <d v="2024-01-19T00:00:00"/>
    <s v="Sylhet"/>
    <x v="5"/>
    <s v="Tablet"/>
    <n v="6"/>
    <n v="20000"/>
    <n v="120000"/>
  </r>
  <r>
    <d v="2024-01-20T00:00:00"/>
    <s v="Dhaka"/>
    <x v="2"/>
    <s v="Smartphone"/>
    <n v="13"/>
    <n v="30000"/>
    <n v="390000"/>
  </r>
  <r>
    <d v="2024-01-21T00:00:00"/>
    <s v="Barishal"/>
    <x v="3"/>
    <s v="Laptop"/>
    <n v="9"/>
    <n v="70000"/>
    <n v="630000"/>
  </r>
  <r>
    <d v="2024-01-22T00:00:00"/>
    <s v="Khulna"/>
    <x v="4"/>
    <s v="Desktop"/>
    <n v="8"/>
    <n v="50000"/>
    <n v="400000"/>
  </r>
  <r>
    <d v="2024-01-23T00:00:00"/>
    <s v="Rajshahi"/>
    <x v="5"/>
    <s v="Tablet"/>
    <n v="14"/>
    <n v="20000"/>
    <n v="280000"/>
  </r>
  <r>
    <d v="2024-01-24T00:00:00"/>
    <s v="Sylhet"/>
    <x v="2"/>
    <s v="Smartphone"/>
    <n v="7"/>
    <n v="30000"/>
    <n v="210000"/>
  </r>
  <r>
    <d v="2024-01-25T00:00:00"/>
    <s v="Dhaka"/>
    <x v="3"/>
    <s v="Laptop"/>
    <n v="10"/>
    <n v="70000"/>
    <n v="700000"/>
  </r>
  <r>
    <d v="2024-01-26T00:00:00"/>
    <s v="Chittagong"/>
    <x v="0"/>
    <s v="Desktop"/>
    <n v="5"/>
    <n v="50000"/>
    <n v="250000"/>
  </r>
  <r>
    <d v="2024-01-27T00:00:00"/>
    <s v="Barishal"/>
    <x v="1"/>
    <s v="Tablet"/>
    <n v="8"/>
    <n v="20000"/>
    <n v="160000"/>
  </r>
  <r>
    <d v="2024-01-28T00:00:00"/>
    <s v="Rajshahi"/>
    <x v="2"/>
    <s v="Smartphone"/>
    <n v="6"/>
    <n v="30000"/>
    <n v="180000"/>
  </r>
  <r>
    <d v="2024-01-29T00:00:00"/>
    <s v="Sylhet"/>
    <x v="3"/>
    <s v="Laptop"/>
    <n v="7"/>
    <n v="70000"/>
    <n v="49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n v="1"/>
    <x v="0"/>
    <n v="30000"/>
    <n v="1150000"/>
    <n v="92000"/>
    <n v="122000"/>
  </r>
  <r>
    <n v="2"/>
    <x v="1"/>
    <n v="30000"/>
    <n v="1760000"/>
    <n v="140800"/>
    <n v="170800"/>
  </r>
  <r>
    <n v="3"/>
    <x v="2"/>
    <n v="30000"/>
    <n v="3340000"/>
    <n v="334000"/>
    <n v="364000"/>
  </r>
  <r>
    <n v="4"/>
    <x v="3"/>
    <n v="30000"/>
    <n v="960000"/>
    <n v="57600"/>
    <n v="87600"/>
  </r>
  <r>
    <n v="5"/>
    <x v="4"/>
    <n v="30000"/>
    <n v="840000"/>
    <n v="50400"/>
    <n v="80400"/>
  </r>
  <r>
    <n v="6"/>
    <x v="5"/>
    <n v="30000"/>
    <n v="700000"/>
    <n v="42000"/>
    <n v="7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egion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32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50">
    <format dxfId="217">
      <pivotArea type="all" dataOnly="0" outline="0" fieldPosition="0"/>
    </format>
    <format dxfId="216">
      <pivotArea outline="0" collapsedLevelsAreSubtotals="1" fieldPosition="0"/>
    </format>
    <format dxfId="215">
      <pivotArea field="1" type="button" dataOnly="0" labelOnly="1" outline="0" axis="axisRow" fieldPosition="0"/>
    </format>
    <format dxfId="214">
      <pivotArea dataOnly="0" labelOnly="1" outline="0" axis="axisValues" fieldPosition="0"/>
    </format>
    <format dxfId="213">
      <pivotArea dataOnly="0" labelOnly="1" fieldPosition="0">
        <references count="1">
          <reference field="1" count="0"/>
        </references>
      </pivotArea>
    </format>
    <format dxfId="212">
      <pivotArea dataOnly="0" labelOnly="1" grandRow="1" outline="0" fieldPosition="0"/>
    </format>
    <format dxfId="211">
      <pivotArea dataOnly="0" labelOnly="1" outline="0" axis="axisValues" fieldPosition="0"/>
    </format>
    <format dxfId="210">
      <pivotArea field="1" type="button" dataOnly="0" labelOnly="1" outline="0" axis="axisRow" fieldPosition="0"/>
    </format>
    <format dxfId="209">
      <pivotArea dataOnly="0" labelOnly="1" outline="0" axis="axisValues" fieldPosition="0"/>
    </format>
    <format dxfId="208">
      <pivotArea dataOnly="0" labelOnly="1" outline="0" axis="axisValues" fieldPosition="0"/>
    </format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1" type="button" dataOnly="0" labelOnly="1" outline="0" axis="axisRow" fieldPosition="0"/>
    </format>
    <format dxfId="204">
      <pivotArea dataOnly="0" labelOnly="1" outline="0" axis="axisValues" fieldPosition="0"/>
    </format>
    <format dxfId="203">
      <pivotArea dataOnly="0" labelOnly="1" fieldPosition="0">
        <references count="1">
          <reference field="1" count="0"/>
        </references>
      </pivotArea>
    </format>
    <format dxfId="202">
      <pivotArea dataOnly="0" labelOnly="1" grandRow="1" outline="0" fieldPosition="0"/>
    </format>
    <format dxfId="201">
      <pivotArea dataOnly="0" labelOnly="1" outline="0" axis="axisValues" fieldPosition="0"/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field="1" type="button" dataOnly="0" labelOnly="1" outline="0" axis="axisRow" fieldPosition="0"/>
    </format>
    <format dxfId="197">
      <pivotArea dataOnly="0" labelOnly="1" outline="0" axis="axisValues" fieldPosition="0"/>
    </format>
    <format dxfId="196">
      <pivotArea dataOnly="0" labelOnly="1" fieldPosition="0">
        <references count="1">
          <reference field="1" count="0"/>
        </references>
      </pivotArea>
    </format>
    <format dxfId="195">
      <pivotArea dataOnly="0" labelOnly="1" grandRow="1" outline="0" fieldPosition="0"/>
    </format>
    <format dxfId="194">
      <pivotArea dataOnly="0" labelOnly="1" outline="0" axis="axisValues" fieldPosition="0"/>
    </format>
    <format dxfId="193">
      <pivotArea field="1" dataOnly="0" grandRow="1" axis="axisRow" fieldPosition="0">
        <references count="1">
          <reference field="1" count="0"/>
        </references>
      </pivotArea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1" type="button" dataOnly="0" labelOnly="1" outline="0" axis="axisRow" fieldPosition="0"/>
    </format>
    <format dxfId="189">
      <pivotArea dataOnly="0" labelOnly="1" outline="0" axis="axisValues" fieldPosition="0"/>
    </format>
    <format dxfId="188">
      <pivotArea dataOnly="0" labelOnly="1" fieldPosition="0">
        <references count="1">
          <reference field="1" count="0"/>
        </references>
      </pivotArea>
    </format>
    <format dxfId="187">
      <pivotArea dataOnly="0" labelOnly="1" grandRow="1" outline="0" fieldPosition="0"/>
    </format>
    <format dxfId="186">
      <pivotArea dataOnly="0" labelOnly="1" outline="0" axis="axisValues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1" type="button" dataOnly="0" labelOnly="1" outline="0" axis="axisRow" fieldPosition="0"/>
    </format>
    <format dxfId="182">
      <pivotArea dataOnly="0" labelOnly="1" outline="0" axis="axisValues" fieldPosition="0"/>
    </format>
    <format dxfId="181">
      <pivotArea dataOnly="0" labelOnly="1" fieldPosition="0">
        <references count="1">
          <reference field="1" count="0"/>
        </references>
      </pivotArea>
    </format>
    <format dxfId="180">
      <pivotArea dataOnly="0" labelOnly="1" grandRow="1" outline="0" fieldPosition="0"/>
    </format>
    <format dxfId="179">
      <pivotArea dataOnly="0" labelOnly="1" outline="0" axis="axisValues" fieldPosition="0"/>
    </format>
    <format dxfId="178">
      <pivotArea field="1" type="button" dataOnly="0" labelOnly="1" outline="0" axis="axisRow" fieldPosition="0"/>
    </format>
    <format dxfId="177">
      <pivotArea dataOnly="0" labelOnly="1" fieldPosition="0">
        <references count="1">
          <reference field="1" count="0"/>
        </references>
      </pivotArea>
    </format>
    <format dxfId="176">
      <pivotArea dataOnly="0" labelOnly="1" grandRow="1" outline="0" fieldPosition="0"/>
    </format>
    <format dxfId="175">
      <pivotArea field="1" type="button" dataOnly="0" labelOnly="1" outline="0" axis="axisRow" fieldPosition="0"/>
    </format>
    <format dxfId="174">
      <pivotArea dataOnly="0" labelOnly="1" outline="0" axis="axisValues" fieldPosition="0"/>
    </format>
    <format dxfId="173">
      <pivotArea dataOnly="0" labelOnly="1" outline="0" axis="axisValues" fieldPosition="0"/>
    </format>
    <format dxfId="172">
      <pivotArea field="1" type="button" dataOnly="0" labelOnly="1" outline="0" axis="axisRow" fieldPosition="0"/>
    </format>
    <format dxfId="171">
      <pivotArea dataOnly="0" labelOnly="1" outline="0" axis="axisValues" fieldPosition="0"/>
    </format>
    <format dxfId="170">
      <pivotArea dataOnly="0" labelOnly="1" outline="0" axis="axisValues" fieldPosition="0"/>
    </format>
    <format dxfId="169">
      <pivotArea grandRow="1" outline="0" collapsedLevelsAreSubtotals="1" fieldPosition="0"/>
    </format>
    <format dxfId="168">
      <pivotArea dataOnly="0" labelOnly="1" grandRow="1" outline="0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ducts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56"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3" type="button" dataOnly="0" labelOnly="1" outline="0" axis="axisRow" fieldPosition="0"/>
    </format>
    <format dxfId="164">
      <pivotArea dataOnly="0" labelOnly="1" outline="0" axis="axisValues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grandRow="1" outline="0" fieldPosition="0"/>
    </format>
    <format dxfId="161">
      <pivotArea dataOnly="0" labelOnly="1" outline="0" axis="axisValues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3" type="button" dataOnly="0" labelOnly="1" outline="0" axis="axisRow" fieldPosition="0"/>
    </format>
    <format dxfId="157">
      <pivotArea dataOnly="0" labelOnly="1" outline="0" axis="axisValues" fieldPosition="0"/>
    </format>
    <format dxfId="156">
      <pivotArea dataOnly="0" labelOnly="1" fieldPosition="0">
        <references count="1">
          <reference field="3" count="0"/>
        </references>
      </pivotArea>
    </format>
    <format dxfId="155">
      <pivotArea dataOnly="0" labelOnly="1" grandRow="1" outline="0" fieldPosition="0"/>
    </format>
    <format dxfId="154">
      <pivotArea dataOnly="0" labelOnly="1" outline="0" axis="axisValues" fieldPosition="0"/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3" type="button" dataOnly="0" labelOnly="1" outline="0" axis="axisRow" fieldPosition="0"/>
    </format>
    <format dxfId="150">
      <pivotArea dataOnly="0" labelOnly="1" outline="0" axis="axisValues" fieldPosition="0"/>
    </format>
    <format dxfId="149">
      <pivotArea dataOnly="0" labelOnly="1" fieldPosition="0">
        <references count="1">
          <reference field="3" count="0"/>
        </references>
      </pivotArea>
    </format>
    <format dxfId="148">
      <pivotArea dataOnly="0" labelOnly="1" grandRow="1" outline="0" fieldPosition="0"/>
    </format>
    <format dxfId="147">
      <pivotArea dataOnly="0" labelOnly="1" outline="0" axis="axisValues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3" type="button" dataOnly="0" labelOnly="1" outline="0" axis="axisRow" fieldPosition="0"/>
    </format>
    <format dxfId="143">
      <pivotArea dataOnly="0" labelOnly="1" outline="0" axis="axisValues" fieldPosition="0"/>
    </format>
    <format dxfId="142">
      <pivotArea dataOnly="0" labelOnly="1" fieldPosition="0">
        <references count="1">
          <reference field="3" count="0"/>
        </references>
      </pivotArea>
    </format>
    <format dxfId="141">
      <pivotArea dataOnly="0" labelOnly="1" grandRow="1" outline="0" fieldPosition="0"/>
    </format>
    <format dxfId="140">
      <pivotArea dataOnly="0" labelOnly="1" outline="0" axis="axisValues" fieldPosition="0"/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3" type="button" dataOnly="0" labelOnly="1" outline="0" axis="axisRow" fieldPosition="0"/>
    </format>
    <format dxfId="136">
      <pivotArea dataOnly="0" labelOnly="1" outline="0" axis="axisValues" fieldPosition="0"/>
    </format>
    <format dxfId="135">
      <pivotArea dataOnly="0" labelOnly="1" fieldPosition="0">
        <references count="1">
          <reference field="3" count="0"/>
        </references>
      </pivotArea>
    </format>
    <format dxfId="134">
      <pivotArea dataOnly="0" labelOnly="1" grandRow="1" outline="0" fieldPosition="0"/>
    </format>
    <format dxfId="133">
      <pivotArea dataOnly="0" labelOnly="1" outline="0" axis="axisValues" fieldPosition="0"/>
    </format>
    <format dxfId="132">
      <pivotArea field="3" type="button" dataOnly="0" labelOnly="1" outline="0" axis="axisRow" fieldPosition="0"/>
    </format>
    <format dxfId="131">
      <pivotArea dataOnly="0" labelOnly="1" fieldPosition="0">
        <references count="1">
          <reference field="3" count="0"/>
        </references>
      </pivotArea>
    </format>
    <format dxfId="130">
      <pivotArea dataOnly="0" labelOnly="1" grandRow="1" outline="0" fieldPosition="0"/>
    </format>
    <format dxfId="129">
      <pivotArea field="3" type="button" dataOnly="0" labelOnly="1" outline="0" axis="axisRow" fieldPosition="0"/>
    </format>
    <format dxfId="128">
      <pivotArea dataOnly="0" labelOnly="1" outline="0" axis="axisValues" fieldPosition="0"/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3" type="button" dataOnly="0" labelOnly="1" outline="0" axis="axisRow" fieldPosition="0"/>
    </format>
    <format dxfId="123">
      <pivotArea dataOnly="0" labelOnly="1" outline="0" axis="axisValues" fieldPosition="0"/>
    </format>
    <format dxfId="122">
      <pivotArea dataOnly="0" labelOnly="1" fieldPosition="0">
        <references count="1">
          <reference field="3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  <format dxfId="119">
      <pivotArea grandRow="1" outline="0" collapsedLevelsAreSubtotals="1" fieldPosition="0"/>
    </format>
    <format dxfId="118">
      <pivotArea dataOnly="0" labelOnly="1" grandRow="1" outline="0" fieldPosition="0"/>
    </format>
    <format dxfId="117">
      <pivotArea field="3" type="button" dataOnly="0" labelOnly="1" outline="0" axis="axisRow" fieldPosition="0"/>
    </format>
    <format dxfId="116">
      <pivotArea dataOnly="0" labelOnly="1" outline="0" axis="axisValues" fieldPosition="0"/>
    </format>
    <format dxfId="115">
      <pivotArea dataOnly="0" labelOnly="1" outline="0" axis="axisValues" fieldPosition="0"/>
    </format>
    <format dxfId="114">
      <pivotArea field="3" type="button" dataOnly="0" labelOnly="1" outline="0" axis="axisRow" fieldPosition="0"/>
    </format>
    <format dxfId="113">
      <pivotArea dataOnly="0" labelOnly="1" outline="0" axis="axisValues" fieldPosition="0"/>
    </format>
    <format dxfId="112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les Representative">
  <location ref="A3:B6" firstHeaderRow="1" firstDataRow="1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formats count="68"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2" type="button" dataOnly="0" labelOnly="1" outline="0" axis="axisRow" fieldPosition="0"/>
    </format>
    <format dxfId="108">
      <pivotArea dataOnly="0" labelOnly="1" outline="0" axis="axisValues" fieldPosition="0"/>
    </format>
    <format dxfId="107">
      <pivotArea dataOnly="0" labelOnly="1" fieldPosition="0">
        <references count="1">
          <reference field="2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2">
          <reference field="2" count="0" selected="0"/>
          <reference field="3" count="0"/>
        </references>
      </pivotArea>
    </format>
    <format dxfId="104">
      <pivotArea dataOnly="0" labelOnly="1" outline="0" axis="axisValues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2" type="button" dataOnly="0" labelOnly="1" outline="0" axis="axisRow" fieldPosition="0"/>
    </format>
    <format dxfId="100">
      <pivotArea dataOnly="0" labelOnly="1" outline="0" axis="axisValues" fieldPosition="0"/>
    </format>
    <format dxfId="99">
      <pivotArea dataOnly="0" labelOnly="1" fieldPosition="0">
        <references count="1">
          <reference field="2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2">
          <reference field="2" count="0" selected="0"/>
          <reference field="3" count="0"/>
        </references>
      </pivotArea>
    </format>
    <format dxfId="96">
      <pivotArea dataOnly="0" labelOnly="1" outline="0" axis="axisValues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2" type="button" dataOnly="0" labelOnly="1" outline="0" axis="axisRow" fieldPosition="0"/>
    </format>
    <format dxfId="92">
      <pivotArea dataOnly="0" labelOnly="1" outline="0" axis="axisValues" fieldPosition="0"/>
    </format>
    <format dxfId="91">
      <pivotArea dataOnly="0" labelOnly="1" fieldPosition="0">
        <references count="1">
          <reference field="2" count="0"/>
        </references>
      </pivotArea>
    </format>
    <format dxfId="90">
      <pivotArea dataOnly="0" labelOnly="1" grandRow="1" outline="0" fieldPosition="0"/>
    </format>
    <format dxfId="89">
      <pivotArea dataOnly="0" labelOnly="1" fieldPosition="0">
        <references count="2">
          <reference field="2" count="0" selected="0"/>
          <reference field="3" count="0"/>
        </references>
      </pivotArea>
    </format>
    <format dxfId="88">
      <pivotArea dataOnly="0" labelOnly="1" outline="0" axis="axisValues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2" type="button" dataOnly="0" labelOnly="1" outline="0" axis="axisRow" fieldPosition="0"/>
    </format>
    <format dxfId="84">
      <pivotArea dataOnly="0" labelOnly="1" outline="0" axis="axisValues" fieldPosition="0"/>
    </format>
    <format dxfId="83">
      <pivotArea dataOnly="0" labelOnly="1" fieldPosition="0">
        <references count="1">
          <reference field="2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2">
          <reference field="2" count="0" selected="0"/>
          <reference field="3" count="0"/>
        </references>
      </pivotArea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2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2" count="0"/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2">
          <reference field="2" count="0" selected="0"/>
          <reference field="3" count="0"/>
        </references>
      </pivotArea>
    </format>
    <format dxfId="72">
      <pivotArea dataOnly="0" labelOnly="1" outline="0" axis="axisValues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2" type="button" dataOnly="0" labelOnly="1" outline="0" axis="axisRow" fieldPosition="0"/>
    </format>
    <format dxfId="68">
      <pivotArea dataOnly="0" labelOnly="1" outline="0" axis="axisValues" fieldPosition="0"/>
    </format>
    <format dxfId="67">
      <pivotArea dataOnly="0" labelOnly="1" fieldPosition="0">
        <references count="1">
          <reference field="2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2">
          <reference field="2" count="0" selected="0"/>
          <reference field="3" count="0"/>
        </references>
      </pivotArea>
    </format>
    <format dxfId="64">
      <pivotArea dataOnly="0" labelOnly="1" outline="0" axis="axisValues" fieldPosition="0"/>
    </format>
    <format dxfId="63">
      <pivotArea field="2" type="button" dataOnly="0" labelOnly="1" outline="0" axis="axisRow" fieldPosition="0"/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2">
          <reference field="2" count="0" selected="0"/>
          <reference field="3" count="0"/>
        </references>
      </pivotArea>
    </format>
    <format dxfId="59">
      <pivotArea field="2" type="button" dataOnly="0" labelOnly="1" outline="0" axis="axisRow" fieldPosition="0"/>
    </format>
    <format dxfId="58">
      <pivotArea dataOnly="0" labelOnly="1" outline="0" axis="axisValues" fieldPosition="0"/>
    </format>
    <format dxfId="57">
      <pivotArea dataOnly="0" labelOnly="1" outline="0" axis="axisValues" fieldPosition="0"/>
    </format>
    <format dxfId="56">
      <pivotArea dataOnly="0" labelOnly="1" outline="0" axis="axisValues" fieldPosition="0"/>
    </format>
    <format dxfId="55">
      <pivotArea dataOnly="0" labelOnly="1" outline="0" axis="axisValues" fieldPosition="0"/>
    </format>
    <format dxfId="54">
      <pivotArea dataOnly="0" labelOnly="1" outline="0" axis="axisValues" fieldPosition="0"/>
    </format>
    <format dxfId="53">
      <pivotArea dataOnly="0" labelOnly="1" outline="0" axis="axisValues" fieldPosition="0"/>
    </format>
    <format dxfId="52">
      <pivotArea collapsedLevelsAreSubtotals="1" fieldPosition="0">
        <references count="1">
          <reference field="2" count="0"/>
        </references>
      </pivotArea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field="2" type="button" dataOnly="0" labelOnly="1" outline="0" axis="axisRow" fieldPosition="0"/>
    </format>
    <format dxfId="48">
      <pivotArea dataOnly="0" labelOnly="1" fieldPosition="0">
        <references count="2">
          <reference field="2" count="0" selected="0"/>
          <reference field="3" count="0"/>
        </references>
      </pivotArea>
    </format>
    <format dxfId="47">
      <pivotArea dataOnly="0" labelOnly="1" grandRow="1" outline="0" fieldPosition="0"/>
    </format>
    <format dxfId="46">
      <pivotArea field="2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K9" firstHeaderRow="1" firstDataRow="1" firstDataCol="1"/>
  <pivotFields count="7">
    <pivotField numFmtId="14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4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outline="0" axis="axisValues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outline="0" axis="axisValues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ales Rep">
  <location ref="A3:B10" firstHeaderRow="1" firstDataRow="1" firstDataCol="1"/>
  <pivotFields count="6">
    <pivotField showAll="0"/>
    <pivotField axis="axisRow" showAll="0" sortType="descending">
      <items count="7">
        <item x="1"/>
        <item x="3"/>
        <item x="5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7">
    <i>
      <x v="3"/>
    </i>
    <i>
      <x/>
    </i>
    <i>
      <x v="5"/>
    </i>
    <i>
      <x v="1"/>
    </i>
    <i>
      <x v="4"/>
    </i>
    <i>
      <x v="2"/>
    </i>
    <i t="grand">
      <x/>
    </i>
  </rowItems>
  <colItems count="1">
    <i/>
  </colItems>
  <dataFields count="1">
    <dataField name="Sum of Total" fld="5" baseField="0" baseItem="0"/>
  </dataFields>
  <formats count="28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="87" zoomScaleNormal="92" workbookViewId="0">
      <selection activeCell="K38" sqref="K38"/>
    </sheetView>
  </sheetViews>
  <sheetFormatPr defaultRowHeight="14.5" x14ac:dyDescent="0.35"/>
  <cols>
    <col min="1" max="1" width="12.36328125" customWidth="1"/>
    <col min="2" max="2" width="11.81640625" customWidth="1"/>
    <col min="3" max="3" width="16.26953125" customWidth="1"/>
    <col min="4" max="4" width="13.81640625" customWidth="1"/>
    <col min="5" max="5" width="10.90625" customWidth="1"/>
    <col min="6" max="6" width="11.6328125" customWidth="1"/>
    <col min="7" max="7" width="13.36328125" customWidth="1"/>
    <col min="12" max="12" width="10.08984375" customWidth="1"/>
  </cols>
  <sheetData>
    <row r="1" spans="1:14" ht="27" customHeight="1" thickTop="1" thickBot="1" x14ac:dyDescent="0.4">
      <c r="B1" s="100" t="s">
        <v>43</v>
      </c>
      <c r="C1" s="100"/>
      <c r="D1" s="100"/>
      <c r="E1" s="100"/>
      <c r="F1" s="94"/>
      <c r="G1" s="95"/>
      <c r="H1" s="94"/>
      <c r="I1" s="94"/>
      <c r="J1" s="100" t="s">
        <v>44</v>
      </c>
      <c r="K1" s="100"/>
      <c r="L1" s="100"/>
      <c r="M1" s="100"/>
    </row>
    <row r="2" spans="1:14" ht="15.5" thickTop="1" thickBot="1" x14ac:dyDescent="0.4">
      <c r="J2" s="4"/>
      <c r="K2" s="4"/>
      <c r="L2" s="4"/>
      <c r="M2" s="4"/>
      <c r="N2" s="4"/>
    </row>
    <row r="3" spans="1:14" ht="15" thickTop="1" x14ac:dyDescent="0.35">
      <c r="A3" s="101" t="s">
        <v>23</v>
      </c>
      <c r="B3" s="102"/>
      <c r="C3" s="102"/>
      <c r="D3" s="102"/>
      <c r="E3" s="102"/>
      <c r="F3" s="102"/>
      <c r="G3" s="102"/>
      <c r="I3" s="4"/>
      <c r="J3" s="103" t="s">
        <v>24</v>
      </c>
      <c r="K3" s="104"/>
      <c r="L3" s="104"/>
      <c r="M3" s="104"/>
      <c r="N3" s="105"/>
    </row>
    <row r="4" spans="1:14" ht="15" thickBot="1" x14ac:dyDescent="0.4">
      <c r="A4" s="102"/>
      <c r="B4" s="102"/>
      <c r="C4" s="102"/>
      <c r="D4" s="102"/>
      <c r="E4" s="102"/>
      <c r="F4" s="102"/>
      <c r="G4" s="102"/>
      <c r="I4" s="4"/>
      <c r="J4" s="89"/>
      <c r="K4" s="90"/>
      <c r="L4" s="92"/>
      <c r="M4" s="90"/>
      <c r="N4" s="91"/>
    </row>
    <row r="5" spans="1:14" ht="31" thickTop="1" thickBot="1" x14ac:dyDescent="0.4">
      <c r="A5" s="99" t="s">
        <v>0</v>
      </c>
      <c r="B5" s="99" t="s">
        <v>1</v>
      </c>
      <c r="C5" s="99" t="s">
        <v>2</v>
      </c>
      <c r="D5" s="99" t="s">
        <v>3</v>
      </c>
      <c r="E5" s="99" t="s">
        <v>4</v>
      </c>
      <c r="F5" s="99" t="s">
        <v>5</v>
      </c>
      <c r="G5" s="99" t="s">
        <v>6</v>
      </c>
      <c r="L5" s="93">
        <f>SUM(G6:G81)</f>
        <v>28670000</v>
      </c>
    </row>
    <row r="6" spans="1:14" ht="16" thickTop="1" x14ac:dyDescent="0.35">
      <c r="A6" s="87">
        <v>45296</v>
      </c>
      <c r="B6" s="88" t="s">
        <v>7</v>
      </c>
      <c r="C6" s="88" t="s">
        <v>8</v>
      </c>
      <c r="D6" s="88" t="s">
        <v>9</v>
      </c>
      <c r="E6" s="88">
        <v>5</v>
      </c>
      <c r="F6" s="88">
        <v>70000</v>
      </c>
      <c r="G6" s="88">
        <f>E6*F6</f>
        <v>350000</v>
      </c>
      <c r="L6" s="69"/>
    </row>
    <row r="7" spans="1:14" ht="15.5" x14ac:dyDescent="0.35">
      <c r="A7" s="87">
        <v>45297</v>
      </c>
      <c r="B7" s="88" t="s">
        <v>10</v>
      </c>
      <c r="C7" s="88" t="s">
        <v>11</v>
      </c>
      <c r="D7" s="88" t="s">
        <v>12</v>
      </c>
      <c r="E7" s="88">
        <v>10</v>
      </c>
      <c r="F7" s="88">
        <v>50000</v>
      </c>
      <c r="G7" s="88">
        <f t="shared" ref="G7:G70" si="0">E7*F7</f>
        <v>500000</v>
      </c>
      <c r="J7" s="1"/>
    </row>
    <row r="8" spans="1:14" ht="15.5" x14ac:dyDescent="0.35">
      <c r="A8" s="87">
        <v>45298</v>
      </c>
      <c r="B8" s="88" t="s">
        <v>13</v>
      </c>
      <c r="C8" s="88" t="s">
        <v>14</v>
      </c>
      <c r="D8" s="88" t="s">
        <v>15</v>
      </c>
      <c r="E8" s="88">
        <v>7</v>
      </c>
      <c r="F8" s="88">
        <v>20000</v>
      </c>
      <c r="G8" s="88">
        <f t="shared" si="0"/>
        <v>140000</v>
      </c>
    </row>
    <row r="9" spans="1:14" ht="15.5" x14ac:dyDescent="0.35">
      <c r="A9" s="87">
        <v>45299</v>
      </c>
      <c r="B9" s="88" t="s">
        <v>16</v>
      </c>
      <c r="C9" s="88" t="s">
        <v>17</v>
      </c>
      <c r="D9" s="88" t="s">
        <v>18</v>
      </c>
      <c r="E9" s="88">
        <v>15</v>
      </c>
      <c r="F9" s="88">
        <v>30000</v>
      </c>
      <c r="G9" s="88">
        <f t="shared" si="0"/>
        <v>450000</v>
      </c>
      <c r="M9" s="4"/>
    </row>
    <row r="10" spans="1:14" ht="15.5" x14ac:dyDescent="0.35">
      <c r="A10" s="87">
        <v>45300</v>
      </c>
      <c r="B10" s="88" t="s">
        <v>19</v>
      </c>
      <c r="C10" s="88" t="s">
        <v>20</v>
      </c>
      <c r="D10" s="88" t="s">
        <v>9</v>
      </c>
      <c r="E10" s="88">
        <v>3</v>
      </c>
      <c r="F10" s="88">
        <v>70000</v>
      </c>
      <c r="G10" s="88">
        <f t="shared" si="0"/>
        <v>210000</v>
      </c>
      <c r="L10" s="4"/>
    </row>
    <row r="11" spans="1:14" ht="15.5" x14ac:dyDescent="0.35">
      <c r="A11" s="87">
        <v>45301</v>
      </c>
      <c r="B11" s="88" t="s">
        <v>21</v>
      </c>
      <c r="C11" s="88" t="s">
        <v>22</v>
      </c>
      <c r="D11" s="88" t="s">
        <v>12</v>
      </c>
      <c r="E11" s="88">
        <v>6</v>
      </c>
      <c r="F11" s="88">
        <v>50000</v>
      </c>
      <c r="G11" s="88">
        <f t="shared" si="0"/>
        <v>300000</v>
      </c>
    </row>
    <row r="12" spans="1:14" ht="15.5" x14ac:dyDescent="0.35">
      <c r="A12" s="87">
        <v>45302</v>
      </c>
      <c r="B12" s="88" t="s">
        <v>10</v>
      </c>
      <c r="C12" s="88" t="s">
        <v>14</v>
      </c>
      <c r="D12" s="88" t="s">
        <v>15</v>
      </c>
      <c r="E12" s="88">
        <v>4</v>
      </c>
      <c r="F12" s="88">
        <v>20000</v>
      </c>
      <c r="G12" s="88">
        <f t="shared" si="0"/>
        <v>80000</v>
      </c>
    </row>
    <row r="13" spans="1:14" ht="15.5" x14ac:dyDescent="0.35">
      <c r="A13" s="87">
        <v>45303</v>
      </c>
      <c r="B13" s="88" t="s">
        <v>13</v>
      </c>
      <c r="C13" s="88" t="s">
        <v>17</v>
      </c>
      <c r="D13" s="88" t="s">
        <v>18</v>
      </c>
      <c r="E13" s="88">
        <v>10</v>
      </c>
      <c r="F13" s="88">
        <v>30000</v>
      </c>
      <c r="G13" s="88">
        <f t="shared" si="0"/>
        <v>300000</v>
      </c>
    </row>
    <row r="14" spans="1:14" ht="15.5" x14ac:dyDescent="0.35">
      <c r="A14" s="87">
        <v>45304</v>
      </c>
      <c r="B14" s="88" t="s">
        <v>7</v>
      </c>
      <c r="C14" s="88" t="s">
        <v>8</v>
      </c>
      <c r="D14" s="88" t="s">
        <v>9</v>
      </c>
      <c r="E14" s="88">
        <v>8</v>
      </c>
      <c r="F14" s="88">
        <v>70000</v>
      </c>
      <c r="G14" s="88">
        <f t="shared" si="0"/>
        <v>560000</v>
      </c>
    </row>
    <row r="15" spans="1:14" ht="15.5" x14ac:dyDescent="0.35">
      <c r="A15" s="87">
        <v>45305</v>
      </c>
      <c r="B15" s="88" t="s">
        <v>19</v>
      </c>
      <c r="C15" s="88" t="s">
        <v>8</v>
      </c>
      <c r="D15" s="88" t="s">
        <v>12</v>
      </c>
      <c r="E15" s="88">
        <v>12</v>
      </c>
      <c r="F15" s="88">
        <v>50000</v>
      </c>
      <c r="G15" s="88">
        <f t="shared" si="0"/>
        <v>600000</v>
      </c>
    </row>
    <row r="16" spans="1:14" ht="15.5" x14ac:dyDescent="0.35">
      <c r="A16" s="87">
        <v>45306</v>
      </c>
      <c r="B16" s="88" t="s">
        <v>21</v>
      </c>
      <c r="C16" s="88" t="s">
        <v>11</v>
      </c>
      <c r="D16" s="88" t="s">
        <v>15</v>
      </c>
      <c r="E16" s="88">
        <v>9</v>
      </c>
      <c r="F16" s="88">
        <v>20000</v>
      </c>
      <c r="G16" s="88">
        <f t="shared" si="0"/>
        <v>180000</v>
      </c>
    </row>
    <row r="17" spans="1:7" ht="15.5" x14ac:dyDescent="0.35">
      <c r="A17" s="87">
        <v>45307</v>
      </c>
      <c r="B17" s="88" t="s">
        <v>10</v>
      </c>
      <c r="C17" s="88" t="s">
        <v>14</v>
      </c>
      <c r="D17" s="88" t="s">
        <v>18</v>
      </c>
      <c r="E17" s="88">
        <v>5</v>
      </c>
      <c r="F17" s="88">
        <v>30000</v>
      </c>
      <c r="G17" s="88">
        <f t="shared" si="0"/>
        <v>150000</v>
      </c>
    </row>
    <row r="18" spans="1:7" ht="15.5" x14ac:dyDescent="0.35">
      <c r="A18" s="87">
        <v>45308</v>
      </c>
      <c r="B18" s="88" t="s">
        <v>13</v>
      </c>
      <c r="C18" s="88" t="s">
        <v>17</v>
      </c>
      <c r="D18" s="88" t="s">
        <v>9</v>
      </c>
      <c r="E18" s="88">
        <v>11</v>
      </c>
      <c r="F18" s="88">
        <v>70000</v>
      </c>
      <c r="G18" s="88">
        <f t="shared" si="0"/>
        <v>770000</v>
      </c>
    </row>
    <row r="19" spans="1:7" ht="15.5" x14ac:dyDescent="0.35">
      <c r="A19" s="87">
        <v>45309</v>
      </c>
      <c r="B19" s="88" t="s">
        <v>16</v>
      </c>
      <c r="C19" s="88" t="s">
        <v>20</v>
      </c>
      <c r="D19" s="88" t="s">
        <v>12</v>
      </c>
      <c r="E19" s="88">
        <v>7</v>
      </c>
      <c r="F19" s="88">
        <v>50000</v>
      </c>
      <c r="G19" s="88">
        <f t="shared" si="0"/>
        <v>350000</v>
      </c>
    </row>
    <row r="20" spans="1:7" ht="15.5" x14ac:dyDescent="0.35">
      <c r="A20" s="87">
        <v>45310</v>
      </c>
      <c r="B20" s="88" t="s">
        <v>19</v>
      </c>
      <c r="C20" s="88" t="s">
        <v>22</v>
      </c>
      <c r="D20" s="88" t="s">
        <v>15</v>
      </c>
      <c r="E20" s="88">
        <v>6</v>
      </c>
      <c r="F20" s="88">
        <v>20000</v>
      </c>
      <c r="G20" s="88">
        <f t="shared" si="0"/>
        <v>120000</v>
      </c>
    </row>
    <row r="21" spans="1:7" ht="15.5" x14ac:dyDescent="0.35">
      <c r="A21" s="87">
        <v>45311</v>
      </c>
      <c r="B21" s="88" t="s">
        <v>21</v>
      </c>
      <c r="C21" s="88" t="s">
        <v>14</v>
      </c>
      <c r="D21" s="88" t="s">
        <v>18</v>
      </c>
      <c r="E21" s="88">
        <v>13</v>
      </c>
      <c r="F21" s="88">
        <v>30000</v>
      </c>
      <c r="G21" s="88">
        <f t="shared" si="0"/>
        <v>390000</v>
      </c>
    </row>
    <row r="22" spans="1:7" ht="15.5" x14ac:dyDescent="0.35">
      <c r="A22" s="87">
        <v>45312</v>
      </c>
      <c r="B22" s="88" t="s">
        <v>7</v>
      </c>
      <c r="C22" s="88" t="s">
        <v>17</v>
      </c>
      <c r="D22" s="88" t="s">
        <v>9</v>
      </c>
      <c r="E22" s="88">
        <v>9</v>
      </c>
      <c r="F22" s="88">
        <v>70000</v>
      </c>
      <c r="G22" s="88">
        <f t="shared" si="0"/>
        <v>630000</v>
      </c>
    </row>
    <row r="23" spans="1:7" ht="15.5" x14ac:dyDescent="0.35">
      <c r="A23" s="87">
        <v>45313</v>
      </c>
      <c r="B23" s="88" t="s">
        <v>13</v>
      </c>
      <c r="C23" s="88" t="s">
        <v>20</v>
      </c>
      <c r="D23" s="88" t="s">
        <v>12</v>
      </c>
      <c r="E23" s="88">
        <v>8</v>
      </c>
      <c r="F23" s="88">
        <v>50000</v>
      </c>
      <c r="G23" s="88">
        <f t="shared" si="0"/>
        <v>400000</v>
      </c>
    </row>
    <row r="24" spans="1:7" ht="15.5" x14ac:dyDescent="0.35">
      <c r="A24" s="87">
        <v>45314</v>
      </c>
      <c r="B24" s="88" t="s">
        <v>16</v>
      </c>
      <c r="C24" s="88" t="s">
        <v>22</v>
      </c>
      <c r="D24" s="88" t="s">
        <v>15</v>
      </c>
      <c r="E24" s="88">
        <v>14</v>
      </c>
      <c r="F24" s="88">
        <v>20000</v>
      </c>
      <c r="G24" s="88">
        <f t="shared" si="0"/>
        <v>280000</v>
      </c>
    </row>
    <row r="25" spans="1:7" ht="15.5" x14ac:dyDescent="0.35">
      <c r="A25" s="87">
        <v>45315</v>
      </c>
      <c r="B25" s="88" t="s">
        <v>19</v>
      </c>
      <c r="C25" s="88" t="s">
        <v>14</v>
      </c>
      <c r="D25" s="88" t="s">
        <v>18</v>
      </c>
      <c r="E25" s="88">
        <v>7</v>
      </c>
      <c r="F25" s="88">
        <v>30000</v>
      </c>
      <c r="G25" s="88">
        <f t="shared" si="0"/>
        <v>210000</v>
      </c>
    </row>
    <row r="26" spans="1:7" ht="15.5" x14ac:dyDescent="0.35">
      <c r="A26" s="87">
        <v>45316</v>
      </c>
      <c r="B26" s="88" t="s">
        <v>21</v>
      </c>
      <c r="C26" s="88" t="s">
        <v>17</v>
      </c>
      <c r="D26" s="88" t="s">
        <v>9</v>
      </c>
      <c r="E26" s="88">
        <v>10</v>
      </c>
      <c r="F26" s="88">
        <v>70000</v>
      </c>
      <c r="G26" s="88">
        <f t="shared" si="0"/>
        <v>700000</v>
      </c>
    </row>
    <row r="27" spans="1:7" ht="15.5" x14ac:dyDescent="0.35">
      <c r="A27" s="87">
        <v>45317</v>
      </c>
      <c r="B27" s="88" t="s">
        <v>10</v>
      </c>
      <c r="C27" s="88" t="s">
        <v>8</v>
      </c>
      <c r="D27" s="88" t="s">
        <v>12</v>
      </c>
      <c r="E27" s="88">
        <v>5</v>
      </c>
      <c r="F27" s="88">
        <v>50000</v>
      </c>
      <c r="G27" s="88">
        <f t="shared" si="0"/>
        <v>250000</v>
      </c>
    </row>
    <row r="28" spans="1:7" ht="15.5" x14ac:dyDescent="0.35">
      <c r="A28" s="87">
        <v>45318</v>
      </c>
      <c r="B28" s="88" t="s">
        <v>7</v>
      </c>
      <c r="C28" s="88" t="s">
        <v>11</v>
      </c>
      <c r="D28" s="88" t="s">
        <v>15</v>
      </c>
      <c r="E28" s="88">
        <v>8</v>
      </c>
      <c r="F28" s="88">
        <v>20000</v>
      </c>
      <c r="G28" s="88">
        <f t="shared" si="0"/>
        <v>160000</v>
      </c>
    </row>
    <row r="29" spans="1:7" ht="15.5" x14ac:dyDescent="0.35">
      <c r="A29" s="87">
        <v>45319</v>
      </c>
      <c r="B29" s="88" t="s">
        <v>16</v>
      </c>
      <c r="C29" s="88" t="s">
        <v>14</v>
      </c>
      <c r="D29" s="88" t="s">
        <v>18</v>
      </c>
      <c r="E29" s="88">
        <v>6</v>
      </c>
      <c r="F29" s="88">
        <v>30000</v>
      </c>
      <c r="G29" s="88">
        <f t="shared" si="0"/>
        <v>180000</v>
      </c>
    </row>
    <row r="30" spans="1:7" ht="15.5" x14ac:dyDescent="0.35">
      <c r="A30" s="87">
        <v>45320</v>
      </c>
      <c r="B30" s="88" t="s">
        <v>19</v>
      </c>
      <c r="C30" s="88" t="s">
        <v>17</v>
      </c>
      <c r="D30" s="88" t="s">
        <v>9</v>
      </c>
      <c r="E30" s="88">
        <v>7</v>
      </c>
      <c r="F30" s="88">
        <v>70000</v>
      </c>
      <c r="G30" s="88">
        <f t="shared" si="0"/>
        <v>490000</v>
      </c>
    </row>
    <row r="31" spans="1:7" ht="15.5" x14ac:dyDescent="0.35">
      <c r="A31" s="87">
        <v>45323</v>
      </c>
      <c r="B31" s="88" t="s">
        <v>21</v>
      </c>
      <c r="C31" s="88" t="s">
        <v>20</v>
      </c>
      <c r="D31" s="88" t="s">
        <v>9</v>
      </c>
      <c r="E31" s="88">
        <v>8</v>
      </c>
      <c r="F31" s="88">
        <v>70000</v>
      </c>
      <c r="G31" s="88">
        <f t="shared" si="0"/>
        <v>560000</v>
      </c>
    </row>
    <row r="32" spans="1:7" ht="15.5" x14ac:dyDescent="0.35">
      <c r="A32" s="87">
        <v>45324</v>
      </c>
      <c r="B32" s="88" t="s">
        <v>10</v>
      </c>
      <c r="C32" s="88" t="s">
        <v>22</v>
      </c>
      <c r="D32" s="88" t="s">
        <v>12</v>
      </c>
      <c r="E32" s="88">
        <v>6</v>
      </c>
      <c r="F32" s="88">
        <v>50000</v>
      </c>
      <c r="G32" s="88">
        <f t="shared" si="0"/>
        <v>300000</v>
      </c>
    </row>
    <row r="33" spans="1:7" ht="15.5" x14ac:dyDescent="0.35">
      <c r="A33" s="87">
        <v>45325</v>
      </c>
      <c r="B33" s="88" t="s">
        <v>13</v>
      </c>
      <c r="C33" s="88" t="s">
        <v>14</v>
      </c>
      <c r="D33" s="88" t="s">
        <v>15</v>
      </c>
      <c r="E33" s="88">
        <v>10</v>
      </c>
      <c r="F33" s="88">
        <v>20000</v>
      </c>
      <c r="G33" s="88">
        <f t="shared" si="0"/>
        <v>200000</v>
      </c>
    </row>
    <row r="34" spans="1:7" ht="15.5" x14ac:dyDescent="0.35">
      <c r="A34" s="87">
        <v>45326</v>
      </c>
      <c r="B34" s="88" t="s">
        <v>16</v>
      </c>
      <c r="C34" s="88" t="s">
        <v>8</v>
      </c>
      <c r="D34" s="88" t="s">
        <v>18</v>
      </c>
      <c r="E34" s="88">
        <v>20</v>
      </c>
      <c r="F34" s="88">
        <v>30000</v>
      </c>
      <c r="G34" s="88">
        <f t="shared" si="0"/>
        <v>600000</v>
      </c>
    </row>
    <row r="35" spans="1:7" ht="15.5" x14ac:dyDescent="0.35">
      <c r="A35" s="87">
        <v>45327</v>
      </c>
      <c r="B35" s="88" t="s">
        <v>7</v>
      </c>
      <c r="C35" s="88" t="s">
        <v>20</v>
      </c>
      <c r="D35" s="88" t="s">
        <v>9</v>
      </c>
      <c r="E35" s="88">
        <v>4</v>
      </c>
      <c r="F35" s="88">
        <v>70000</v>
      </c>
      <c r="G35" s="88">
        <f t="shared" si="0"/>
        <v>280000</v>
      </c>
    </row>
    <row r="36" spans="1:7" ht="15.5" x14ac:dyDescent="0.35">
      <c r="A36" s="87">
        <v>45328</v>
      </c>
      <c r="B36" s="88" t="s">
        <v>21</v>
      </c>
      <c r="C36" s="88" t="s">
        <v>22</v>
      </c>
      <c r="D36" s="88" t="s">
        <v>12</v>
      </c>
      <c r="E36" s="88">
        <v>9</v>
      </c>
      <c r="F36" s="88">
        <v>50000</v>
      </c>
      <c r="G36" s="88">
        <f t="shared" si="0"/>
        <v>450000</v>
      </c>
    </row>
    <row r="37" spans="1:7" ht="15.5" x14ac:dyDescent="0.35">
      <c r="A37" s="87">
        <v>45329</v>
      </c>
      <c r="B37" s="88" t="s">
        <v>10</v>
      </c>
      <c r="C37" s="88" t="s">
        <v>20</v>
      </c>
      <c r="D37" s="88" t="s">
        <v>15</v>
      </c>
      <c r="E37" s="88">
        <v>5</v>
      </c>
      <c r="F37" s="88">
        <v>20000</v>
      </c>
      <c r="G37" s="88">
        <f t="shared" si="0"/>
        <v>100000</v>
      </c>
    </row>
    <row r="38" spans="1:7" ht="15.5" x14ac:dyDescent="0.35">
      <c r="A38" s="87">
        <v>45330</v>
      </c>
      <c r="B38" s="88" t="s">
        <v>7</v>
      </c>
      <c r="C38" s="88" t="s">
        <v>22</v>
      </c>
      <c r="D38" s="88" t="s">
        <v>18</v>
      </c>
      <c r="E38" s="88">
        <v>15</v>
      </c>
      <c r="F38" s="88">
        <v>30000</v>
      </c>
      <c r="G38" s="88">
        <f t="shared" si="0"/>
        <v>450000</v>
      </c>
    </row>
    <row r="39" spans="1:7" ht="15.5" x14ac:dyDescent="0.35">
      <c r="A39" s="87">
        <v>45331</v>
      </c>
      <c r="B39" s="88" t="s">
        <v>16</v>
      </c>
      <c r="C39" s="88" t="s">
        <v>14</v>
      </c>
      <c r="D39" s="88" t="s">
        <v>9</v>
      </c>
      <c r="E39" s="88">
        <v>7</v>
      </c>
      <c r="F39" s="88">
        <v>70000</v>
      </c>
      <c r="G39" s="88">
        <f t="shared" si="0"/>
        <v>490000</v>
      </c>
    </row>
    <row r="40" spans="1:7" ht="15.5" x14ac:dyDescent="0.35">
      <c r="A40" s="87">
        <v>45332</v>
      </c>
      <c r="B40" s="88" t="s">
        <v>19</v>
      </c>
      <c r="C40" s="88" t="s">
        <v>17</v>
      </c>
      <c r="D40" s="88" t="s">
        <v>12</v>
      </c>
      <c r="E40" s="88">
        <v>11</v>
      </c>
      <c r="F40" s="88">
        <v>50000</v>
      </c>
      <c r="G40" s="88">
        <f t="shared" si="0"/>
        <v>550000</v>
      </c>
    </row>
    <row r="41" spans="1:7" ht="15.5" x14ac:dyDescent="0.35">
      <c r="A41" s="87">
        <v>45333</v>
      </c>
      <c r="B41" s="88" t="s">
        <v>21</v>
      </c>
      <c r="C41" s="88" t="s">
        <v>8</v>
      </c>
      <c r="D41" s="88" t="s">
        <v>15</v>
      </c>
      <c r="E41" s="88">
        <v>12</v>
      </c>
      <c r="F41" s="88">
        <v>20000</v>
      </c>
      <c r="G41" s="88">
        <f t="shared" si="0"/>
        <v>240000</v>
      </c>
    </row>
    <row r="42" spans="1:7" ht="15.5" x14ac:dyDescent="0.35">
      <c r="A42" s="87">
        <v>45334</v>
      </c>
      <c r="B42" s="88" t="s">
        <v>10</v>
      </c>
      <c r="C42" s="88" t="s">
        <v>8</v>
      </c>
      <c r="D42" s="88" t="s">
        <v>18</v>
      </c>
      <c r="E42" s="88">
        <v>10</v>
      </c>
      <c r="F42" s="88">
        <v>30000</v>
      </c>
      <c r="G42" s="88">
        <f t="shared" si="0"/>
        <v>300000</v>
      </c>
    </row>
    <row r="43" spans="1:7" ht="15.5" x14ac:dyDescent="0.35">
      <c r="A43" s="87">
        <v>45335</v>
      </c>
      <c r="B43" s="88" t="s">
        <v>13</v>
      </c>
      <c r="C43" s="88" t="s">
        <v>11</v>
      </c>
      <c r="D43" s="88" t="s">
        <v>9</v>
      </c>
      <c r="E43" s="88">
        <v>9</v>
      </c>
      <c r="F43" s="88">
        <v>70000</v>
      </c>
      <c r="G43" s="88">
        <f t="shared" si="0"/>
        <v>630000</v>
      </c>
    </row>
    <row r="44" spans="1:7" ht="15.5" x14ac:dyDescent="0.35">
      <c r="A44" s="87">
        <v>45336</v>
      </c>
      <c r="B44" s="88" t="s">
        <v>16</v>
      </c>
      <c r="C44" s="88" t="s">
        <v>14</v>
      </c>
      <c r="D44" s="88" t="s">
        <v>12</v>
      </c>
      <c r="E44" s="88">
        <v>8</v>
      </c>
      <c r="F44" s="88">
        <v>50000</v>
      </c>
      <c r="G44" s="88">
        <f t="shared" si="0"/>
        <v>400000</v>
      </c>
    </row>
    <row r="45" spans="1:7" ht="15.5" x14ac:dyDescent="0.35">
      <c r="A45" s="87">
        <v>45337</v>
      </c>
      <c r="B45" s="88" t="s">
        <v>19</v>
      </c>
      <c r="C45" s="88" t="s">
        <v>17</v>
      </c>
      <c r="D45" s="88" t="s">
        <v>15</v>
      </c>
      <c r="E45" s="88">
        <v>11</v>
      </c>
      <c r="F45" s="88">
        <v>20000</v>
      </c>
      <c r="G45" s="88">
        <f t="shared" si="0"/>
        <v>220000</v>
      </c>
    </row>
    <row r="46" spans="1:7" ht="15.5" x14ac:dyDescent="0.35">
      <c r="A46" s="87">
        <v>45338</v>
      </c>
      <c r="B46" s="88" t="s">
        <v>7</v>
      </c>
      <c r="C46" s="88" t="s">
        <v>20</v>
      </c>
      <c r="D46" s="88" t="s">
        <v>18</v>
      </c>
      <c r="E46" s="88">
        <v>14</v>
      </c>
      <c r="F46" s="88">
        <v>30000</v>
      </c>
      <c r="G46" s="88">
        <f t="shared" si="0"/>
        <v>420000</v>
      </c>
    </row>
    <row r="47" spans="1:7" ht="15.5" x14ac:dyDescent="0.35">
      <c r="A47" s="87">
        <v>45339</v>
      </c>
      <c r="B47" s="88" t="s">
        <v>10</v>
      </c>
      <c r="C47" s="88" t="s">
        <v>22</v>
      </c>
      <c r="D47" s="88" t="s">
        <v>9</v>
      </c>
      <c r="E47" s="88">
        <v>10</v>
      </c>
      <c r="F47" s="88">
        <v>70000</v>
      </c>
      <c r="G47" s="88">
        <f t="shared" si="0"/>
        <v>700000</v>
      </c>
    </row>
    <row r="48" spans="1:7" ht="15.5" x14ac:dyDescent="0.35">
      <c r="A48" s="87">
        <v>45340</v>
      </c>
      <c r="B48" s="88" t="s">
        <v>13</v>
      </c>
      <c r="C48" s="88" t="s">
        <v>14</v>
      </c>
      <c r="D48" s="88" t="s">
        <v>12</v>
      </c>
      <c r="E48" s="88">
        <v>9</v>
      </c>
      <c r="F48" s="88">
        <v>50000</v>
      </c>
      <c r="G48" s="88">
        <f t="shared" si="0"/>
        <v>450000</v>
      </c>
    </row>
    <row r="49" spans="1:7" ht="15.5" x14ac:dyDescent="0.35">
      <c r="A49" s="87">
        <v>45341</v>
      </c>
      <c r="B49" s="88" t="s">
        <v>16</v>
      </c>
      <c r="C49" s="88" t="s">
        <v>17</v>
      </c>
      <c r="D49" s="88" t="s">
        <v>15</v>
      </c>
      <c r="E49" s="88">
        <v>13</v>
      </c>
      <c r="F49" s="88">
        <v>20000</v>
      </c>
      <c r="G49" s="88">
        <f t="shared" si="0"/>
        <v>260000</v>
      </c>
    </row>
    <row r="50" spans="1:7" ht="15.5" x14ac:dyDescent="0.35">
      <c r="A50" s="87">
        <v>45342</v>
      </c>
      <c r="B50" s="88" t="s">
        <v>19</v>
      </c>
      <c r="C50" s="88" t="s">
        <v>20</v>
      </c>
      <c r="D50" s="88" t="s">
        <v>18</v>
      </c>
      <c r="E50" s="88">
        <v>8</v>
      </c>
      <c r="F50" s="88">
        <v>30000</v>
      </c>
      <c r="G50" s="88">
        <f t="shared" si="0"/>
        <v>240000</v>
      </c>
    </row>
    <row r="51" spans="1:7" ht="15.5" x14ac:dyDescent="0.35">
      <c r="A51" s="87">
        <v>45343</v>
      </c>
      <c r="B51" s="88" t="s">
        <v>21</v>
      </c>
      <c r="C51" s="88" t="s">
        <v>22</v>
      </c>
      <c r="D51" s="88" t="s">
        <v>9</v>
      </c>
      <c r="E51" s="88">
        <v>12</v>
      </c>
      <c r="F51" s="88">
        <v>70000</v>
      </c>
      <c r="G51" s="88">
        <f t="shared" si="0"/>
        <v>840000</v>
      </c>
    </row>
    <row r="52" spans="1:7" ht="15.5" x14ac:dyDescent="0.35">
      <c r="A52" s="87">
        <v>45344</v>
      </c>
      <c r="B52" s="88" t="s">
        <v>10</v>
      </c>
      <c r="C52" s="88" t="s">
        <v>14</v>
      </c>
      <c r="D52" s="88" t="s">
        <v>12</v>
      </c>
      <c r="E52" s="88">
        <v>7</v>
      </c>
      <c r="F52" s="88">
        <v>50000</v>
      </c>
      <c r="G52" s="88">
        <f t="shared" si="0"/>
        <v>350000</v>
      </c>
    </row>
    <row r="53" spans="1:7" ht="15.5" x14ac:dyDescent="0.35">
      <c r="A53" s="87">
        <v>45345</v>
      </c>
      <c r="B53" s="88" t="s">
        <v>13</v>
      </c>
      <c r="C53" s="88" t="s">
        <v>17</v>
      </c>
      <c r="D53" s="88" t="s">
        <v>15</v>
      </c>
      <c r="E53" s="88">
        <v>9</v>
      </c>
      <c r="F53" s="88">
        <v>20000</v>
      </c>
      <c r="G53" s="88">
        <f t="shared" si="0"/>
        <v>180000</v>
      </c>
    </row>
    <row r="54" spans="1:7" ht="15.5" x14ac:dyDescent="0.35">
      <c r="A54" s="87">
        <v>45346</v>
      </c>
      <c r="B54" s="88" t="s">
        <v>7</v>
      </c>
      <c r="C54" s="88" t="s">
        <v>8</v>
      </c>
      <c r="D54" s="88" t="s">
        <v>18</v>
      </c>
      <c r="E54" s="88">
        <v>12</v>
      </c>
      <c r="F54" s="88">
        <v>30000</v>
      </c>
      <c r="G54" s="88">
        <f t="shared" si="0"/>
        <v>360000</v>
      </c>
    </row>
    <row r="55" spans="1:7" ht="15.5" x14ac:dyDescent="0.35">
      <c r="A55" s="87">
        <v>45347</v>
      </c>
      <c r="B55" s="88" t="s">
        <v>19</v>
      </c>
      <c r="C55" s="88" t="s">
        <v>11</v>
      </c>
      <c r="D55" s="88" t="s">
        <v>9</v>
      </c>
      <c r="E55" s="88">
        <v>5</v>
      </c>
      <c r="F55" s="88">
        <v>70000</v>
      </c>
      <c r="G55" s="88">
        <f t="shared" si="0"/>
        <v>350000</v>
      </c>
    </row>
    <row r="56" spans="1:7" ht="15.5" x14ac:dyDescent="0.35">
      <c r="A56" s="87">
        <v>45352</v>
      </c>
      <c r="B56" s="88" t="s">
        <v>21</v>
      </c>
      <c r="C56" s="88" t="s">
        <v>8</v>
      </c>
      <c r="D56" s="88" t="s">
        <v>9</v>
      </c>
      <c r="E56" s="88">
        <v>12</v>
      </c>
      <c r="F56" s="88">
        <v>70000</v>
      </c>
      <c r="G56" s="88">
        <f t="shared" si="0"/>
        <v>840000</v>
      </c>
    </row>
    <row r="57" spans="1:7" ht="15.5" x14ac:dyDescent="0.35">
      <c r="A57" s="87">
        <v>45353</v>
      </c>
      <c r="B57" s="88" t="s">
        <v>10</v>
      </c>
      <c r="C57" s="88" t="s">
        <v>8</v>
      </c>
      <c r="D57" s="88" t="s">
        <v>12</v>
      </c>
      <c r="E57" s="88">
        <v>8</v>
      </c>
      <c r="F57" s="88">
        <v>50000</v>
      </c>
      <c r="G57" s="88">
        <f t="shared" si="0"/>
        <v>400000</v>
      </c>
    </row>
    <row r="58" spans="1:7" ht="15.5" x14ac:dyDescent="0.35">
      <c r="A58" s="87">
        <v>45354</v>
      </c>
      <c r="B58" s="88" t="s">
        <v>13</v>
      </c>
      <c r="C58" s="88" t="s">
        <v>20</v>
      </c>
      <c r="D58" s="88" t="s">
        <v>15</v>
      </c>
      <c r="E58" s="88">
        <v>7</v>
      </c>
      <c r="F58" s="88">
        <v>20000</v>
      </c>
      <c r="G58" s="88">
        <f t="shared" si="0"/>
        <v>140000</v>
      </c>
    </row>
    <row r="59" spans="1:7" ht="15.5" x14ac:dyDescent="0.35">
      <c r="A59" s="87">
        <v>45355</v>
      </c>
      <c r="B59" s="88" t="s">
        <v>16</v>
      </c>
      <c r="C59" s="88" t="s">
        <v>22</v>
      </c>
      <c r="D59" s="88" t="s">
        <v>18</v>
      </c>
      <c r="E59" s="88">
        <v>9</v>
      </c>
      <c r="F59" s="88">
        <v>30000</v>
      </c>
      <c r="G59" s="88">
        <f t="shared" si="0"/>
        <v>270000</v>
      </c>
    </row>
    <row r="60" spans="1:7" ht="15.5" x14ac:dyDescent="0.35">
      <c r="A60" s="87">
        <v>45356</v>
      </c>
      <c r="B60" s="88" t="s">
        <v>19</v>
      </c>
      <c r="C60" s="88" t="s">
        <v>20</v>
      </c>
      <c r="D60" s="88" t="s">
        <v>9</v>
      </c>
      <c r="E60" s="88">
        <v>6</v>
      </c>
      <c r="F60" s="88">
        <v>70000</v>
      </c>
      <c r="G60" s="88">
        <f t="shared" si="0"/>
        <v>420000</v>
      </c>
    </row>
    <row r="61" spans="1:7" ht="15.5" x14ac:dyDescent="0.35">
      <c r="A61" s="87">
        <v>45357</v>
      </c>
      <c r="B61" s="88" t="s">
        <v>7</v>
      </c>
      <c r="C61" s="88" t="s">
        <v>22</v>
      </c>
      <c r="D61" s="88" t="s">
        <v>12</v>
      </c>
      <c r="E61" s="88">
        <v>10</v>
      </c>
      <c r="F61" s="88">
        <v>50000</v>
      </c>
      <c r="G61" s="88">
        <f t="shared" si="0"/>
        <v>500000</v>
      </c>
    </row>
    <row r="62" spans="1:7" ht="15.5" x14ac:dyDescent="0.35">
      <c r="A62" s="87">
        <v>45358</v>
      </c>
      <c r="B62" s="88" t="s">
        <v>10</v>
      </c>
      <c r="C62" s="88" t="s">
        <v>14</v>
      </c>
      <c r="D62" s="88" t="s">
        <v>15</v>
      </c>
      <c r="E62" s="88">
        <v>8</v>
      </c>
      <c r="F62" s="88">
        <v>20000</v>
      </c>
      <c r="G62" s="88">
        <f t="shared" si="0"/>
        <v>160000</v>
      </c>
    </row>
    <row r="63" spans="1:7" ht="15.5" x14ac:dyDescent="0.35">
      <c r="A63" s="87">
        <v>45359</v>
      </c>
      <c r="B63" s="88" t="s">
        <v>7</v>
      </c>
      <c r="C63" s="88" t="s">
        <v>17</v>
      </c>
      <c r="D63" s="88" t="s">
        <v>18</v>
      </c>
      <c r="E63" s="88">
        <v>13</v>
      </c>
      <c r="F63" s="88">
        <v>30000</v>
      </c>
      <c r="G63" s="88">
        <f t="shared" si="0"/>
        <v>390000</v>
      </c>
    </row>
    <row r="64" spans="1:7" ht="15.5" x14ac:dyDescent="0.35">
      <c r="A64" s="87">
        <v>45360</v>
      </c>
      <c r="B64" s="88" t="s">
        <v>16</v>
      </c>
      <c r="C64" s="88" t="s">
        <v>8</v>
      </c>
      <c r="D64" s="88" t="s">
        <v>9</v>
      </c>
      <c r="E64" s="88">
        <v>9</v>
      </c>
      <c r="F64" s="88">
        <v>70000</v>
      </c>
      <c r="G64" s="88">
        <f t="shared" si="0"/>
        <v>630000</v>
      </c>
    </row>
    <row r="65" spans="1:7" ht="15.5" x14ac:dyDescent="0.35">
      <c r="A65" s="87">
        <v>45361</v>
      </c>
      <c r="B65" s="88" t="s">
        <v>19</v>
      </c>
      <c r="C65" s="88" t="s">
        <v>14</v>
      </c>
      <c r="D65" s="88" t="s">
        <v>12</v>
      </c>
      <c r="E65" s="88">
        <v>5</v>
      </c>
      <c r="F65" s="88">
        <v>50000</v>
      </c>
      <c r="G65" s="88">
        <f t="shared" si="0"/>
        <v>250000</v>
      </c>
    </row>
    <row r="66" spans="1:7" ht="15.5" customHeight="1" x14ac:dyDescent="0.35">
      <c r="A66" s="87">
        <v>45362</v>
      </c>
      <c r="B66" s="88" t="s">
        <v>21</v>
      </c>
      <c r="C66" s="88" t="s">
        <v>11</v>
      </c>
      <c r="D66" s="88" t="s">
        <v>15</v>
      </c>
      <c r="E66" s="88">
        <v>11</v>
      </c>
      <c r="F66" s="88">
        <v>20000</v>
      </c>
      <c r="G66" s="88">
        <f t="shared" si="0"/>
        <v>220000</v>
      </c>
    </row>
    <row r="67" spans="1:7" ht="15.5" x14ac:dyDescent="0.35">
      <c r="A67" s="87">
        <v>45363</v>
      </c>
      <c r="B67" s="88" t="s">
        <v>10</v>
      </c>
      <c r="C67" s="88" t="s">
        <v>14</v>
      </c>
      <c r="D67" s="88" t="s">
        <v>18</v>
      </c>
      <c r="E67" s="88">
        <v>14</v>
      </c>
      <c r="F67" s="88">
        <v>30000</v>
      </c>
      <c r="G67" s="88">
        <f t="shared" si="0"/>
        <v>420000</v>
      </c>
    </row>
    <row r="68" spans="1:7" ht="15.5" x14ac:dyDescent="0.35">
      <c r="A68" s="87">
        <v>45364</v>
      </c>
      <c r="B68" s="88" t="s">
        <v>13</v>
      </c>
      <c r="C68" s="88" t="s">
        <v>17</v>
      </c>
      <c r="D68" s="88" t="s">
        <v>9</v>
      </c>
      <c r="E68" s="88">
        <v>10</v>
      </c>
      <c r="F68" s="88">
        <v>70000</v>
      </c>
      <c r="G68" s="88">
        <f t="shared" si="0"/>
        <v>700000</v>
      </c>
    </row>
    <row r="69" spans="1:7" ht="15.5" x14ac:dyDescent="0.35">
      <c r="A69" s="87">
        <v>45365</v>
      </c>
      <c r="B69" s="88" t="s">
        <v>16</v>
      </c>
      <c r="C69" s="88" t="s">
        <v>20</v>
      </c>
      <c r="D69" s="88" t="s">
        <v>12</v>
      </c>
      <c r="E69" s="88">
        <v>6</v>
      </c>
      <c r="F69" s="88">
        <v>50000</v>
      </c>
      <c r="G69" s="88">
        <f t="shared" si="0"/>
        <v>300000</v>
      </c>
    </row>
    <row r="70" spans="1:7" ht="15.5" x14ac:dyDescent="0.35">
      <c r="A70" s="87">
        <v>45366</v>
      </c>
      <c r="B70" s="88" t="s">
        <v>7</v>
      </c>
      <c r="C70" s="88" t="s">
        <v>22</v>
      </c>
      <c r="D70" s="88" t="s">
        <v>15</v>
      </c>
      <c r="E70" s="88">
        <v>8</v>
      </c>
      <c r="F70" s="88">
        <v>20000</v>
      </c>
      <c r="G70" s="88">
        <f t="shared" si="0"/>
        <v>160000</v>
      </c>
    </row>
    <row r="71" spans="1:7" ht="15.5" x14ac:dyDescent="0.35">
      <c r="A71" s="87">
        <v>45367</v>
      </c>
      <c r="B71" s="88" t="s">
        <v>21</v>
      </c>
      <c r="C71" s="88" t="s">
        <v>14</v>
      </c>
      <c r="D71" s="88" t="s">
        <v>18</v>
      </c>
      <c r="E71" s="88">
        <v>12</v>
      </c>
      <c r="F71" s="88">
        <v>30000</v>
      </c>
      <c r="G71" s="88">
        <f t="shared" ref="G71:G81" si="1">E71*F71</f>
        <v>360000</v>
      </c>
    </row>
    <row r="72" spans="1:7" ht="15.5" x14ac:dyDescent="0.35">
      <c r="A72" s="87">
        <v>45368</v>
      </c>
      <c r="B72" s="88" t="s">
        <v>10</v>
      </c>
      <c r="C72" s="88" t="s">
        <v>17</v>
      </c>
      <c r="D72" s="88" t="s">
        <v>9</v>
      </c>
      <c r="E72" s="88">
        <v>9</v>
      </c>
      <c r="F72" s="88">
        <v>70000</v>
      </c>
      <c r="G72" s="88">
        <f t="shared" si="1"/>
        <v>630000</v>
      </c>
    </row>
    <row r="73" spans="1:7" ht="15.5" x14ac:dyDescent="0.35">
      <c r="A73" s="87">
        <v>45369</v>
      </c>
      <c r="B73" s="88" t="s">
        <v>7</v>
      </c>
      <c r="C73" s="88" t="s">
        <v>11</v>
      </c>
      <c r="D73" s="88" t="s">
        <v>12</v>
      </c>
      <c r="E73" s="88">
        <v>7</v>
      </c>
      <c r="F73" s="88">
        <v>50000</v>
      </c>
      <c r="G73" s="88">
        <f t="shared" si="1"/>
        <v>350000</v>
      </c>
    </row>
    <row r="74" spans="1:7" ht="15.5" x14ac:dyDescent="0.35">
      <c r="A74" s="87">
        <v>45370</v>
      </c>
      <c r="B74" s="88" t="s">
        <v>16</v>
      </c>
      <c r="C74" s="88" t="s">
        <v>14</v>
      </c>
      <c r="D74" s="88" t="s">
        <v>15</v>
      </c>
      <c r="E74" s="88">
        <v>14</v>
      </c>
      <c r="F74" s="88">
        <v>20000</v>
      </c>
      <c r="G74" s="88">
        <f t="shared" si="1"/>
        <v>280000</v>
      </c>
    </row>
    <row r="75" spans="1:7" ht="15.5" x14ac:dyDescent="0.35">
      <c r="A75" s="87">
        <v>45371</v>
      </c>
      <c r="B75" s="88" t="s">
        <v>19</v>
      </c>
      <c r="C75" s="88" t="s">
        <v>17</v>
      </c>
      <c r="D75" s="88" t="s">
        <v>18</v>
      </c>
      <c r="E75" s="88">
        <v>8</v>
      </c>
      <c r="F75" s="88">
        <v>30000</v>
      </c>
      <c r="G75" s="88">
        <f t="shared" si="1"/>
        <v>240000</v>
      </c>
    </row>
    <row r="76" spans="1:7" ht="15.5" x14ac:dyDescent="0.35">
      <c r="A76" s="87">
        <v>45372</v>
      </c>
      <c r="B76" s="88" t="s">
        <v>21</v>
      </c>
      <c r="C76" s="88" t="s">
        <v>20</v>
      </c>
      <c r="D76" s="88" t="s">
        <v>9</v>
      </c>
      <c r="E76" s="88">
        <v>11</v>
      </c>
      <c r="F76" s="88">
        <v>70000</v>
      </c>
      <c r="G76" s="88">
        <f t="shared" si="1"/>
        <v>770000</v>
      </c>
    </row>
    <row r="77" spans="1:7" ht="15.5" x14ac:dyDescent="0.35">
      <c r="A77" s="87">
        <v>45373</v>
      </c>
      <c r="B77" s="88" t="s">
        <v>7</v>
      </c>
      <c r="C77" s="88" t="s">
        <v>22</v>
      </c>
      <c r="D77" s="88" t="s">
        <v>12</v>
      </c>
      <c r="E77" s="88">
        <v>5</v>
      </c>
      <c r="F77" s="88">
        <v>50000</v>
      </c>
      <c r="G77" s="88">
        <f t="shared" si="1"/>
        <v>250000</v>
      </c>
    </row>
    <row r="78" spans="1:7" ht="15.5" x14ac:dyDescent="0.35">
      <c r="A78" s="87">
        <v>45374</v>
      </c>
      <c r="B78" s="88" t="s">
        <v>13</v>
      </c>
      <c r="C78" s="88" t="s">
        <v>14</v>
      </c>
      <c r="D78" s="88" t="s">
        <v>15</v>
      </c>
      <c r="E78" s="88">
        <v>10</v>
      </c>
      <c r="F78" s="88">
        <v>20000</v>
      </c>
      <c r="G78" s="88">
        <f t="shared" si="1"/>
        <v>200000</v>
      </c>
    </row>
    <row r="79" spans="1:7" ht="15.5" x14ac:dyDescent="0.35">
      <c r="A79" s="87">
        <v>45375</v>
      </c>
      <c r="B79" s="88" t="s">
        <v>16</v>
      </c>
      <c r="C79" s="88" t="s">
        <v>17</v>
      </c>
      <c r="D79" s="88" t="s">
        <v>18</v>
      </c>
      <c r="E79" s="88">
        <v>9</v>
      </c>
      <c r="F79" s="88">
        <v>30000</v>
      </c>
      <c r="G79" s="88">
        <f t="shared" si="1"/>
        <v>270000</v>
      </c>
    </row>
    <row r="80" spans="1:7" ht="15.5" x14ac:dyDescent="0.35">
      <c r="A80" s="87">
        <v>45376</v>
      </c>
      <c r="B80" s="88" t="s">
        <v>19</v>
      </c>
      <c r="C80" s="88" t="s">
        <v>22</v>
      </c>
      <c r="D80" s="88" t="s">
        <v>9</v>
      </c>
      <c r="E80" s="88">
        <v>10</v>
      </c>
      <c r="F80" s="88">
        <v>70000</v>
      </c>
      <c r="G80" s="88">
        <f t="shared" si="1"/>
        <v>700000</v>
      </c>
    </row>
    <row r="81" spans="1:7" ht="15.5" x14ac:dyDescent="0.35">
      <c r="A81" s="87">
        <v>45381</v>
      </c>
      <c r="B81" s="88" t="s">
        <v>7</v>
      </c>
      <c r="C81" s="88" t="s">
        <v>17</v>
      </c>
      <c r="D81" s="88" t="s">
        <v>18</v>
      </c>
      <c r="E81" s="88">
        <v>5</v>
      </c>
      <c r="F81" s="88">
        <v>30000</v>
      </c>
      <c r="G81" s="88">
        <f t="shared" si="1"/>
        <v>150000</v>
      </c>
    </row>
  </sheetData>
  <mergeCells count="4">
    <mergeCell ref="B1:E1"/>
    <mergeCell ref="A3:G4"/>
    <mergeCell ref="J1:M1"/>
    <mergeCell ref="J3:N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"/>
  <sheetViews>
    <sheetView zoomScale="55" zoomScaleNormal="68" workbookViewId="0">
      <selection activeCell="O33" sqref="O33"/>
    </sheetView>
  </sheetViews>
  <sheetFormatPr defaultRowHeight="14.5" x14ac:dyDescent="0.35"/>
  <cols>
    <col min="2" max="2" width="11.7265625" customWidth="1"/>
    <col min="3" max="3" width="12" customWidth="1"/>
    <col min="4" max="4" width="13.81640625" customWidth="1"/>
    <col min="5" max="5" width="10.1796875" customWidth="1"/>
  </cols>
  <sheetData>
    <row r="1" spans="2:23" ht="43" customHeight="1" thickBot="1" x14ac:dyDescent="0.4">
      <c r="R1" s="137" t="s">
        <v>85</v>
      </c>
      <c r="S1" s="120"/>
      <c r="T1" s="120"/>
      <c r="U1" s="120"/>
      <c r="V1" s="120"/>
      <c r="W1" s="120"/>
    </row>
    <row r="2" spans="2:23" ht="24.5" customHeight="1" thickTop="1" thickBot="1" x14ac:dyDescent="0.4">
      <c r="B2" s="134" t="s">
        <v>84</v>
      </c>
      <c r="C2" s="135"/>
      <c r="D2" s="135"/>
      <c r="E2" s="136"/>
    </row>
    <row r="3" spans="2:23" ht="20" customHeight="1" thickTop="1" thickBot="1" x14ac:dyDescent="0.4">
      <c r="B3" s="75" t="s">
        <v>69</v>
      </c>
      <c r="C3" s="76" t="s">
        <v>70</v>
      </c>
      <c r="D3" s="75" t="s">
        <v>33</v>
      </c>
      <c r="E3" s="76" t="s">
        <v>71</v>
      </c>
    </row>
    <row r="4" spans="2:23" ht="16" thickTop="1" x14ac:dyDescent="0.35">
      <c r="B4" s="33" t="s">
        <v>37</v>
      </c>
      <c r="C4" s="71">
        <v>9288500</v>
      </c>
      <c r="D4" s="73">
        <v>8750000</v>
      </c>
      <c r="E4" s="71">
        <v>-538500</v>
      </c>
    </row>
    <row r="5" spans="2:23" ht="15.5" x14ac:dyDescent="0.35">
      <c r="B5" s="33" t="s">
        <v>66</v>
      </c>
      <c r="C5" s="71">
        <v>9744300</v>
      </c>
      <c r="D5" s="73">
        <v>9920000</v>
      </c>
      <c r="E5" s="71">
        <v>175700</v>
      </c>
    </row>
    <row r="6" spans="2:23" ht="15.5" x14ac:dyDescent="0.35">
      <c r="B6" s="33" t="s">
        <v>67</v>
      </c>
      <c r="C6" s="71">
        <v>8904700</v>
      </c>
      <c r="D6" s="73">
        <v>10000000</v>
      </c>
      <c r="E6" s="71">
        <v>1095300</v>
      </c>
    </row>
    <row r="7" spans="2:23" ht="15.5" x14ac:dyDescent="0.35">
      <c r="B7" s="33" t="s">
        <v>73</v>
      </c>
      <c r="C7" s="71">
        <v>7345200</v>
      </c>
      <c r="D7" s="73">
        <v>7957400</v>
      </c>
      <c r="E7" s="71">
        <v>612200</v>
      </c>
    </row>
    <row r="8" spans="2:23" ht="15.5" x14ac:dyDescent="0.35">
      <c r="B8" s="33" t="s">
        <v>74</v>
      </c>
      <c r="C8" s="71">
        <v>8987000</v>
      </c>
      <c r="D8" s="73">
        <v>9876500</v>
      </c>
      <c r="E8" s="71">
        <v>889500</v>
      </c>
    </row>
    <row r="9" spans="2:23" ht="15.5" x14ac:dyDescent="0.35">
      <c r="B9" s="33" t="s">
        <v>75</v>
      </c>
      <c r="C9" s="71">
        <v>5215400</v>
      </c>
      <c r="D9" s="73">
        <v>5164500</v>
      </c>
      <c r="E9" s="71">
        <v>-50900</v>
      </c>
    </row>
    <row r="10" spans="2:23" ht="15.5" x14ac:dyDescent="0.35">
      <c r="B10" s="33" t="s">
        <v>76</v>
      </c>
      <c r="C10" s="71">
        <v>9976500</v>
      </c>
      <c r="D10" s="73">
        <v>11543600</v>
      </c>
      <c r="E10" s="71">
        <v>1567100</v>
      </c>
    </row>
    <row r="11" spans="2:23" ht="15.5" x14ac:dyDescent="0.35">
      <c r="B11" s="33" t="s">
        <v>77</v>
      </c>
      <c r="C11" s="71">
        <v>7976700</v>
      </c>
      <c r="D11" s="73">
        <v>8087900</v>
      </c>
      <c r="E11" s="71">
        <v>111200</v>
      </c>
      <c r="F11" s="68"/>
    </row>
    <row r="12" spans="2:23" ht="15.5" x14ac:dyDescent="0.35">
      <c r="B12" s="33" t="s">
        <v>78</v>
      </c>
      <c r="C12" s="71">
        <v>9879000</v>
      </c>
      <c r="D12" s="73">
        <v>9969800</v>
      </c>
      <c r="E12" s="71">
        <v>90800</v>
      </c>
    </row>
    <row r="13" spans="2:23" ht="15.5" x14ac:dyDescent="0.35">
      <c r="B13" s="33" t="s">
        <v>79</v>
      </c>
      <c r="C13" s="71">
        <v>6234800</v>
      </c>
      <c r="D13" s="73">
        <v>7024000</v>
      </c>
      <c r="E13" s="71">
        <v>789200</v>
      </c>
    </row>
    <row r="14" spans="2:23" ht="15.5" x14ac:dyDescent="0.35">
      <c r="B14" s="33" t="s">
        <v>80</v>
      </c>
      <c r="C14" s="71">
        <v>4534800</v>
      </c>
      <c r="D14" s="73">
        <v>4809300</v>
      </c>
      <c r="E14" s="71">
        <v>274500</v>
      </c>
    </row>
    <row r="15" spans="2:23" ht="16" thickBot="1" x14ac:dyDescent="0.4">
      <c r="B15" s="34" t="s">
        <v>81</v>
      </c>
      <c r="C15" s="72">
        <v>8348700</v>
      </c>
      <c r="D15" s="74">
        <v>8834800</v>
      </c>
      <c r="E15" s="72">
        <v>486100</v>
      </c>
    </row>
    <row r="16" spans="2:23" ht="15" thickTop="1" x14ac:dyDescent="0.35">
      <c r="B16" s="7"/>
      <c r="C16" s="7"/>
      <c r="D16" s="7"/>
      <c r="E16" s="7"/>
    </row>
  </sheetData>
  <mergeCells count="2">
    <mergeCell ref="B2:E2"/>
    <mergeCell ref="R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7" sqref="B17"/>
    </sheetView>
  </sheetViews>
  <sheetFormatPr defaultRowHeight="14.5" x14ac:dyDescent="0.35"/>
  <cols>
    <col min="1" max="1" width="15.08984375" customWidth="1"/>
    <col min="2" max="2" width="26.1796875" customWidth="1"/>
    <col min="3" max="4" width="8.7265625" customWidth="1"/>
  </cols>
  <sheetData>
    <row r="1" spans="1:2" ht="16.5" thickTop="1" thickBot="1" x14ac:dyDescent="0.4">
      <c r="A1" s="106" t="s">
        <v>45</v>
      </c>
      <c r="B1" s="107"/>
    </row>
    <row r="2" spans="1:2" ht="15.5" thickTop="1" thickBot="1" x14ac:dyDescent="0.4"/>
    <row r="3" spans="1:2" ht="25.5" customHeight="1" thickTop="1" thickBot="1" x14ac:dyDescent="0.4">
      <c r="A3" s="49" t="s">
        <v>1</v>
      </c>
      <c r="B3" s="50" t="s">
        <v>26</v>
      </c>
    </row>
    <row r="4" spans="1:2" ht="16" thickTop="1" x14ac:dyDescent="0.35">
      <c r="A4" s="3" t="s">
        <v>7</v>
      </c>
      <c r="B4" s="2">
        <v>5010000</v>
      </c>
    </row>
    <row r="5" spans="1:2" ht="15.5" x14ac:dyDescent="0.35">
      <c r="A5" s="3" t="s">
        <v>10</v>
      </c>
      <c r="B5" s="2">
        <v>4340000</v>
      </c>
    </row>
    <row r="6" spans="1:2" ht="15.5" x14ac:dyDescent="0.35">
      <c r="A6" s="3" t="s">
        <v>21</v>
      </c>
      <c r="B6" s="2">
        <v>5850000</v>
      </c>
    </row>
    <row r="7" spans="1:2" ht="15.5" x14ac:dyDescent="0.35">
      <c r="A7" s="3" t="s">
        <v>13</v>
      </c>
      <c r="B7" s="2">
        <v>4110000</v>
      </c>
    </row>
    <row r="8" spans="1:2" ht="15.5" x14ac:dyDescent="0.35">
      <c r="A8" s="3" t="s">
        <v>16</v>
      </c>
      <c r="B8" s="2">
        <v>4760000</v>
      </c>
    </row>
    <row r="9" spans="1:2" ht="16" thickBot="1" x14ac:dyDescent="0.4">
      <c r="A9" s="3" t="s">
        <v>19</v>
      </c>
      <c r="B9" s="2">
        <v>4600000</v>
      </c>
    </row>
    <row r="10" spans="1:2" ht="16.5" thickTop="1" thickBot="1" x14ac:dyDescent="0.4">
      <c r="A10" s="52" t="s">
        <v>25</v>
      </c>
      <c r="B10" s="51">
        <v>28670000</v>
      </c>
    </row>
    <row r="11" spans="1:2" ht="15" thickTop="1" x14ac:dyDescent="0.35"/>
  </sheetData>
  <mergeCells count="1">
    <mergeCell ref="A1:B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2" sqref="A12"/>
    </sheetView>
  </sheetViews>
  <sheetFormatPr defaultRowHeight="14.5" x14ac:dyDescent="0.35"/>
  <cols>
    <col min="1" max="1" width="15" customWidth="1"/>
    <col min="2" max="2" width="24.54296875" customWidth="1"/>
  </cols>
  <sheetData>
    <row r="1" spans="1:2" ht="16.5" thickTop="1" thickBot="1" x14ac:dyDescent="0.4">
      <c r="A1" s="106" t="s">
        <v>46</v>
      </c>
      <c r="B1" s="107"/>
    </row>
    <row r="2" spans="1:2" ht="15.5" thickTop="1" thickBot="1" x14ac:dyDescent="0.4"/>
    <row r="3" spans="1:2" ht="26" customHeight="1" thickTop="1" thickBot="1" x14ac:dyDescent="0.4">
      <c r="A3" s="47" t="s">
        <v>27</v>
      </c>
      <c r="B3" s="48" t="s">
        <v>26</v>
      </c>
    </row>
    <row r="4" spans="1:2" ht="16" thickTop="1" x14ac:dyDescent="0.35">
      <c r="A4" s="43" t="s">
        <v>12</v>
      </c>
      <c r="B4" s="44">
        <v>6950000</v>
      </c>
    </row>
    <row r="5" spans="1:2" ht="15.5" x14ac:dyDescent="0.35">
      <c r="A5" s="43" t="s">
        <v>9</v>
      </c>
      <c r="B5" s="44">
        <v>12250000</v>
      </c>
    </row>
    <row r="6" spans="1:2" ht="15.5" x14ac:dyDescent="0.35">
      <c r="A6" s="43" t="s">
        <v>18</v>
      </c>
      <c r="B6" s="44">
        <v>6150000</v>
      </c>
    </row>
    <row r="7" spans="1:2" ht="16" thickBot="1" x14ac:dyDescent="0.4">
      <c r="A7" s="43" t="s">
        <v>15</v>
      </c>
      <c r="B7" s="44">
        <v>3320000</v>
      </c>
    </row>
    <row r="8" spans="1:2" ht="16.5" thickTop="1" thickBot="1" x14ac:dyDescent="0.4">
      <c r="A8" s="46" t="s">
        <v>25</v>
      </c>
      <c r="B8" s="45">
        <v>28670000</v>
      </c>
    </row>
    <row r="9" spans="1:2" ht="15" thickTop="1" x14ac:dyDescent="0.35"/>
  </sheetData>
  <mergeCells count="1">
    <mergeCell ref="A1:B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9" sqref="D19"/>
    </sheetView>
  </sheetViews>
  <sheetFormatPr defaultRowHeight="14.5" x14ac:dyDescent="0.35"/>
  <cols>
    <col min="1" max="1" width="23.36328125" customWidth="1"/>
    <col min="2" max="2" width="21.81640625" customWidth="1"/>
  </cols>
  <sheetData>
    <row r="1" spans="1:3" ht="15.5" x14ac:dyDescent="0.35">
      <c r="A1" s="108" t="s">
        <v>47</v>
      </c>
      <c r="B1" s="109"/>
    </row>
    <row r="2" spans="1:3" ht="15" thickBot="1" x14ac:dyDescent="0.4">
      <c r="A2" s="30"/>
    </row>
    <row r="3" spans="1:3" ht="35" customHeight="1" thickTop="1" thickBot="1" x14ac:dyDescent="0.4">
      <c r="A3" s="53" t="s">
        <v>28</v>
      </c>
      <c r="B3" s="54" t="s">
        <v>29</v>
      </c>
    </row>
    <row r="4" spans="1:3" ht="16" thickTop="1" x14ac:dyDescent="0.35">
      <c r="A4" s="40" t="s">
        <v>8</v>
      </c>
      <c r="B4" s="39">
        <v>42</v>
      </c>
      <c r="C4" s="38"/>
    </row>
    <row r="5" spans="1:3" ht="15.5" x14ac:dyDescent="0.35">
      <c r="A5" s="41" t="s">
        <v>18</v>
      </c>
      <c r="B5" s="37">
        <v>42</v>
      </c>
      <c r="C5" s="38"/>
    </row>
    <row r="6" spans="1:3" ht="16" thickBot="1" x14ac:dyDescent="0.4">
      <c r="A6" s="41" t="s">
        <v>25</v>
      </c>
      <c r="B6" s="37">
        <v>42</v>
      </c>
      <c r="C6" s="38"/>
    </row>
    <row r="7" spans="1:3" ht="15" thickTop="1" x14ac:dyDescent="0.35">
      <c r="A7" s="42"/>
      <c r="B7" s="42"/>
    </row>
    <row r="8" spans="1:3" x14ac:dyDescent="0.35">
      <c r="C8" s="4"/>
    </row>
    <row r="9" spans="1:3" x14ac:dyDescent="0.35">
      <c r="C9" s="4"/>
    </row>
    <row r="10" spans="1:3" x14ac:dyDescent="0.35">
      <c r="C10" s="4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03" zoomScaleNormal="62" workbookViewId="0">
      <selection activeCell="F9" sqref="F9"/>
    </sheetView>
  </sheetViews>
  <sheetFormatPr defaultRowHeight="14.5" x14ac:dyDescent="0.35"/>
  <cols>
    <col min="1" max="1" width="8.26953125" customWidth="1"/>
    <col min="2" max="2" width="14.6328125" customWidth="1"/>
    <col min="3" max="3" width="10.08984375" customWidth="1"/>
    <col min="4" max="4" width="10.90625" customWidth="1"/>
    <col min="5" max="5" width="10.7265625" customWidth="1"/>
    <col min="6" max="6" width="11.6328125" customWidth="1"/>
    <col min="10" max="10" width="15.1796875" customWidth="1"/>
    <col min="11" max="11" width="25.453125" customWidth="1"/>
  </cols>
  <sheetData>
    <row r="1" spans="1:11" ht="16.5" thickTop="1" thickBot="1" x14ac:dyDescent="0.4">
      <c r="A1" s="110" t="s">
        <v>40</v>
      </c>
      <c r="B1" s="110"/>
      <c r="C1" s="110"/>
      <c r="D1" s="110"/>
      <c r="E1" s="58"/>
      <c r="F1" s="58"/>
      <c r="J1" s="117" t="s">
        <v>38</v>
      </c>
      <c r="K1" s="118"/>
    </row>
    <row r="2" spans="1:11" ht="21" thickTop="1" x14ac:dyDescent="0.45">
      <c r="A2" s="111" t="s">
        <v>36</v>
      </c>
      <c r="B2" s="112"/>
      <c r="C2" s="112"/>
      <c r="D2" s="112"/>
      <c r="E2" s="112"/>
      <c r="F2" s="113"/>
      <c r="I2" s="5"/>
      <c r="J2" s="81" t="s">
        <v>87</v>
      </c>
      <c r="K2" s="6" t="s">
        <v>26</v>
      </c>
    </row>
    <row r="3" spans="1:11" ht="21" thickBot="1" x14ac:dyDescent="0.5">
      <c r="A3" s="114" t="s">
        <v>37</v>
      </c>
      <c r="B3" s="115"/>
      <c r="C3" s="115"/>
      <c r="D3" s="115"/>
      <c r="E3" s="115"/>
      <c r="F3" s="116"/>
      <c r="I3" s="5"/>
      <c r="J3" s="82" t="s">
        <v>8</v>
      </c>
      <c r="K3" s="83">
        <v>1760000</v>
      </c>
    </row>
    <row r="4" spans="1:11" ht="16.5" thickTop="1" thickBot="1" x14ac:dyDescent="0.4">
      <c r="A4" s="63" t="s">
        <v>30</v>
      </c>
      <c r="B4" s="64" t="s">
        <v>31</v>
      </c>
      <c r="C4" s="63" t="s">
        <v>32</v>
      </c>
      <c r="D4" s="63" t="s">
        <v>33</v>
      </c>
      <c r="E4" s="63" t="s">
        <v>34</v>
      </c>
      <c r="F4" s="64" t="s">
        <v>35</v>
      </c>
      <c r="I4" s="5"/>
      <c r="J4" s="82" t="s">
        <v>20</v>
      </c>
      <c r="K4" s="83">
        <v>960000</v>
      </c>
    </row>
    <row r="5" spans="1:11" ht="16" thickTop="1" x14ac:dyDescent="0.35">
      <c r="A5" s="33">
        <v>1</v>
      </c>
      <c r="B5" s="59" t="s">
        <v>14</v>
      </c>
      <c r="C5" s="33">
        <v>30000</v>
      </c>
      <c r="D5" s="61">
        <v>1150000</v>
      </c>
      <c r="E5" s="27">
        <f>IF(D5&gt;=2000000, D5*0.1, IF(D5&gt;=1000000, D5*0.08, D5*0.06))</f>
        <v>92000</v>
      </c>
      <c r="F5" s="59">
        <f>SUM(C5+E5)</f>
        <v>122000</v>
      </c>
      <c r="I5" s="5"/>
      <c r="J5" s="82" t="s">
        <v>22</v>
      </c>
      <c r="K5" s="83">
        <v>700000</v>
      </c>
    </row>
    <row r="6" spans="1:11" ht="15.5" x14ac:dyDescent="0.35">
      <c r="A6" s="33">
        <v>2</v>
      </c>
      <c r="B6" s="59" t="s">
        <v>8</v>
      </c>
      <c r="C6" s="33">
        <v>30000</v>
      </c>
      <c r="D6" s="61">
        <v>1760000</v>
      </c>
      <c r="E6" s="27">
        <f t="shared" ref="E6:E10" si="0">IF(D6&gt;=2000000, D6*0.1, IF(D6&gt;=1000000, D6*0.08, D6*0.06))</f>
        <v>140800</v>
      </c>
      <c r="F6" s="59">
        <f t="shared" ref="F6:F10" si="1">SUM(C6+E6)</f>
        <v>170800</v>
      </c>
      <c r="I6" s="5"/>
      <c r="J6" s="82" t="s">
        <v>17</v>
      </c>
      <c r="K6" s="83">
        <v>3340000</v>
      </c>
    </row>
    <row r="7" spans="1:11" ht="15.5" x14ac:dyDescent="0.35">
      <c r="A7" s="33">
        <v>3</v>
      </c>
      <c r="B7" s="59" t="s">
        <v>17</v>
      </c>
      <c r="C7" s="33">
        <v>30000</v>
      </c>
      <c r="D7" s="61">
        <v>3340000</v>
      </c>
      <c r="E7" s="27">
        <f t="shared" si="0"/>
        <v>334000</v>
      </c>
      <c r="F7" s="59">
        <f t="shared" si="1"/>
        <v>364000</v>
      </c>
      <c r="I7" s="5"/>
      <c r="J7" s="82" t="s">
        <v>11</v>
      </c>
      <c r="K7" s="83">
        <v>840000</v>
      </c>
    </row>
    <row r="8" spans="1:11" ht="15.5" x14ac:dyDescent="0.35">
      <c r="A8" s="33">
        <v>4</v>
      </c>
      <c r="B8" s="59" t="s">
        <v>20</v>
      </c>
      <c r="C8" s="33">
        <v>30000</v>
      </c>
      <c r="D8" s="61">
        <v>960000</v>
      </c>
      <c r="E8" s="27">
        <f t="shared" si="0"/>
        <v>57600</v>
      </c>
      <c r="F8" s="59">
        <f t="shared" si="1"/>
        <v>87600</v>
      </c>
      <c r="I8" s="5"/>
      <c r="J8" s="82" t="s">
        <v>14</v>
      </c>
      <c r="K8" s="83">
        <v>1150000</v>
      </c>
    </row>
    <row r="9" spans="1:11" ht="15.5" x14ac:dyDescent="0.35">
      <c r="A9" s="33">
        <v>5</v>
      </c>
      <c r="B9" s="59" t="s">
        <v>11</v>
      </c>
      <c r="C9" s="33">
        <v>30000</v>
      </c>
      <c r="D9" s="61">
        <v>840000</v>
      </c>
      <c r="E9" s="27">
        <f t="shared" si="0"/>
        <v>50400</v>
      </c>
      <c r="F9" s="59">
        <f t="shared" si="1"/>
        <v>80400</v>
      </c>
      <c r="I9" s="5"/>
      <c r="J9" s="82" t="s">
        <v>25</v>
      </c>
      <c r="K9" s="83">
        <v>8750000</v>
      </c>
    </row>
    <row r="10" spans="1:11" ht="16" thickBot="1" x14ac:dyDescent="0.4">
      <c r="A10" s="34">
        <v>6</v>
      </c>
      <c r="B10" s="60" t="s">
        <v>22</v>
      </c>
      <c r="C10" s="34">
        <v>30000</v>
      </c>
      <c r="D10" s="62">
        <v>700000</v>
      </c>
      <c r="E10" s="28">
        <f t="shared" si="0"/>
        <v>42000</v>
      </c>
      <c r="F10" s="60">
        <f t="shared" si="1"/>
        <v>72000</v>
      </c>
    </row>
    <row r="11" spans="1:11" ht="16" thickTop="1" x14ac:dyDescent="0.35">
      <c r="A11" s="6"/>
      <c r="B11" s="6"/>
      <c r="C11" s="6"/>
      <c r="D11" s="6"/>
      <c r="E11" s="6"/>
      <c r="F11" s="6"/>
    </row>
  </sheetData>
  <autoFilter ref="A4:A10">
    <sortState ref="A5:F10">
      <sortCondition ref="A4:A10"/>
    </sortState>
  </autoFilter>
  <mergeCells count="4">
    <mergeCell ref="A1:D1"/>
    <mergeCell ref="A2:F2"/>
    <mergeCell ref="A3:F3"/>
    <mergeCell ref="J1:K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"/>
    </sheetView>
  </sheetViews>
  <sheetFormatPr defaultRowHeight="14.5" x14ac:dyDescent="0.35"/>
  <cols>
    <col min="1" max="1" width="19.1796875" customWidth="1"/>
    <col min="2" max="2" width="14.7265625" customWidth="1"/>
  </cols>
  <sheetData>
    <row r="1" spans="1:2" ht="32" customHeight="1" x14ac:dyDescent="0.35">
      <c r="A1" s="119" t="s">
        <v>88</v>
      </c>
      <c r="B1" s="120"/>
    </row>
    <row r="3" spans="1:2" ht="35" customHeight="1" x14ac:dyDescent="0.35">
      <c r="A3" s="84" t="s">
        <v>2</v>
      </c>
      <c r="B3" s="85" t="s">
        <v>39</v>
      </c>
    </row>
    <row r="4" spans="1:2" ht="15.5" x14ac:dyDescent="0.35">
      <c r="A4" s="85" t="s">
        <v>17</v>
      </c>
      <c r="B4" s="86">
        <v>364000</v>
      </c>
    </row>
    <row r="5" spans="1:2" ht="15.5" x14ac:dyDescent="0.35">
      <c r="A5" s="85" t="s">
        <v>8</v>
      </c>
      <c r="B5" s="86">
        <v>170800</v>
      </c>
    </row>
    <row r="6" spans="1:2" ht="15.5" x14ac:dyDescent="0.35">
      <c r="A6" s="85" t="s">
        <v>14</v>
      </c>
      <c r="B6" s="86">
        <v>122000</v>
      </c>
    </row>
    <row r="7" spans="1:2" ht="15.5" x14ac:dyDescent="0.35">
      <c r="A7" s="85" t="s">
        <v>20</v>
      </c>
      <c r="B7" s="86">
        <v>87600</v>
      </c>
    </row>
    <row r="8" spans="1:2" ht="15.5" x14ac:dyDescent="0.35">
      <c r="A8" s="85" t="s">
        <v>11</v>
      </c>
      <c r="B8" s="86">
        <v>80400</v>
      </c>
    </row>
    <row r="9" spans="1:2" ht="15.5" x14ac:dyDescent="0.35">
      <c r="A9" s="85" t="s">
        <v>22</v>
      </c>
      <c r="B9" s="86">
        <v>72000</v>
      </c>
    </row>
    <row r="10" spans="1:2" ht="15.5" x14ac:dyDescent="0.35">
      <c r="A10" s="85" t="s">
        <v>25</v>
      </c>
      <c r="B10" s="86">
        <v>896800</v>
      </c>
    </row>
  </sheetData>
  <mergeCells count="1">
    <mergeCell ref="A1:B1"/>
  </mergeCell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09" workbookViewId="0">
      <selection activeCell="B10" sqref="B10"/>
    </sheetView>
  </sheetViews>
  <sheetFormatPr defaultRowHeight="14.5" x14ac:dyDescent="0.35"/>
  <cols>
    <col min="1" max="1" width="17" customWidth="1"/>
    <col min="2" max="2" width="16.1796875" customWidth="1"/>
    <col min="3" max="3" width="14.81640625" customWidth="1"/>
  </cols>
  <sheetData>
    <row r="1" spans="1:4" ht="15.5" x14ac:dyDescent="0.35">
      <c r="A1" s="121" t="s">
        <v>86</v>
      </c>
      <c r="B1" s="122"/>
      <c r="C1" s="79"/>
    </row>
    <row r="2" spans="1:4" x14ac:dyDescent="0.35">
      <c r="B2" s="77"/>
    </row>
    <row r="3" spans="1:4" ht="15" thickBot="1" x14ac:dyDescent="0.4">
      <c r="A3" s="78"/>
      <c r="B3" s="78"/>
    </row>
    <row r="4" spans="1:4" ht="25.5" customHeight="1" thickTop="1" thickBot="1" x14ac:dyDescent="0.4">
      <c r="A4" s="32" t="s">
        <v>31</v>
      </c>
      <c r="B4" s="55" t="s">
        <v>41</v>
      </c>
      <c r="C4" s="8"/>
    </row>
    <row r="5" spans="1:4" ht="16" thickTop="1" x14ac:dyDescent="0.35">
      <c r="A5" s="33" t="s">
        <v>14</v>
      </c>
      <c r="B5" s="31">
        <v>122000</v>
      </c>
    </row>
    <row r="6" spans="1:4" ht="15.5" x14ac:dyDescent="0.35">
      <c r="A6" s="33" t="s">
        <v>8</v>
      </c>
      <c r="B6" s="31">
        <v>170800</v>
      </c>
    </row>
    <row r="7" spans="1:4" ht="15.5" x14ac:dyDescent="0.35">
      <c r="A7" s="33" t="s">
        <v>17</v>
      </c>
      <c r="B7" s="31">
        <v>364000</v>
      </c>
    </row>
    <row r="8" spans="1:4" ht="15.5" x14ac:dyDescent="0.35">
      <c r="A8" s="33" t="s">
        <v>20</v>
      </c>
      <c r="B8" s="31">
        <v>87600</v>
      </c>
      <c r="D8" s="80"/>
    </row>
    <row r="9" spans="1:4" ht="15.5" x14ac:dyDescent="0.35">
      <c r="A9" s="33" t="s">
        <v>11</v>
      </c>
      <c r="B9" s="31">
        <v>80400</v>
      </c>
    </row>
    <row r="10" spans="1:4" ht="13.5" customHeight="1" thickBot="1" x14ac:dyDescent="0.4">
      <c r="A10" s="34" t="s">
        <v>22</v>
      </c>
      <c r="B10" s="31">
        <v>72000</v>
      </c>
    </row>
    <row r="11" spans="1:4" ht="16.5" thickTop="1" thickBot="1" x14ac:dyDescent="0.4">
      <c r="A11" s="35" t="s">
        <v>35</v>
      </c>
      <c r="B11" s="66">
        <f>SUM(B5:B10)</f>
        <v>896800</v>
      </c>
    </row>
    <row r="12" spans="1:4" ht="16.5" thickTop="1" thickBot="1" x14ac:dyDescent="0.4">
      <c r="A12" s="36" t="s">
        <v>42</v>
      </c>
      <c r="B12" s="67">
        <f>ROUND(AVERAGE(B5:B10), 0)</f>
        <v>149467</v>
      </c>
    </row>
    <row r="13" spans="1:4" ht="15" thickTop="1" x14ac:dyDescent="0.35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="113" workbookViewId="0">
      <selection activeCell="C4" sqref="C4"/>
    </sheetView>
  </sheetViews>
  <sheetFormatPr defaultRowHeight="14.5" x14ac:dyDescent="0.35"/>
  <cols>
    <col min="1" max="1" width="17" customWidth="1"/>
    <col min="2" max="2" width="19.453125" customWidth="1"/>
    <col min="3" max="3" width="10.81640625" customWidth="1"/>
    <col min="4" max="4" width="11.6328125" customWidth="1"/>
    <col min="5" max="5" width="12.90625" customWidth="1"/>
    <col min="6" max="6" width="8.453125" customWidth="1"/>
    <col min="7" max="7" width="16.6328125" customWidth="1"/>
    <col min="8" max="8" width="19.36328125" customWidth="1"/>
    <col min="9" max="9" width="11.453125" customWidth="1"/>
    <col min="10" max="10" width="13" customWidth="1"/>
    <col min="11" max="11" width="11.81640625" customWidth="1"/>
    <col min="13" max="13" width="17.1796875" customWidth="1"/>
    <col min="14" max="14" width="20.453125" customWidth="1"/>
    <col min="15" max="15" width="11.36328125" customWidth="1"/>
    <col min="16" max="16" width="12.90625" customWidth="1"/>
    <col min="17" max="17" width="12" customWidth="1"/>
  </cols>
  <sheetData>
    <row r="1" spans="1:17" ht="26.5" customHeight="1" thickTop="1" x14ac:dyDescent="0.35">
      <c r="A1" s="123" t="s">
        <v>65</v>
      </c>
      <c r="B1" s="124"/>
      <c r="C1" s="124"/>
      <c r="D1" s="124"/>
      <c r="E1" s="125"/>
      <c r="G1" s="123" t="s">
        <v>65</v>
      </c>
      <c r="H1" s="124"/>
      <c r="I1" s="124"/>
      <c r="J1" s="124"/>
      <c r="K1" s="125"/>
      <c r="M1" s="123" t="s">
        <v>65</v>
      </c>
      <c r="N1" s="124"/>
      <c r="O1" s="124"/>
      <c r="P1" s="124"/>
      <c r="Q1" s="125"/>
    </row>
    <row r="2" spans="1:17" ht="28" customHeight="1" x14ac:dyDescent="0.35">
      <c r="A2" s="126" t="s">
        <v>37</v>
      </c>
      <c r="B2" s="127"/>
      <c r="C2" s="127"/>
      <c r="D2" s="127"/>
      <c r="E2" s="128"/>
      <c r="G2" s="126" t="s">
        <v>66</v>
      </c>
      <c r="H2" s="129"/>
      <c r="I2" s="129"/>
      <c r="J2" s="129"/>
      <c r="K2" s="130"/>
      <c r="M2" s="126" t="s">
        <v>67</v>
      </c>
      <c r="N2" s="131"/>
      <c r="O2" s="131"/>
      <c r="P2" s="131"/>
      <c r="Q2" s="132"/>
    </row>
    <row r="3" spans="1:17" ht="15" x14ac:dyDescent="0.35">
      <c r="A3" s="10" t="s">
        <v>48</v>
      </c>
      <c r="B3" s="11" t="s">
        <v>49</v>
      </c>
      <c r="C3" s="11" t="s">
        <v>4</v>
      </c>
      <c r="D3" s="11" t="s">
        <v>50</v>
      </c>
      <c r="E3" s="12" t="s">
        <v>35</v>
      </c>
      <c r="G3" s="10" t="s">
        <v>48</v>
      </c>
      <c r="H3" s="11" t="s">
        <v>49</v>
      </c>
      <c r="I3" s="11" t="s">
        <v>4</v>
      </c>
      <c r="J3" s="11" t="s">
        <v>50</v>
      </c>
      <c r="K3" s="12" t="s">
        <v>35</v>
      </c>
      <c r="M3" s="10" t="s">
        <v>48</v>
      </c>
      <c r="N3" s="11" t="s">
        <v>49</v>
      </c>
      <c r="O3" s="11" t="s">
        <v>4</v>
      </c>
      <c r="P3" s="11" t="s">
        <v>50</v>
      </c>
      <c r="Q3" s="24" t="s">
        <v>35</v>
      </c>
    </row>
    <row r="4" spans="1:17" ht="15.5" x14ac:dyDescent="0.35">
      <c r="A4" s="9" t="s">
        <v>9</v>
      </c>
      <c r="B4" s="13" t="s">
        <v>3</v>
      </c>
      <c r="C4" s="13">
        <v>53</v>
      </c>
      <c r="D4" s="14">
        <v>60000</v>
      </c>
      <c r="E4" s="15">
        <v>3180000</v>
      </c>
      <c r="G4" s="9" t="s">
        <v>9</v>
      </c>
      <c r="H4" s="13" t="s">
        <v>3</v>
      </c>
      <c r="I4" s="13">
        <v>55</v>
      </c>
      <c r="J4" s="14">
        <v>60000</v>
      </c>
      <c r="K4" s="25">
        <v>3300000</v>
      </c>
      <c r="L4">
        <f>SUM(Sheet8!C4:C7)</f>
        <v>205</v>
      </c>
      <c r="M4" s="9" t="s">
        <v>9</v>
      </c>
      <c r="N4" s="13" t="s">
        <v>3</v>
      </c>
      <c r="O4" s="20">
        <v>67</v>
      </c>
      <c r="P4" s="21">
        <v>60000</v>
      </c>
      <c r="Q4" s="25">
        <v>4020000</v>
      </c>
    </row>
    <row r="5" spans="1:17" ht="15.5" x14ac:dyDescent="0.35">
      <c r="A5" s="9" t="s">
        <v>12</v>
      </c>
      <c r="B5" s="13" t="s">
        <v>3</v>
      </c>
      <c r="C5" s="13">
        <v>48</v>
      </c>
      <c r="D5" s="14">
        <v>45000</v>
      </c>
      <c r="E5" s="15">
        <v>2160000</v>
      </c>
      <c r="G5" s="9" t="s">
        <v>12</v>
      </c>
      <c r="H5" s="13" t="s">
        <v>3</v>
      </c>
      <c r="I5" s="13">
        <v>50</v>
      </c>
      <c r="J5" s="14">
        <v>45000</v>
      </c>
      <c r="K5" s="25">
        <v>2250000</v>
      </c>
      <c r="M5" s="9" t="s">
        <v>12</v>
      </c>
      <c r="N5" s="13" t="s">
        <v>3</v>
      </c>
      <c r="O5" s="20">
        <v>41</v>
      </c>
      <c r="P5" s="21">
        <v>45000</v>
      </c>
      <c r="Q5" s="25">
        <v>1845000</v>
      </c>
    </row>
    <row r="6" spans="1:17" ht="15.5" x14ac:dyDescent="0.35">
      <c r="A6" s="9" t="s">
        <v>18</v>
      </c>
      <c r="B6" s="13" t="s">
        <v>3</v>
      </c>
      <c r="C6" s="13">
        <v>56</v>
      </c>
      <c r="D6" s="14">
        <v>26000</v>
      </c>
      <c r="E6" s="15">
        <v>1456000</v>
      </c>
      <c r="G6" s="9" t="s">
        <v>18</v>
      </c>
      <c r="H6" s="13" t="s">
        <v>3</v>
      </c>
      <c r="I6" s="13">
        <v>79</v>
      </c>
      <c r="J6" s="14">
        <v>26000</v>
      </c>
      <c r="K6" s="25">
        <v>2054000</v>
      </c>
      <c r="M6" s="9" t="s">
        <v>18</v>
      </c>
      <c r="N6" s="13" t="s">
        <v>3</v>
      </c>
      <c r="O6" s="20">
        <v>70</v>
      </c>
      <c r="P6" s="21">
        <v>26000</v>
      </c>
      <c r="Q6" s="25">
        <v>1820000</v>
      </c>
    </row>
    <row r="7" spans="1:17" ht="15.5" x14ac:dyDescent="0.35">
      <c r="A7" s="9" t="s">
        <v>15</v>
      </c>
      <c r="B7" s="13" t="s">
        <v>3</v>
      </c>
      <c r="C7" s="13">
        <v>48</v>
      </c>
      <c r="D7" s="14">
        <v>17000</v>
      </c>
      <c r="E7" s="15">
        <v>816000</v>
      </c>
      <c r="G7" s="9" t="s">
        <v>15</v>
      </c>
      <c r="H7" s="13" t="s">
        <v>3</v>
      </c>
      <c r="I7" s="13">
        <v>60</v>
      </c>
      <c r="J7" s="14">
        <v>17000</v>
      </c>
      <c r="K7" s="25">
        <v>1020000</v>
      </c>
      <c r="M7" s="9" t="s">
        <v>15</v>
      </c>
      <c r="N7" s="13" t="s">
        <v>3</v>
      </c>
      <c r="O7" s="20">
        <v>58</v>
      </c>
      <c r="P7" s="21">
        <v>17000</v>
      </c>
      <c r="Q7" s="25">
        <v>986000</v>
      </c>
    </row>
    <row r="8" spans="1:17" ht="15.5" x14ac:dyDescent="0.35">
      <c r="A8" s="9" t="s">
        <v>51</v>
      </c>
      <c r="B8" s="13" t="s">
        <v>52</v>
      </c>
      <c r="C8" s="13"/>
      <c r="D8" s="14"/>
      <c r="E8" s="15">
        <v>12000</v>
      </c>
      <c r="G8" s="9" t="s">
        <v>51</v>
      </c>
      <c r="H8" s="13" t="s">
        <v>52</v>
      </c>
      <c r="I8" s="13"/>
      <c r="J8" s="14"/>
      <c r="K8" s="25">
        <v>12000</v>
      </c>
      <c r="M8" s="9" t="s">
        <v>51</v>
      </c>
      <c r="N8" s="13" t="s">
        <v>52</v>
      </c>
      <c r="O8" s="20"/>
      <c r="P8" s="21"/>
      <c r="Q8" s="25">
        <v>13000</v>
      </c>
    </row>
    <row r="9" spans="1:17" ht="15.5" x14ac:dyDescent="0.35">
      <c r="A9" s="9" t="s">
        <v>53</v>
      </c>
      <c r="B9" s="13" t="s">
        <v>54</v>
      </c>
      <c r="C9" s="13"/>
      <c r="D9" s="14"/>
      <c r="E9" s="15">
        <v>5000</v>
      </c>
      <c r="G9" s="9" t="s">
        <v>53</v>
      </c>
      <c r="H9" s="13" t="s">
        <v>54</v>
      </c>
      <c r="I9" s="13"/>
      <c r="J9" s="14"/>
      <c r="K9" s="25">
        <v>8000</v>
      </c>
      <c r="M9" s="9" t="s">
        <v>53</v>
      </c>
      <c r="N9" s="13" t="s">
        <v>54</v>
      </c>
      <c r="O9" s="20"/>
      <c r="P9" s="21"/>
      <c r="Q9" s="25">
        <v>2000</v>
      </c>
    </row>
    <row r="10" spans="1:17" ht="15.5" x14ac:dyDescent="0.35">
      <c r="A10" s="9" t="s">
        <v>55</v>
      </c>
      <c r="B10" s="13" t="s">
        <v>52</v>
      </c>
      <c r="C10" s="13"/>
      <c r="D10" s="14"/>
      <c r="E10" s="15">
        <v>8000</v>
      </c>
      <c r="G10" s="9" t="s">
        <v>55</v>
      </c>
      <c r="H10" s="13" t="s">
        <v>52</v>
      </c>
      <c r="I10" s="13"/>
      <c r="J10" s="14"/>
      <c r="K10" s="25">
        <v>8000</v>
      </c>
      <c r="M10" s="9" t="s">
        <v>55</v>
      </c>
      <c r="N10" s="13" t="s">
        <v>52</v>
      </c>
      <c r="O10" s="20"/>
      <c r="P10" s="21"/>
      <c r="Q10" s="25">
        <v>8000</v>
      </c>
    </row>
    <row r="11" spans="1:17" ht="15.5" x14ac:dyDescent="0.35">
      <c r="A11" s="9" t="s">
        <v>56</v>
      </c>
      <c r="B11" s="13" t="s">
        <v>57</v>
      </c>
      <c r="C11" s="13"/>
      <c r="D11" s="14"/>
      <c r="E11" s="15">
        <v>1500</v>
      </c>
      <c r="G11" s="9" t="s">
        <v>56</v>
      </c>
      <c r="H11" s="13" t="s">
        <v>57</v>
      </c>
      <c r="I11" s="13"/>
      <c r="J11" s="14"/>
      <c r="K11" s="25">
        <v>1500</v>
      </c>
      <c r="M11" s="9" t="s">
        <v>56</v>
      </c>
      <c r="N11" s="13" t="s">
        <v>57</v>
      </c>
      <c r="O11" s="20"/>
      <c r="P11" s="21"/>
      <c r="Q11" s="25">
        <v>1500</v>
      </c>
    </row>
    <row r="12" spans="1:17" ht="15.5" x14ac:dyDescent="0.35">
      <c r="A12" s="9" t="s">
        <v>58</v>
      </c>
      <c r="B12" s="13" t="s">
        <v>62</v>
      </c>
      <c r="C12" s="13">
        <v>5</v>
      </c>
      <c r="D12" s="14">
        <v>30000</v>
      </c>
      <c r="E12" s="15">
        <v>150000</v>
      </c>
      <c r="G12" s="9" t="s">
        <v>58</v>
      </c>
      <c r="H12" s="13" t="s">
        <v>62</v>
      </c>
      <c r="I12" s="13">
        <v>5</v>
      </c>
      <c r="J12" s="14">
        <v>30000</v>
      </c>
      <c r="K12" s="25">
        <v>150000</v>
      </c>
      <c r="M12" s="9" t="s">
        <v>58</v>
      </c>
      <c r="N12" s="13" t="s">
        <v>62</v>
      </c>
      <c r="O12" s="20">
        <v>5</v>
      </c>
      <c r="P12" s="21">
        <v>30000</v>
      </c>
      <c r="Q12" s="25">
        <v>150000</v>
      </c>
    </row>
    <row r="13" spans="1:17" ht="15.5" x14ac:dyDescent="0.35">
      <c r="A13" s="9" t="s">
        <v>59</v>
      </c>
      <c r="B13" s="13" t="s">
        <v>62</v>
      </c>
      <c r="C13" s="13"/>
      <c r="D13" s="14"/>
      <c r="E13" s="15">
        <v>20000</v>
      </c>
      <c r="G13" s="9" t="s">
        <v>59</v>
      </c>
      <c r="H13" s="13" t="s">
        <v>62</v>
      </c>
      <c r="I13" s="13"/>
      <c r="J13" s="14"/>
      <c r="K13" s="25">
        <v>20000</v>
      </c>
      <c r="M13" s="9" t="s">
        <v>59</v>
      </c>
      <c r="N13" s="13" t="s">
        <v>62</v>
      </c>
      <c r="O13" s="20"/>
      <c r="P13" s="21"/>
      <c r="Q13" s="25">
        <v>20000</v>
      </c>
    </row>
    <row r="14" spans="1:17" ht="15.5" x14ac:dyDescent="0.35">
      <c r="A14" s="9" t="s">
        <v>60</v>
      </c>
      <c r="B14" s="13" t="s">
        <v>57</v>
      </c>
      <c r="C14" s="13"/>
      <c r="D14" s="14"/>
      <c r="E14" s="15">
        <v>2000</v>
      </c>
      <c r="G14" s="9" t="s">
        <v>60</v>
      </c>
      <c r="H14" s="13" t="s">
        <v>57</v>
      </c>
      <c r="I14" s="13"/>
      <c r="J14" s="14"/>
      <c r="K14" s="25">
        <v>3000</v>
      </c>
      <c r="M14" s="9" t="s">
        <v>60</v>
      </c>
      <c r="N14" s="13" t="s">
        <v>57</v>
      </c>
      <c r="O14" s="20"/>
      <c r="P14" s="21"/>
      <c r="Q14" s="25">
        <v>2000</v>
      </c>
    </row>
    <row r="15" spans="1:17" ht="15.5" x14ac:dyDescent="0.35">
      <c r="A15" s="9" t="s">
        <v>64</v>
      </c>
      <c r="B15" s="13" t="s">
        <v>54</v>
      </c>
      <c r="C15" s="13"/>
      <c r="D15" s="14"/>
      <c r="E15" s="15">
        <v>3000</v>
      </c>
      <c r="G15" s="9" t="s">
        <v>64</v>
      </c>
      <c r="H15" s="13" t="s">
        <v>54</v>
      </c>
      <c r="I15" s="13"/>
      <c r="J15" s="14"/>
      <c r="K15" s="25">
        <v>1000</v>
      </c>
      <c r="M15" s="9" t="s">
        <v>64</v>
      </c>
      <c r="N15" s="13" t="s">
        <v>54</v>
      </c>
      <c r="O15" s="20"/>
      <c r="P15" s="21"/>
      <c r="Q15" s="25">
        <v>7000</v>
      </c>
    </row>
    <row r="16" spans="1:17" ht="15.5" x14ac:dyDescent="0.35">
      <c r="A16" s="9" t="s">
        <v>61</v>
      </c>
      <c r="B16" s="13" t="s">
        <v>57</v>
      </c>
      <c r="C16" s="13"/>
      <c r="D16" s="14"/>
      <c r="E16" s="15">
        <v>1000</v>
      </c>
      <c r="G16" s="9" t="s">
        <v>61</v>
      </c>
      <c r="H16" s="13" t="s">
        <v>57</v>
      </c>
      <c r="I16" s="13"/>
      <c r="J16" s="14"/>
      <c r="K16" s="25">
        <v>800</v>
      </c>
      <c r="M16" s="9" t="s">
        <v>61</v>
      </c>
      <c r="N16" s="13" t="s">
        <v>57</v>
      </c>
      <c r="O16" s="20"/>
      <c r="P16" s="21"/>
      <c r="Q16" s="25">
        <v>1200</v>
      </c>
    </row>
    <row r="17" spans="1:17" ht="16" thickBot="1" x14ac:dyDescent="0.4">
      <c r="A17" s="16" t="s">
        <v>63</v>
      </c>
      <c r="B17" s="17"/>
      <c r="C17" s="17"/>
      <c r="D17" s="18"/>
      <c r="E17" s="19">
        <v>40000</v>
      </c>
      <c r="G17" s="16" t="s">
        <v>63</v>
      </c>
      <c r="H17" s="17"/>
      <c r="I17" s="17"/>
      <c r="J17" s="18"/>
      <c r="K17" s="26">
        <v>1170000</v>
      </c>
      <c r="M17" s="16" t="s">
        <v>63</v>
      </c>
      <c r="N17" s="17"/>
      <c r="O17" s="22"/>
      <c r="P17" s="23"/>
      <c r="Q17" s="26">
        <v>110000</v>
      </c>
    </row>
    <row r="18" spans="1:17" ht="15" thickTop="1" x14ac:dyDescent="0.35">
      <c r="G18" s="7"/>
      <c r="H18" s="7"/>
      <c r="I18" s="7"/>
      <c r="J18" s="7"/>
      <c r="K18" s="7"/>
    </row>
    <row r="20" spans="1:17" x14ac:dyDescent="0.35">
      <c r="J20" s="4"/>
    </row>
  </sheetData>
  <mergeCells count="6">
    <mergeCell ref="A1:E1"/>
    <mergeCell ref="A2:E2"/>
    <mergeCell ref="G1:K1"/>
    <mergeCell ref="G2:K2"/>
    <mergeCell ref="M1:Q1"/>
    <mergeCell ref="M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9"/>
  <sheetViews>
    <sheetView zoomScale="87" workbookViewId="0">
      <selection activeCell="F4" sqref="F4"/>
    </sheetView>
  </sheetViews>
  <sheetFormatPr defaultRowHeight="14.5" x14ac:dyDescent="0.35"/>
  <cols>
    <col min="3" max="3" width="10.36328125" customWidth="1"/>
    <col min="4" max="4" width="10.453125" customWidth="1"/>
    <col min="5" max="5" width="11.453125" customWidth="1"/>
    <col min="6" max="6" width="15.453125" customWidth="1"/>
    <col min="7" max="7" width="12.08984375" customWidth="1"/>
    <col min="10" max="10" width="10.54296875" customWidth="1"/>
    <col min="11" max="11" width="15.08984375" customWidth="1"/>
    <col min="12" max="12" width="9.7265625" customWidth="1"/>
  </cols>
  <sheetData>
    <row r="1" spans="2:12" ht="35.5" customHeight="1" x14ac:dyDescent="0.35">
      <c r="D1" s="119" t="s">
        <v>68</v>
      </c>
      <c r="E1" s="133"/>
      <c r="F1" s="133"/>
      <c r="J1" s="119" t="s">
        <v>83</v>
      </c>
      <c r="K1" s="120"/>
      <c r="L1" s="120"/>
    </row>
    <row r="2" spans="2:12" ht="15" thickBot="1" x14ac:dyDescent="0.4">
      <c r="G2" s="4"/>
      <c r="K2" s="30"/>
    </row>
    <row r="3" spans="2:12" ht="36.5" customHeight="1" thickTop="1" thickBot="1" x14ac:dyDescent="0.4">
      <c r="B3" s="4"/>
      <c r="C3" s="56" t="s">
        <v>69</v>
      </c>
      <c r="D3" s="56" t="s">
        <v>70</v>
      </c>
      <c r="E3" s="56" t="s">
        <v>33</v>
      </c>
      <c r="F3" s="56" t="s">
        <v>72</v>
      </c>
      <c r="G3" s="97"/>
      <c r="I3" s="29"/>
      <c r="J3" s="56" t="s">
        <v>82</v>
      </c>
      <c r="K3" s="56" t="s">
        <v>49</v>
      </c>
      <c r="L3" s="57" t="s">
        <v>35</v>
      </c>
    </row>
    <row r="4" spans="2:12" ht="16.5" thickTop="1" thickBot="1" x14ac:dyDescent="0.4">
      <c r="B4" s="29"/>
      <c r="C4" s="27" t="s">
        <v>37</v>
      </c>
      <c r="D4" s="27">
        <f>SUM(Sheet8!E4:'Sheet8'!E17)</f>
        <v>7854500</v>
      </c>
      <c r="E4" s="27">
        <v>8750000</v>
      </c>
      <c r="F4" s="27">
        <f>E4-D4</f>
        <v>895500</v>
      </c>
      <c r="G4" s="98"/>
      <c r="H4" s="4"/>
      <c r="I4" s="4"/>
      <c r="J4" s="28" t="s">
        <v>37</v>
      </c>
      <c r="K4" s="70" t="s">
        <v>3</v>
      </c>
      <c r="L4" s="70">
        <f>SUM(Sheet8!C4:C7)</f>
        <v>205</v>
      </c>
    </row>
    <row r="5" spans="2:12" ht="16" thickTop="1" x14ac:dyDescent="0.35">
      <c r="C5" s="27" t="s">
        <v>66</v>
      </c>
      <c r="D5" s="27">
        <f>SUM(Sheet8!K4:K17)</f>
        <v>9998300</v>
      </c>
      <c r="E5" s="27">
        <v>9920000</v>
      </c>
      <c r="F5" s="27">
        <f t="shared" ref="F5:F6" si="0">E5-D5</f>
        <v>-78300</v>
      </c>
      <c r="G5" s="98"/>
      <c r="I5" s="29"/>
      <c r="J5" s="27" t="s">
        <v>67</v>
      </c>
      <c r="K5" s="65" t="s">
        <v>3</v>
      </c>
      <c r="L5" s="65">
        <f>SUM(Sheet8!O4:O7)</f>
        <v>236</v>
      </c>
    </row>
    <row r="6" spans="2:12" ht="16" thickBot="1" x14ac:dyDescent="0.4">
      <c r="C6" s="28" t="s">
        <v>67</v>
      </c>
      <c r="D6" s="28">
        <f>SUM(Sheet8!Q4:Q17)</f>
        <v>8985700</v>
      </c>
      <c r="E6" s="28">
        <v>10000000</v>
      </c>
      <c r="F6" s="28">
        <f t="shared" si="0"/>
        <v>1014300</v>
      </c>
      <c r="G6" s="96"/>
      <c r="H6" s="4"/>
      <c r="J6" s="28" t="s">
        <v>66</v>
      </c>
      <c r="K6" s="70" t="s">
        <v>3</v>
      </c>
      <c r="L6" s="70">
        <f>SUM(Sheet8!I4:I7)</f>
        <v>244</v>
      </c>
    </row>
    <row r="7" spans="2:12" ht="15" thickTop="1" x14ac:dyDescent="0.35">
      <c r="G7" s="4"/>
      <c r="K7" s="4"/>
      <c r="L7" s="69"/>
    </row>
    <row r="12" spans="2:12" x14ac:dyDescent="0.35">
      <c r="E12" s="4"/>
      <c r="K12" s="4"/>
    </row>
    <row r="13" spans="2:12" x14ac:dyDescent="0.35">
      <c r="E13" s="4"/>
    </row>
    <row r="14" spans="2:12" x14ac:dyDescent="0.35">
      <c r="E14" s="4"/>
      <c r="G14" s="4"/>
    </row>
    <row r="15" spans="2:12" x14ac:dyDescent="0.35">
      <c r="G15" s="4"/>
    </row>
    <row r="16" spans="2:12" x14ac:dyDescent="0.35">
      <c r="G16" s="4"/>
    </row>
    <row r="17" spans="7:7" x14ac:dyDescent="0.35">
      <c r="G17" s="4"/>
    </row>
    <row r="18" spans="7:7" x14ac:dyDescent="0.35">
      <c r="G18" s="4"/>
    </row>
    <row r="19" spans="7:7" x14ac:dyDescent="0.35">
      <c r="G19" s="4"/>
    </row>
    <row r="20" spans="7:7" x14ac:dyDescent="0.35">
      <c r="G20" s="4"/>
    </row>
    <row r="21" spans="7:7" x14ac:dyDescent="0.35">
      <c r="G21" s="4"/>
    </row>
    <row r="22" spans="7:7" x14ac:dyDescent="0.35">
      <c r="G22" s="4"/>
    </row>
    <row r="23" spans="7:7" x14ac:dyDescent="0.35">
      <c r="G23" s="4"/>
    </row>
    <row r="24" spans="7:7" x14ac:dyDescent="0.35">
      <c r="G24" s="4"/>
    </row>
    <row r="25" spans="7:7" x14ac:dyDescent="0.35">
      <c r="G25" s="4"/>
    </row>
    <row r="26" spans="7:7" x14ac:dyDescent="0.35">
      <c r="G26" s="4"/>
    </row>
    <row r="27" spans="7:7" x14ac:dyDescent="0.35">
      <c r="G27" s="4"/>
    </row>
    <row r="28" spans="7:7" x14ac:dyDescent="0.35">
      <c r="G28" s="4"/>
    </row>
    <row r="29" spans="7:7" x14ac:dyDescent="0.35">
      <c r="G29" s="4"/>
    </row>
    <row r="30" spans="7:7" x14ac:dyDescent="0.35">
      <c r="G30" s="4"/>
    </row>
    <row r="31" spans="7:7" x14ac:dyDescent="0.35">
      <c r="G31" s="4"/>
    </row>
    <row r="32" spans="7:7" x14ac:dyDescent="0.35">
      <c r="G32" s="4"/>
    </row>
    <row r="33" spans="7:7" x14ac:dyDescent="0.35">
      <c r="G33" s="4"/>
    </row>
    <row r="34" spans="7:7" x14ac:dyDescent="0.35">
      <c r="G34" s="4"/>
    </row>
    <row r="35" spans="7:7" x14ac:dyDescent="0.35">
      <c r="G35" s="4"/>
    </row>
    <row r="36" spans="7:7" x14ac:dyDescent="0.35">
      <c r="G36" s="4"/>
    </row>
    <row r="37" spans="7:7" x14ac:dyDescent="0.35">
      <c r="G37" s="4"/>
    </row>
    <row r="38" spans="7:7" x14ac:dyDescent="0.35">
      <c r="G38" s="4"/>
    </row>
    <row r="39" spans="7:7" x14ac:dyDescent="0.35">
      <c r="G39" s="4"/>
    </row>
    <row r="40" spans="7:7" x14ac:dyDescent="0.35">
      <c r="G40" s="4"/>
    </row>
    <row r="41" spans="7:7" x14ac:dyDescent="0.35">
      <c r="G41" s="4"/>
    </row>
    <row r="42" spans="7:7" x14ac:dyDescent="0.35">
      <c r="G42" s="4"/>
    </row>
    <row r="43" spans="7:7" x14ac:dyDescent="0.35">
      <c r="G43" s="4"/>
    </row>
    <row r="44" spans="7:7" x14ac:dyDescent="0.35">
      <c r="G44" s="4"/>
    </row>
    <row r="45" spans="7:7" x14ac:dyDescent="0.35">
      <c r="G45" s="4"/>
    </row>
    <row r="46" spans="7:7" x14ac:dyDescent="0.35">
      <c r="G46" s="4"/>
    </row>
    <row r="47" spans="7:7" x14ac:dyDescent="0.35">
      <c r="G47" s="4"/>
    </row>
    <row r="48" spans="7:7" x14ac:dyDescent="0.35">
      <c r="G48" s="4"/>
    </row>
    <row r="49" spans="7:7" x14ac:dyDescent="0.35">
      <c r="G49" s="4"/>
    </row>
    <row r="50" spans="7:7" x14ac:dyDescent="0.35">
      <c r="G50" s="4"/>
    </row>
    <row r="51" spans="7:7" x14ac:dyDescent="0.35">
      <c r="G51" s="4"/>
    </row>
    <row r="52" spans="7:7" x14ac:dyDescent="0.35">
      <c r="G52" s="4"/>
    </row>
    <row r="53" spans="7:7" x14ac:dyDescent="0.35">
      <c r="G53" s="4"/>
    </row>
    <row r="54" spans="7:7" x14ac:dyDescent="0.35">
      <c r="G54" s="4"/>
    </row>
    <row r="55" spans="7:7" x14ac:dyDescent="0.35">
      <c r="G55" s="4"/>
    </row>
    <row r="56" spans="7:7" x14ac:dyDescent="0.35">
      <c r="G56" s="4"/>
    </row>
    <row r="57" spans="7:7" x14ac:dyDescent="0.35">
      <c r="G57" s="4"/>
    </row>
    <row r="58" spans="7:7" x14ac:dyDescent="0.35">
      <c r="G58" s="4"/>
    </row>
    <row r="59" spans="7:7" x14ac:dyDescent="0.35">
      <c r="G59" s="4"/>
    </row>
    <row r="60" spans="7:7" x14ac:dyDescent="0.35">
      <c r="G60" s="4"/>
    </row>
    <row r="61" spans="7:7" x14ac:dyDescent="0.35">
      <c r="G61" s="4"/>
    </row>
    <row r="62" spans="7:7" x14ac:dyDescent="0.35">
      <c r="G62" s="4"/>
    </row>
    <row r="63" spans="7:7" x14ac:dyDescent="0.35">
      <c r="G63" s="4"/>
    </row>
    <row r="64" spans="7:7" x14ac:dyDescent="0.35">
      <c r="G64" s="4"/>
    </row>
    <row r="65" spans="7:7" x14ac:dyDescent="0.35">
      <c r="G65" s="4"/>
    </row>
    <row r="66" spans="7:7" x14ac:dyDescent="0.35">
      <c r="G66" s="4"/>
    </row>
    <row r="67" spans="7:7" x14ac:dyDescent="0.35">
      <c r="G67" s="4"/>
    </row>
    <row r="68" spans="7:7" x14ac:dyDescent="0.35">
      <c r="G68" s="4"/>
    </row>
    <row r="69" spans="7:7" x14ac:dyDescent="0.35">
      <c r="G69" s="4"/>
    </row>
  </sheetData>
  <autoFilter ref="L3:L6">
    <sortState ref="J4:L6">
      <sortCondition ref="L3:L6"/>
    </sortState>
  </autoFilter>
  <mergeCells count="2">
    <mergeCell ref="D1:F1"/>
    <mergeCell ref="J1:L1"/>
  </mergeCells>
  <conditionalFormatting sqref="F4:F6">
    <cfRule type="cellIs" dxfId="1" priority="2" operator="greaterThan">
      <formula>1</formula>
    </cfRule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CyberSpace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Hospital</dc:creator>
  <cp:lastModifiedBy>user</cp:lastModifiedBy>
  <dcterms:created xsi:type="dcterms:W3CDTF">2024-09-26T05:26:11Z</dcterms:created>
  <dcterms:modified xsi:type="dcterms:W3CDTF">2024-12-11T06:20:49Z</dcterms:modified>
</cp:coreProperties>
</file>